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表９" sheetId="1" r:id="rId1"/>
  </sheets>
  <definedNames>
    <definedName name="_xlnm.Print_Area" localSheetId="0">'表９'!$A$1:$N$92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<sst xmlns="http://schemas.openxmlformats.org/spreadsheetml/2006/main" count="434" uniqueCount="108">
  <si>
    <t>総　数</t>
  </si>
  <si>
    <t xml:space="preserve"> 伊勢崎市</t>
  </si>
  <si>
    <t xml:space="preserve"> 富士見村</t>
  </si>
  <si>
    <t xml:space="preserve"> 下仁田町</t>
  </si>
  <si>
    <t xml:space="preserve"> 中之条町</t>
  </si>
  <si>
    <t xml:space="preserve"> 長野原町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</si>
  <si>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</si>
  <si>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</si>
  <si>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</si>
  <si>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</si>
  <si>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</si>
  <si>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</si>
  <si>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</si>
  <si>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</si>
  <si>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</si>
  <si>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</si>
  <si>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</si>
  <si>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榛東村</t>
  </si>
  <si>
    <t xml:space="preserve"> 吉岡町</t>
  </si>
  <si>
    <t xml:space="preserve"> 吉井町</t>
  </si>
  <si>
    <t xml:space="preserve"> 上野村</t>
  </si>
  <si>
    <t xml:space="preserve"> 南牧村</t>
  </si>
  <si>
    <t xml:space="preserve"> 甘楽町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</si>
  <si>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</si>
  <si>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</si>
  <si>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</si>
  <si>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</si>
  <si>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片品村</t>
  </si>
  <si>
    <t xml:space="preserve"> 川場村</t>
  </si>
  <si>
    <t xml:space="preserve"> 玉村町</t>
  </si>
  <si>
    <t xml:space="preserve"> 板倉町</t>
  </si>
  <si>
    <t xml:space="preserve"> 明和町</t>
  </si>
  <si>
    <t xml:space="preserve"> 大泉町</t>
  </si>
  <si>
    <t xml:space="preserve"> 邑楽町</t>
  </si>
  <si>
    <t>市町村</t>
  </si>
  <si>
    <t>県　　計</t>
  </si>
  <si>
    <t>表９　市町村別の経営組織別事業所数とその構成比及び増加率</t>
  </si>
  <si>
    <t>総　数</t>
  </si>
  <si>
    <t>個　人</t>
  </si>
  <si>
    <t>個　人</t>
  </si>
  <si>
    <t>法　人</t>
  </si>
  <si>
    <t>法　人</t>
  </si>
  <si>
    <t>総　数</t>
  </si>
  <si>
    <t>個　人</t>
  </si>
  <si>
    <t>法　人</t>
  </si>
  <si>
    <t>実　　　数</t>
  </si>
  <si>
    <t>構成比(％）</t>
  </si>
  <si>
    <t>増加率(％）</t>
  </si>
  <si>
    <t>法人でない団体</t>
  </si>
  <si>
    <t xml:space="preserve"> 神流町</t>
  </si>
  <si>
    <t xml:space="preserve"> (万場町)</t>
  </si>
  <si>
    <t xml:space="preserve"> (中里村)</t>
  </si>
  <si>
    <t>－</t>
  </si>
  <si>
    <t>＊注１　事業所総数には、個人、法人のほかに法人でない団体が含まれる。</t>
  </si>
  <si>
    <t>平成13年</t>
  </si>
  <si>
    <t xml:space="preserve"> みどり市</t>
  </si>
  <si>
    <t xml:space="preserve"> 東吾妻町</t>
  </si>
  <si>
    <t>みなかみ町</t>
  </si>
  <si>
    <t xml:space="preserve"> (前橋市)</t>
  </si>
  <si>
    <t xml:space="preserve"> (大胡町)</t>
  </si>
  <si>
    <t xml:space="preserve"> (宮城村)</t>
  </si>
  <si>
    <t xml:space="preserve"> (粕川村)</t>
  </si>
  <si>
    <t xml:space="preserve"> (高崎市)</t>
  </si>
  <si>
    <t xml:space="preserve"> (榛名町)</t>
  </si>
  <si>
    <t xml:space="preserve"> (倉渕村)</t>
  </si>
  <si>
    <t xml:space="preserve"> (箕郷町)</t>
  </si>
  <si>
    <t xml:space="preserve"> (群馬町)</t>
  </si>
  <si>
    <t xml:space="preserve"> (新町)</t>
  </si>
  <si>
    <t xml:space="preserve"> (桐生市)</t>
  </si>
  <si>
    <t xml:space="preserve"> (新里村)</t>
  </si>
  <si>
    <t xml:space="preserve"> (黒保根村)</t>
  </si>
  <si>
    <t xml:space="preserve"> (伊勢崎市)</t>
  </si>
  <si>
    <t xml:space="preserve"> (赤堀町)</t>
  </si>
  <si>
    <t xml:space="preserve"> ((佐)東村)</t>
  </si>
  <si>
    <t xml:space="preserve"> (境町)</t>
  </si>
  <si>
    <t xml:space="preserve"> (太田市)</t>
  </si>
  <si>
    <t xml:space="preserve"> (尾島町)</t>
  </si>
  <si>
    <t xml:space="preserve"> (新田町)</t>
  </si>
  <si>
    <t xml:space="preserve"> (薮塚本町)</t>
  </si>
  <si>
    <t xml:space="preserve"> (沼田市)</t>
  </si>
  <si>
    <t xml:space="preserve"> (白沢村)</t>
  </si>
  <si>
    <t xml:space="preserve"> (利根村)</t>
  </si>
  <si>
    <t xml:space="preserve"> (渋川市)</t>
  </si>
  <si>
    <t xml:space="preserve"> (北橘村)</t>
  </si>
  <si>
    <t xml:space="preserve"> (赤城村)</t>
  </si>
  <si>
    <t xml:space="preserve"> (子持村)</t>
  </si>
  <si>
    <t xml:space="preserve"> (小野上村)</t>
  </si>
  <si>
    <t xml:space="preserve"> (伊香保町)</t>
  </si>
  <si>
    <t xml:space="preserve"> (藤岡市)</t>
  </si>
  <si>
    <t xml:space="preserve"> (鬼石町)</t>
  </si>
  <si>
    <t xml:space="preserve"> (富岡市)</t>
  </si>
  <si>
    <t xml:space="preserve"> (妙義町)</t>
  </si>
  <si>
    <t xml:space="preserve"> (安中市)</t>
  </si>
  <si>
    <t xml:space="preserve"> (松井田町)</t>
  </si>
  <si>
    <t xml:space="preserve"> ((勢)東村)</t>
  </si>
  <si>
    <t xml:space="preserve"> (笠懸町)</t>
  </si>
  <si>
    <t xml:space="preserve"> (大間々町)</t>
  </si>
  <si>
    <t xml:space="preserve"> ((吾)東村)</t>
  </si>
  <si>
    <t xml:space="preserve"> (吾妻町)</t>
  </si>
  <si>
    <t xml:space="preserve"> (月夜野町)</t>
  </si>
  <si>
    <t xml:space="preserve"> (水上町)</t>
  </si>
  <si>
    <t xml:space="preserve"> (新治村)</t>
  </si>
  <si>
    <t xml:space="preserve"> 昭和村</t>
  </si>
  <si>
    <t>－</t>
  </si>
  <si>
    <t>平成18年</t>
  </si>
  <si>
    <t>平成13年～18年</t>
  </si>
  <si>
    <t>　　　</t>
  </si>
  <si>
    <t>＊注２　（   ）は旧市町村である。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</si>
</sst>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7" fontId="4" fillId="0" borderId="8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3" fillId="5" borderId="12" xfId="0" applyFont="1" applyFill="1" applyBorder="1" applyAlignment="1">
      <alignment horizontal="center"/>
    </xf>
    <xf numFmtId="177" fontId="4" fillId="5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76" fontId="5" fillId="0" borderId="15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77" fontId="4" fillId="5" borderId="22" xfId="0" applyNumberFormat="1" applyFont="1" applyFill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5" borderId="12" xfId="0" applyNumberFormat="1" applyFont="1" applyFill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8" fontId="0" fillId="0" borderId="0" xfId="0" applyNumberFormat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76" fontId="3" fillId="5" borderId="12" xfId="0" applyNumberFormat="1" applyFont="1" applyFill="1" applyBorder="1" applyAlignment="1">
      <alignment/>
    </xf>
    <xf numFmtId="176" fontId="3" fillId="5" borderId="22" xfId="0" applyNumberFormat="1" applyFont="1" applyFill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176" fontId="6" fillId="0" borderId="33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3" fillId="4" borderId="35" xfId="0" applyFont="1" applyFill="1" applyBorder="1" applyAlignment="1">
      <alignment horizontal="left"/>
    </xf>
    <xf numFmtId="177" fontId="4" fillId="0" borderId="30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3" fillId="4" borderId="37" xfId="0" applyFont="1" applyFill="1" applyBorder="1" applyAlignment="1">
      <alignment horizontal="left"/>
    </xf>
    <xf numFmtId="176" fontId="5" fillId="0" borderId="36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2"/>
  <sheetViews>
    <sheetView tabSelected="1" workbookViewId="0" topLeftCell="A1">
      <pane xSplit="2" ySplit="5" topLeftCell="C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I1" sqref="I1"/>
    </sheetView>
  </sheetViews>
  <sheetFormatPr defaultColWidth="8.796875" defaultRowHeight="14.25"/>
  <cols>
    <col min="1" max="1" width="1.59765625" style="0" customWidth="1"/>
    <col min="2" max="2" width="10.59765625" style="0" customWidth="1"/>
  </cols>
  <sheetData>
    <row r="1" ht="14.25" thickBot="1">
      <c r="B1" s="1" t="s">
        <v>36</v>
      </c>
    </row>
    <row r="2" spans="2:14" ht="13.5">
      <c r="B2" s="2"/>
      <c r="C2" s="10"/>
      <c r="D2" s="19"/>
      <c r="E2" s="19" t="s">
        <v>45</v>
      </c>
      <c r="F2" s="19"/>
      <c r="G2" s="19"/>
      <c r="H2" s="11"/>
      <c r="I2" s="10"/>
      <c r="J2" s="19" t="s">
        <v>46</v>
      </c>
      <c r="K2" s="11"/>
      <c r="L2" s="10"/>
      <c r="M2" s="19" t="s">
        <v>47</v>
      </c>
      <c r="N2" s="11"/>
    </row>
    <row r="3" spans="2:14" ht="13.5">
      <c r="B3" s="3" t="s">
        <v>34</v>
      </c>
      <c r="C3" s="21"/>
      <c r="D3" s="63" t="s">
        <v>54</v>
      </c>
      <c r="E3" s="31"/>
      <c r="F3" s="45"/>
      <c r="G3" s="45" t="s">
        <v>104</v>
      </c>
      <c r="H3" s="46"/>
      <c r="I3" s="44"/>
      <c r="J3" s="45" t="s">
        <v>104</v>
      </c>
      <c r="K3" s="46"/>
      <c r="L3" s="44"/>
      <c r="M3" s="45" t="s">
        <v>105</v>
      </c>
      <c r="N3" s="46"/>
    </row>
    <row r="4" spans="2:16" ht="14.25" thickBot="1">
      <c r="B4" s="4"/>
      <c r="C4" s="3" t="s">
        <v>0</v>
      </c>
      <c r="D4" s="20" t="s">
        <v>39</v>
      </c>
      <c r="E4" s="32" t="s">
        <v>41</v>
      </c>
      <c r="F4" s="49" t="s">
        <v>42</v>
      </c>
      <c r="G4" s="48" t="s">
        <v>43</v>
      </c>
      <c r="H4" s="12" t="s">
        <v>44</v>
      </c>
      <c r="I4" s="47" t="s">
        <v>37</v>
      </c>
      <c r="J4" s="48" t="s">
        <v>38</v>
      </c>
      <c r="K4" s="12" t="s">
        <v>40</v>
      </c>
      <c r="L4" s="47" t="s">
        <v>37</v>
      </c>
      <c r="M4" s="48" t="s">
        <v>38</v>
      </c>
      <c r="N4" s="12" t="s">
        <v>40</v>
      </c>
      <c r="P4" t="s">
        <v>48</v>
      </c>
    </row>
    <row r="5" spans="2:16" ht="14.25" thickTop="1">
      <c r="B5" s="17" t="s">
        <v>35</v>
      </c>
      <c r="C5" s="64">
        <f>C6+C11+C18+C22+C27+C32+C36+C37+C44+C47+C50+C53+SUM(C57:C62)+SUM(C65:C74)+SUM(C77:C80)+C84+SUM(C85:C89)</f>
        <v>106034</v>
      </c>
      <c r="D5" s="65">
        <f>D6+D11+D18+D22+D27+D32+D36+D37+D44+D47+D50+D53+SUM(D57:D62)+SUM(D65:D74)+SUM(D77:D80)+D84+SUM(D85:D89)</f>
        <v>56710</v>
      </c>
      <c r="E5" s="65">
        <f>E6+E11+E18+E22+E27+E32+E36+E37+E44+E47+E50+E53+SUM(E57:E62)+SUM(E65:E74)+SUM(E77:E80)+E84+SUM(E85:E89)</f>
        <v>49005</v>
      </c>
      <c r="F5" s="64">
        <f>F6+F11+F18+F22+F27+F32+F36+F37+F44+F47+F50+F53+SUM(F57:F62)+SUM(F65:F74)+SUM(F77:F80)+F84+SUM(F85:F89)</f>
        <v>99421</v>
      </c>
      <c r="G5" s="65">
        <f>G6+G11+G18+G22+G27+G32+G36+G37+G44+G47+G50+G53+SUM(G57:G62)+SUM(G65:G74)+SUM(G77:G80)+G84+SUM(G85:G89)</f>
        <v>51006</v>
      </c>
      <c r="H5" s="65">
        <f>H6+H11+H18+H22+H27+H32+H36+H37+H44+H47+H50+H53+SUM(H57:H62)+SUM(H65:H74)+SUM(H77:H80)+H84+SUM(H85:H89)</f>
        <v>48115</v>
      </c>
      <c r="I5" s="38">
        <v>100</v>
      </c>
      <c r="J5" s="33">
        <v>100</v>
      </c>
      <c r="K5" s="18">
        <v>100</v>
      </c>
      <c r="L5" s="38">
        <f aca="true" t="shared" si="0" ref="L5:N6">ROUND((F5/C5-1)*100,1)</f>
        <v>-6.2</v>
      </c>
      <c r="M5" s="33">
        <f t="shared" si="0"/>
        <v>-10.1</v>
      </c>
      <c r="N5" s="18">
        <f t="shared" si="0"/>
        <v>-1.8</v>
      </c>
      <c r="O5">
        <f>SUM(O6:O89)</f>
        <v>319</v>
      </c>
      <c r="P5">
        <f>SUM(P6:P89)</f>
        <v>300</v>
      </c>
    </row>
    <row r="6" spans="2:16" ht="13.5">
      <c r="B6" s="5" t="s">
        <v>7</v>
      </c>
      <c r="C6" s="66">
        <f>SUM(C7:C10)</f>
        <v>17661</v>
      </c>
      <c r="D6" s="67">
        <f>SUM(D7:D10)</f>
        <v>8695</v>
      </c>
      <c r="E6" s="68">
        <f>SUM(E7:E10)</f>
        <v>8867</v>
      </c>
      <c r="F6" s="30">
        <v>16330</v>
      </c>
      <c r="G6" s="22">
        <v>7828</v>
      </c>
      <c r="H6" s="23">
        <v>8429</v>
      </c>
      <c r="I6" s="39">
        <f>ROUND((F6/$F$5)*100,1)</f>
        <v>16.4</v>
      </c>
      <c r="J6" s="34">
        <f>ROUND((G6/$G$5)*100,1)</f>
        <v>15.3</v>
      </c>
      <c r="K6" s="13">
        <f>ROUND((H6/$H$5)*100,1)</f>
        <v>17.5</v>
      </c>
      <c r="L6" s="39">
        <f t="shared" si="0"/>
        <v>-7.5</v>
      </c>
      <c r="M6" s="34">
        <f t="shared" si="0"/>
        <v>-10</v>
      </c>
      <c r="N6" s="13">
        <f t="shared" si="0"/>
        <v>-4.9</v>
      </c>
      <c r="O6">
        <v>99</v>
      </c>
      <c r="P6" s="43">
        <v>73</v>
      </c>
    </row>
    <row r="7" spans="2:16" ht="13.5">
      <c r="B7" s="5" t="s">
        <v>58</v>
      </c>
      <c r="C7" s="69">
        <v>16276</v>
      </c>
      <c r="D7" s="67">
        <v>7976</v>
      </c>
      <c r="E7" s="67">
        <v>8206</v>
      </c>
      <c r="F7" s="30">
        <v>16330</v>
      </c>
      <c r="G7" s="22">
        <v>7828</v>
      </c>
      <c r="H7" s="23">
        <v>8429</v>
      </c>
      <c r="I7" s="39">
        <f>ROUND((F7/$F$5)*100,1)</f>
        <v>16.4</v>
      </c>
      <c r="J7" s="34">
        <f>ROUND((G7/$G$5)*100,1)</f>
        <v>15.3</v>
      </c>
      <c r="K7" s="13">
        <f>ROUND((H7/$H$5)*100,1)</f>
        <v>17.5</v>
      </c>
      <c r="L7" s="39">
        <f>ROUND((F7/C7-1)*100,1)</f>
        <v>0.3</v>
      </c>
      <c r="M7" s="34">
        <f>ROUND((G7/D7-1)*100,1)</f>
        <v>-1.9</v>
      </c>
      <c r="N7" s="13">
        <f>ROUND((H7/E7-1)*100,1)</f>
        <v>2.7</v>
      </c>
      <c r="P7" s="43"/>
    </row>
    <row r="8" spans="2:16" ht="13.5">
      <c r="B8" s="5" t="s">
        <v>59</v>
      </c>
      <c r="C8" s="69">
        <v>610</v>
      </c>
      <c r="D8" s="67">
        <v>283</v>
      </c>
      <c r="E8" s="67">
        <v>324</v>
      </c>
      <c r="F8" s="94" t="s">
        <v>52</v>
      </c>
      <c r="G8" s="55" t="s">
        <v>103</v>
      </c>
      <c r="H8" s="56" t="s">
        <v>103</v>
      </c>
      <c r="I8" s="60" t="s">
        <v>103</v>
      </c>
      <c r="J8" s="61" t="s">
        <v>103</v>
      </c>
      <c r="K8" s="62" t="s">
        <v>103</v>
      </c>
      <c r="L8" s="60" t="s">
        <v>103</v>
      </c>
      <c r="M8" s="61" t="s">
        <v>103</v>
      </c>
      <c r="N8" s="62" t="s">
        <v>103</v>
      </c>
      <c r="P8" s="43"/>
    </row>
    <row r="9" spans="2:16" ht="13.5">
      <c r="B9" s="5" t="s">
        <v>60</v>
      </c>
      <c r="C9" s="69">
        <v>360</v>
      </c>
      <c r="D9" s="67">
        <v>196</v>
      </c>
      <c r="E9" s="67">
        <v>163</v>
      </c>
      <c r="F9" s="94" t="s">
        <v>52</v>
      </c>
      <c r="G9" s="55" t="s">
        <v>103</v>
      </c>
      <c r="H9" s="56" t="s">
        <v>103</v>
      </c>
      <c r="I9" s="60" t="s">
        <v>103</v>
      </c>
      <c r="J9" s="61" t="s">
        <v>103</v>
      </c>
      <c r="K9" s="62" t="s">
        <v>103</v>
      </c>
      <c r="L9" s="60" t="s">
        <v>103</v>
      </c>
      <c r="M9" s="61" t="s">
        <v>103</v>
      </c>
      <c r="N9" s="62" t="s">
        <v>103</v>
      </c>
      <c r="P9" s="43"/>
    </row>
    <row r="10" spans="2:16" ht="13.5">
      <c r="B10" s="5" t="s">
        <v>61</v>
      </c>
      <c r="C10" s="69">
        <v>415</v>
      </c>
      <c r="D10" s="67">
        <v>240</v>
      </c>
      <c r="E10" s="67">
        <v>174</v>
      </c>
      <c r="F10" s="94" t="s">
        <v>52</v>
      </c>
      <c r="G10" s="55" t="s">
        <v>103</v>
      </c>
      <c r="H10" s="56" t="s">
        <v>103</v>
      </c>
      <c r="I10" s="60" t="s">
        <v>103</v>
      </c>
      <c r="J10" s="61" t="s">
        <v>103</v>
      </c>
      <c r="K10" s="62" t="s">
        <v>103</v>
      </c>
      <c r="L10" s="60" t="s">
        <v>103</v>
      </c>
      <c r="M10" s="61" t="s">
        <v>103</v>
      </c>
      <c r="N10" s="62" t="s">
        <v>103</v>
      </c>
      <c r="P10" s="43"/>
    </row>
    <row r="11" spans="2:16" ht="13.5">
      <c r="B11" s="5" t="s">
        <v>8</v>
      </c>
      <c r="C11" s="69">
        <f>SUM(C12:C17)</f>
        <v>17116</v>
      </c>
      <c r="D11" s="67">
        <f>SUM(D12:D17)</f>
        <v>8219</v>
      </c>
      <c r="E11" s="67">
        <f>SUM(E12:E17)</f>
        <v>8875</v>
      </c>
      <c r="F11" s="30">
        <v>16600</v>
      </c>
      <c r="G11" s="22">
        <v>7608</v>
      </c>
      <c r="H11" s="23">
        <v>8960</v>
      </c>
      <c r="I11" s="39">
        <f>ROUND((F11/$F$5)*100,1)</f>
        <v>16.7</v>
      </c>
      <c r="J11" s="34">
        <f>ROUND((G11/$G$5)*100,1)</f>
        <v>14.9</v>
      </c>
      <c r="K11" s="13">
        <f>ROUND((H11/$H$5)*100,1)</f>
        <v>18.6</v>
      </c>
      <c r="L11" s="39">
        <f aca="true" t="shared" si="1" ref="L11:N12">ROUND((F11/C11-1)*100,1)</f>
        <v>-3</v>
      </c>
      <c r="M11" s="34">
        <f t="shared" si="1"/>
        <v>-7.4</v>
      </c>
      <c r="N11" s="13">
        <f t="shared" si="1"/>
        <v>1</v>
      </c>
      <c r="O11">
        <v>22</v>
      </c>
      <c r="P11" s="43">
        <v>32</v>
      </c>
    </row>
    <row r="12" spans="2:16" ht="13.5">
      <c r="B12" s="5" t="s">
        <v>62</v>
      </c>
      <c r="C12" s="69">
        <v>13493</v>
      </c>
      <c r="D12" s="67">
        <v>6264</v>
      </c>
      <c r="E12" s="67">
        <v>7209</v>
      </c>
      <c r="F12" s="30">
        <v>16600</v>
      </c>
      <c r="G12" s="22">
        <v>7608</v>
      </c>
      <c r="H12" s="23">
        <v>8960</v>
      </c>
      <c r="I12" s="39">
        <f>ROUND((F12/$F$5)*100,1)</f>
        <v>16.7</v>
      </c>
      <c r="J12" s="34">
        <f>ROUND((G12/$G$5)*100,1)</f>
        <v>14.9</v>
      </c>
      <c r="K12" s="13">
        <f>ROUND((H12/$H$5)*100,1)</f>
        <v>18.6</v>
      </c>
      <c r="L12" s="39">
        <f t="shared" si="1"/>
        <v>23</v>
      </c>
      <c r="M12" s="34">
        <f t="shared" si="1"/>
        <v>21.5</v>
      </c>
      <c r="N12" s="13">
        <f t="shared" si="1"/>
        <v>24.3</v>
      </c>
      <c r="P12" s="43"/>
    </row>
    <row r="13" spans="2:16" ht="13.5">
      <c r="B13" s="5" t="s">
        <v>63</v>
      </c>
      <c r="C13" s="69">
        <v>907</v>
      </c>
      <c r="D13" s="67">
        <v>482</v>
      </c>
      <c r="E13" s="67">
        <v>425</v>
      </c>
      <c r="F13" s="94" t="s">
        <v>52</v>
      </c>
      <c r="G13" s="55" t="s">
        <v>103</v>
      </c>
      <c r="H13" s="56" t="s">
        <v>103</v>
      </c>
      <c r="I13" s="60" t="s">
        <v>103</v>
      </c>
      <c r="J13" s="61" t="s">
        <v>103</v>
      </c>
      <c r="K13" s="62" t="s">
        <v>103</v>
      </c>
      <c r="L13" s="60" t="s">
        <v>103</v>
      </c>
      <c r="M13" s="61" t="s">
        <v>103</v>
      </c>
      <c r="N13" s="62" t="s">
        <v>103</v>
      </c>
      <c r="P13" s="43"/>
    </row>
    <row r="14" spans="2:16" ht="13.5">
      <c r="B14" s="5" t="s">
        <v>64</v>
      </c>
      <c r="C14" s="69">
        <v>252</v>
      </c>
      <c r="D14" s="67">
        <v>169</v>
      </c>
      <c r="E14" s="67">
        <v>83</v>
      </c>
      <c r="F14" s="94" t="s">
        <v>52</v>
      </c>
      <c r="G14" s="55" t="s">
        <v>103</v>
      </c>
      <c r="H14" s="56" t="s">
        <v>103</v>
      </c>
      <c r="I14" s="60" t="s">
        <v>103</v>
      </c>
      <c r="J14" s="61" t="s">
        <v>103</v>
      </c>
      <c r="K14" s="62" t="s">
        <v>103</v>
      </c>
      <c r="L14" s="60" t="s">
        <v>103</v>
      </c>
      <c r="M14" s="61" t="s">
        <v>103</v>
      </c>
      <c r="N14" s="62" t="s">
        <v>103</v>
      </c>
      <c r="P14" s="43"/>
    </row>
    <row r="15" spans="2:16" ht="13.5">
      <c r="B15" s="5" t="s">
        <v>65</v>
      </c>
      <c r="C15" s="69">
        <v>664</v>
      </c>
      <c r="D15" s="67">
        <v>367</v>
      </c>
      <c r="E15" s="67">
        <v>297</v>
      </c>
      <c r="F15" s="94" t="s">
        <v>52</v>
      </c>
      <c r="G15" s="55" t="s">
        <v>103</v>
      </c>
      <c r="H15" s="56" t="s">
        <v>103</v>
      </c>
      <c r="I15" s="60" t="s">
        <v>103</v>
      </c>
      <c r="J15" s="61" t="s">
        <v>103</v>
      </c>
      <c r="K15" s="62" t="s">
        <v>103</v>
      </c>
      <c r="L15" s="60" t="s">
        <v>103</v>
      </c>
      <c r="M15" s="61" t="s">
        <v>103</v>
      </c>
      <c r="N15" s="62" t="s">
        <v>103</v>
      </c>
      <c r="P15" s="43"/>
    </row>
    <row r="16" spans="2:16" ht="13.5">
      <c r="B16" s="5" t="s">
        <v>66</v>
      </c>
      <c r="C16" s="69">
        <v>1168</v>
      </c>
      <c r="D16" s="67">
        <v>559</v>
      </c>
      <c r="E16" s="67">
        <v>607</v>
      </c>
      <c r="F16" s="94" t="s">
        <v>52</v>
      </c>
      <c r="G16" s="55" t="s">
        <v>103</v>
      </c>
      <c r="H16" s="56" t="s">
        <v>103</v>
      </c>
      <c r="I16" s="60" t="s">
        <v>103</v>
      </c>
      <c r="J16" s="61" t="s">
        <v>103</v>
      </c>
      <c r="K16" s="62" t="s">
        <v>103</v>
      </c>
      <c r="L16" s="60" t="s">
        <v>103</v>
      </c>
      <c r="M16" s="61" t="s">
        <v>103</v>
      </c>
      <c r="N16" s="62" t="s">
        <v>103</v>
      </c>
      <c r="P16" s="43"/>
    </row>
    <row r="17" spans="2:16" ht="13.5">
      <c r="B17" s="5" t="s">
        <v>67</v>
      </c>
      <c r="C17" s="69">
        <v>632</v>
      </c>
      <c r="D17" s="67">
        <v>378</v>
      </c>
      <c r="E17" s="67">
        <v>254</v>
      </c>
      <c r="F17" s="94" t="s">
        <v>52</v>
      </c>
      <c r="G17" s="55" t="s">
        <v>103</v>
      </c>
      <c r="H17" s="56" t="s">
        <v>103</v>
      </c>
      <c r="I17" s="60" t="s">
        <v>103</v>
      </c>
      <c r="J17" s="61" t="s">
        <v>103</v>
      </c>
      <c r="K17" s="62" t="s">
        <v>103</v>
      </c>
      <c r="L17" s="60" t="s">
        <v>103</v>
      </c>
      <c r="M17" s="61" t="s">
        <v>103</v>
      </c>
      <c r="N17" s="62" t="s">
        <v>103</v>
      </c>
      <c r="P17" s="43"/>
    </row>
    <row r="18" spans="2:16" ht="13.5">
      <c r="B18" s="5" t="s">
        <v>9</v>
      </c>
      <c r="C18" s="69">
        <f>SUM(C19:C21)</f>
        <v>8333</v>
      </c>
      <c r="D18" s="67">
        <f>SUM(D19:D21)</f>
        <v>5351</v>
      </c>
      <c r="E18" s="91">
        <f>SUM(E19:E21)</f>
        <v>2972</v>
      </c>
      <c r="F18" s="30">
        <v>7259</v>
      </c>
      <c r="G18" s="22">
        <v>4454</v>
      </c>
      <c r="H18" s="23">
        <v>2793</v>
      </c>
      <c r="I18" s="39">
        <f>ROUND((F18/$F$5)*100,1)</f>
        <v>7.3</v>
      </c>
      <c r="J18" s="34">
        <f>ROUND((G18/$G$5)*100,1)</f>
        <v>8.7</v>
      </c>
      <c r="K18" s="13">
        <f>ROUND((H18/$H$5)*100,1)</f>
        <v>5.8</v>
      </c>
      <c r="L18" s="39">
        <f aca="true" t="shared" si="2" ref="L18:N22">ROUND((F18/C18-1)*100,1)</f>
        <v>-12.9</v>
      </c>
      <c r="M18" s="34">
        <f t="shared" si="2"/>
        <v>-16.8</v>
      </c>
      <c r="N18" s="13">
        <f t="shared" si="2"/>
        <v>-6</v>
      </c>
      <c r="O18">
        <v>10</v>
      </c>
      <c r="P18" s="43">
        <v>12</v>
      </c>
    </row>
    <row r="19" spans="2:16" ht="13.5">
      <c r="B19" s="5" t="s">
        <v>68</v>
      </c>
      <c r="C19" s="69">
        <v>7672</v>
      </c>
      <c r="D19" s="67">
        <v>4968</v>
      </c>
      <c r="E19" s="67">
        <v>2694</v>
      </c>
      <c r="F19" s="30">
        <v>7259</v>
      </c>
      <c r="G19" s="22">
        <v>4454</v>
      </c>
      <c r="H19" s="23">
        <v>2793</v>
      </c>
      <c r="I19" s="39">
        <f>ROUND((F19/$F$5)*100,1)</f>
        <v>7.3</v>
      </c>
      <c r="J19" s="34">
        <f>ROUND((G19/$G$5)*100,1)</f>
        <v>8.7</v>
      </c>
      <c r="K19" s="13">
        <f>ROUND((H19/$H$5)*100,1)</f>
        <v>5.8</v>
      </c>
      <c r="L19" s="39">
        <f t="shared" si="2"/>
        <v>-5.4</v>
      </c>
      <c r="M19" s="34">
        <f t="shared" si="2"/>
        <v>-10.3</v>
      </c>
      <c r="N19" s="13">
        <f t="shared" si="2"/>
        <v>3.7</v>
      </c>
      <c r="P19" s="43"/>
    </row>
    <row r="20" spans="2:16" ht="13.5">
      <c r="B20" s="5" t="s">
        <v>69</v>
      </c>
      <c r="C20" s="69">
        <v>531</v>
      </c>
      <c r="D20" s="67">
        <v>301</v>
      </c>
      <c r="E20" s="67">
        <v>230</v>
      </c>
      <c r="F20" s="94" t="s">
        <v>52</v>
      </c>
      <c r="G20" s="55" t="s">
        <v>103</v>
      </c>
      <c r="H20" s="56" t="s">
        <v>103</v>
      </c>
      <c r="I20" s="60" t="s">
        <v>103</v>
      </c>
      <c r="J20" s="61" t="s">
        <v>103</v>
      </c>
      <c r="K20" s="62" t="s">
        <v>103</v>
      </c>
      <c r="L20" s="60" t="s">
        <v>103</v>
      </c>
      <c r="M20" s="61" t="s">
        <v>103</v>
      </c>
      <c r="N20" s="62" t="s">
        <v>103</v>
      </c>
      <c r="P20" s="43"/>
    </row>
    <row r="21" spans="2:16" ht="13.5">
      <c r="B21" s="5" t="s">
        <v>70</v>
      </c>
      <c r="C21" s="69">
        <v>130</v>
      </c>
      <c r="D21" s="67">
        <v>82</v>
      </c>
      <c r="E21" s="67">
        <v>48</v>
      </c>
      <c r="F21" s="94" t="s">
        <v>52</v>
      </c>
      <c r="G21" s="55" t="s">
        <v>103</v>
      </c>
      <c r="H21" s="56" t="s">
        <v>103</v>
      </c>
      <c r="I21" s="60" t="s">
        <v>103</v>
      </c>
      <c r="J21" s="61" t="s">
        <v>103</v>
      </c>
      <c r="K21" s="62" t="s">
        <v>103</v>
      </c>
      <c r="L21" s="60" t="s">
        <v>103</v>
      </c>
      <c r="M21" s="61" t="s">
        <v>103</v>
      </c>
      <c r="N21" s="62" t="s">
        <v>103</v>
      </c>
      <c r="P21" s="43"/>
    </row>
    <row r="22" spans="2:16" ht="13.5">
      <c r="B22" s="5" t="s">
        <v>1</v>
      </c>
      <c r="C22" s="69">
        <f>SUM(C23:C26)</f>
        <v>9269</v>
      </c>
      <c r="D22" s="67">
        <f>SUM(D23:D26)</f>
        <v>4879</v>
      </c>
      <c r="E22" s="67">
        <f>SUM(E23:E26)</f>
        <v>4374</v>
      </c>
      <c r="F22" s="30">
        <v>8734</v>
      </c>
      <c r="G22" s="22">
        <v>4345</v>
      </c>
      <c r="H22" s="23">
        <v>4375</v>
      </c>
      <c r="I22" s="39">
        <f>ROUND((F22/$F$5)*100,1)</f>
        <v>8.8</v>
      </c>
      <c r="J22" s="34">
        <f>ROUND((G22/$G$5)*100,1)</f>
        <v>8.5</v>
      </c>
      <c r="K22" s="13">
        <f>ROUND((H22/$H$5)*100,1)</f>
        <v>9.1</v>
      </c>
      <c r="L22" s="39">
        <f t="shared" si="2"/>
        <v>-5.8</v>
      </c>
      <c r="M22" s="34">
        <f t="shared" si="2"/>
        <v>-10.9</v>
      </c>
      <c r="N22" s="13">
        <f t="shared" si="2"/>
        <v>0</v>
      </c>
      <c r="O22">
        <v>16</v>
      </c>
      <c r="P22" s="43">
        <v>14</v>
      </c>
    </row>
    <row r="23" spans="2:16" ht="13.5">
      <c r="B23" s="5" t="s">
        <v>71</v>
      </c>
      <c r="C23" s="69">
        <v>6437</v>
      </c>
      <c r="D23" s="67">
        <v>3442</v>
      </c>
      <c r="E23" s="67">
        <v>2985</v>
      </c>
      <c r="F23" s="30">
        <v>8734</v>
      </c>
      <c r="G23" s="22">
        <v>4345</v>
      </c>
      <c r="H23" s="23">
        <v>4375</v>
      </c>
      <c r="I23" s="39">
        <f>ROUND((F23/$F$5)*100,1)</f>
        <v>8.8</v>
      </c>
      <c r="J23" s="34">
        <f>ROUND((G23/$G$5)*100,1)</f>
        <v>8.5</v>
      </c>
      <c r="K23" s="13">
        <f>ROUND((H23/$H$5)*100,1)</f>
        <v>9.1</v>
      </c>
      <c r="L23" s="39">
        <f>ROUND((F23/C23-1)*100,1)</f>
        <v>35.7</v>
      </c>
      <c r="M23" s="34">
        <f>ROUND((G23/D23-1)*100,1)</f>
        <v>26.2</v>
      </c>
      <c r="N23" s="13">
        <f>ROUND((H23/E23-1)*100,1)</f>
        <v>46.6</v>
      </c>
      <c r="P23" s="43"/>
    </row>
    <row r="24" spans="2:16" ht="13.5">
      <c r="B24" s="5" t="s">
        <v>72</v>
      </c>
      <c r="C24" s="69">
        <v>754</v>
      </c>
      <c r="D24" s="67">
        <v>340</v>
      </c>
      <c r="E24" s="67">
        <v>413</v>
      </c>
      <c r="F24" s="94" t="s">
        <v>52</v>
      </c>
      <c r="G24" s="55" t="s">
        <v>103</v>
      </c>
      <c r="H24" s="56" t="s">
        <v>103</v>
      </c>
      <c r="I24" s="60" t="s">
        <v>103</v>
      </c>
      <c r="J24" s="61" t="s">
        <v>103</v>
      </c>
      <c r="K24" s="62" t="s">
        <v>103</v>
      </c>
      <c r="L24" s="60" t="s">
        <v>103</v>
      </c>
      <c r="M24" s="61" t="s">
        <v>103</v>
      </c>
      <c r="N24" s="62" t="s">
        <v>103</v>
      </c>
      <c r="P24" s="43"/>
    </row>
    <row r="25" spans="2:16" ht="13.5">
      <c r="B25" s="5" t="s">
        <v>73</v>
      </c>
      <c r="C25" s="69">
        <v>836</v>
      </c>
      <c r="D25" s="67">
        <v>367</v>
      </c>
      <c r="E25" s="67">
        <v>469</v>
      </c>
      <c r="F25" s="94" t="s">
        <v>52</v>
      </c>
      <c r="G25" s="55" t="s">
        <v>103</v>
      </c>
      <c r="H25" s="56" t="s">
        <v>103</v>
      </c>
      <c r="I25" s="60" t="s">
        <v>103</v>
      </c>
      <c r="J25" s="61" t="s">
        <v>103</v>
      </c>
      <c r="K25" s="62" t="s">
        <v>103</v>
      </c>
      <c r="L25" s="60" t="s">
        <v>103</v>
      </c>
      <c r="M25" s="61" t="s">
        <v>103</v>
      </c>
      <c r="N25" s="62" t="s">
        <v>103</v>
      </c>
      <c r="P25" s="43"/>
    </row>
    <row r="26" spans="2:16" ht="13.5">
      <c r="B26" s="5" t="s">
        <v>74</v>
      </c>
      <c r="C26" s="69">
        <v>1242</v>
      </c>
      <c r="D26" s="67">
        <v>730</v>
      </c>
      <c r="E26" s="67">
        <v>507</v>
      </c>
      <c r="F26" s="94" t="s">
        <v>52</v>
      </c>
      <c r="G26" s="55" t="s">
        <v>103</v>
      </c>
      <c r="H26" s="56" t="s">
        <v>103</v>
      </c>
      <c r="I26" s="60" t="s">
        <v>103</v>
      </c>
      <c r="J26" s="61" t="s">
        <v>103</v>
      </c>
      <c r="K26" s="62" t="s">
        <v>103</v>
      </c>
      <c r="L26" s="60" t="s">
        <v>103</v>
      </c>
      <c r="M26" s="61" t="s">
        <v>103</v>
      </c>
      <c r="N26" s="62" t="s">
        <v>103</v>
      </c>
      <c r="P26" s="43"/>
    </row>
    <row r="27" spans="2:16" ht="13.5">
      <c r="B27" s="5" t="s">
        <v>10</v>
      </c>
      <c r="C27" s="69">
        <f>SUM(C28:C31)</f>
        <v>11170</v>
      </c>
      <c r="D27" s="67">
        <f>SUM(D28:D31)</f>
        <v>5633</v>
      </c>
      <c r="E27" s="67">
        <f>SUM(E28:E31)</f>
        <v>5503</v>
      </c>
      <c r="F27" s="30">
        <v>10676</v>
      </c>
      <c r="G27" s="22">
        <v>5103</v>
      </c>
      <c r="H27" s="23">
        <v>5541</v>
      </c>
      <c r="I27" s="39">
        <f>ROUND((F27/$F$5)*100,1)</f>
        <v>10.7</v>
      </c>
      <c r="J27" s="34">
        <f>ROUND((G27/$G$5)*100,1)</f>
        <v>10</v>
      </c>
      <c r="K27" s="13">
        <f>ROUND((H27/$H$5)*100,1)</f>
        <v>11.5</v>
      </c>
      <c r="L27" s="39">
        <f aca="true" t="shared" si="3" ref="L27:N28">ROUND((F27/C27-1)*100,1)</f>
        <v>-4.4</v>
      </c>
      <c r="M27" s="34">
        <f t="shared" si="3"/>
        <v>-9.4</v>
      </c>
      <c r="N27" s="13">
        <f t="shared" si="3"/>
        <v>0.7</v>
      </c>
      <c r="O27">
        <v>34</v>
      </c>
      <c r="P27" s="43">
        <v>32</v>
      </c>
    </row>
    <row r="28" spans="2:16" ht="13.5">
      <c r="B28" s="5" t="s">
        <v>75</v>
      </c>
      <c r="C28" s="69">
        <v>8577</v>
      </c>
      <c r="D28" s="67">
        <v>4296</v>
      </c>
      <c r="E28" s="67">
        <v>4247</v>
      </c>
      <c r="F28" s="30">
        <v>10676</v>
      </c>
      <c r="G28" s="22">
        <v>5103</v>
      </c>
      <c r="H28" s="23">
        <v>5541</v>
      </c>
      <c r="I28" s="39">
        <f>ROUND((F28/$F$5)*100,1)</f>
        <v>10.7</v>
      </c>
      <c r="J28" s="34">
        <f>ROUND((G28/$G$5)*100,1)</f>
        <v>10</v>
      </c>
      <c r="K28" s="13">
        <f>ROUND((H28/$H$5)*100,1)</f>
        <v>11.5</v>
      </c>
      <c r="L28" s="39">
        <f t="shared" si="3"/>
        <v>24.5</v>
      </c>
      <c r="M28" s="34">
        <f t="shared" si="3"/>
        <v>18.8</v>
      </c>
      <c r="N28" s="13">
        <f t="shared" si="3"/>
        <v>30.5</v>
      </c>
      <c r="P28" s="43"/>
    </row>
    <row r="29" spans="2:16" ht="13.5">
      <c r="B29" s="5" t="s">
        <v>76</v>
      </c>
      <c r="C29" s="69">
        <v>645</v>
      </c>
      <c r="D29" s="67">
        <v>383</v>
      </c>
      <c r="E29" s="67">
        <v>262</v>
      </c>
      <c r="F29" s="94" t="s">
        <v>52</v>
      </c>
      <c r="G29" s="55" t="s">
        <v>103</v>
      </c>
      <c r="H29" s="56" t="s">
        <v>103</v>
      </c>
      <c r="I29" s="60" t="s">
        <v>103</v>
      </c>
      <c r="J29" s="61" t="s">
        <v>103</v>
      </c>
      <c r="K29" s="62" t="s">
        <v>103</v>
      </c>
      <c r="L29" s="60" t="s">
        <v>103</v>
      </c>
      <c r="M29" s="61" t="s">
        <v>103</v>
      </c>
      <c r="N29" s="62" t="s">
        <v>103</v>
      </c>
      <c r="P29" s="43"/>
    </row>
    <row r="30" spans="2:16" ht="13.5">
      <c r="B30" s="5" t="s">
        <v>77</v>
      </c>
      <c r="C30" s="69">
        <v>1051</v>
      </c>
      <c r="D30" s="67">
        <v>503</v>
      </c>
      <c r="E30" s="67">
        <v>548</v>
      </c>
      <c r="F30" s="94" t="s">
        <v>52</v>
      </c>
      <c r="G30" s="55" t="s">
        <v>103</v>
      </c>
      <c r="H30" s="56" t="s">
        <v>103</v>
      </c>
      <c r="I30" s="60" t="s">
        <v>103</v>
      </c>
      <c r="J30" s="61" t="s">
        <v>103</v>
      </c>
      <c r="K30" s="62" t="s">
        <v>103</v>
      </c>
      <c r="L30" s="60" t="s">
        <v>103</v>
      </c>
      <c r="M30" s="61" t="s">
        <v>103</v>
      </c>
      <c r="N30" s="62" t="s">
        <v>103</v>
      </c>
      <c r="P30" s="43"/>
    </row>
    <row r="31" spans="2:16" ht="13.5">
      <c r="B31" s="5" t="s">
        <v>78</v>
      </c>
      <c r="C31" s="69">
        <v>897</v>
      </c>
      <c r="D31" s="67">
        <v>451</v>
      </c>
      <c r="E31" s="67">
        <v>446</v>
      </c>
      <c r="F31" s="94" t="s">
        <v>52</v>
      </c>
      <c r="G31" s="55" t="s">
        <v>103</v>
      </c>
      <c r="H31" s="56" t="s">
        <v>103</v>
      </c>
      <c r="I31" s="60" t="s">
        <v>103</v>
      </c>
      <c r="J31" s="61" t="s">
        <v>103</v>
      </c>
      <c r="K31" s="62" t="s">
        <v>103</v>
      </c>
      <c r="L31" s="60" t="s">
        <v>103</v>
      </c>
      <c r="M31" s="61" t="s">
        <v>103</v>
      </c>
      <c r="N31" s="62" t="s">
        <v>103</v>
      </c>
      <c r="P31" s="43"/>
    </row>
    <row r="32" spans="2:16" ht="13.5">
      <c r="B32" s="5" t="s">
        <v>11</v>
      </c>
      <c r="C32" s="69">
        <f>SUM(C33:C35)</f>
        <v>3261</v>
      </c>
      <c r="D32" s="67">
        <f>SUM(D33:D35)</f>
        <v>1869</v>
      </c>
      <c r="E32" s="67">
        <f>SUM(E33:E35)</f>
        <v>1377</v>
      </c>
      <c r="F32" s="30">
        <v>3065</v>
      </c>
      <c r="G32" s="22">
        <v>1764</v>
      </c>
      <c r="H32" s="23">
        <v>1286</v>
      </c>
      <c r="I32" s="39">
        <f>ROUND((F32/$F$5)*100,1)</f>
        <v>3.1</v>
      </c>
      <c r="J32" s="34">
        <f>ROUND((G32/$G$5)*100,1)</f>
        <v>3.5</v>
      </c>
      <c r="K32" s="13">
        <f>ROUND((H32/$H$5)*100,1)</f>
        <v>2.7</v>
      </c>
      <c r="L32" s="39">
        <f aca="true" t="shared" si="4" ref="L32:N33">ROUND((F32/C32-1)*100,1)</f>
        <v>-6</v>
      </c>
      <c r="M32" s="34">
        <f t="shared" si="4"/>
        <v>-5.6</v>
      </c>
      <c r="N32" s="13">
        <f t="shared" si="4"/>
        <v>-6.6</v>
      </c>
      <c r="O32">
        <v>15</v>
      </c>
      <c r="P32" s="43">
        <v>15</v>
      </c>
    </row>
    <row r="33" spans="2:16" ht="13.5">
      <c r="B33" s="5" t="s">
        <v>79</v>
      </c>
      <c r="C33" s="69">
        <v>2728</v>
      </c>
      <c r="D33" s="67">
        <v>1535</v>
      </c>
      <c r="E33" s="67">
        <v>1180</v>
      </c>
      <c r="F33" s="30">
        <v>3065</v>
      </c>
      <c r="G33" s="22">
        <v>1764</v>
      </c>
      <c r="H33" s="23">
        <v>1286</v>
      </c>
      <c r="I33" s="39">
        <f>ROUND((F33/$F$5)*100,1)</f>
        <v>3.1</v>
      </c>
      <c r="J33" s="34">
        <f>ROUND((G33/$G$5)*100,1)</f>
        <v>3.5</v>
      </c>
      <c r="K33" s="13">
        <f>ROUND((H33/$H$5)*100,1)</f>
        <v>2.7</v>
      </c>
      <c r="L33" s="39">
        <f t="shared" si="4"/>
        <v>12.4</v>
      </c>
      <c r="M33" s="34">
        <f t="shared" si="4"/>
        <v>14.9</v>
      </c>
      <c r="N33" s="13">
        <f t="shared" si="4"/>
        <v>9</v>
      </c>
      <c r="P33" s="43"/>
    </row>
    <row r="34" spans="2:16" ht="13.5">
      <c r="B34" s="5" t="s">
        <v>80</v>
      </c>
      <c r="C34" s="69">
        <v>163</v>
      </c>
      <c r="D34" s="67">
        <v>99</v>
      </c>
      <c r="E34" s="67">
        <v>64</v>
      </c>
      <c r="F34" s="94" t="s">
        <v>52</v>
      </c>
      <c r="G34" s="55" t="s">
        <v>103</v>
      </c>
      <c r="H34" s="56" t="s">
        <v>103</v>
      </c>
      <c r="I34" s="60" t="s">
        <v>103</v>
      </c>
      <c r="J34" s="61" t="s">
        <v>103</v>
      </c>
      <c r="K34" s="62" t="s">
        <v>103</v>
      </c>
      <c r="L34" s="60" t="s">
        <v>103</v>
      </c>
      <c r="M34" s="61" t="s">
        <v>103</v>
      </c>
      <c r="N34" s="62" t="s">
        <v>103</v>
      </c>
      <c r="P34" s="43"/>
    </row>
    <row r="35" spans="2:16" ht="13.5">
      <c r="B35" s="5" t="s">
        <v>81</v>
      </c>
      <c r="C35" s="69">
        <v>370</v>
      </c>
      <c r="D35" s="67">
        <v>235</v>
      </c>
      <c r="E35" s="67">
        <v>133</v>
      </c>
      <c r="F35" s="94" t="s">
        <v>52</v>
      </c>
      <c r="G35" s="55" t="s">
        <v>103</v>
      </c>
      <c r="H35" s="56" t="s">
        <v>103</v>
      </c>
      <c r="I35" s="60" t="s">
        <v>103</v>
      </c>
      <c r="J35" s="61" t="s">
        <v>103</v>
      </c>
      <c r="K35" s="62" t="s">
        <v>103</v>
      </c>
      <c r="L35" s="60" t="s">
        <v>103</v>
      </c>
      <c r="M35" s="61" t="s">
        <v>103</v>
      </c>
      <c r="N35" s="62" t="s">
        <v>103</v>
      </c>
      <c r="P35" s="43"/>
    </row>
    <row r="36" spans="2:16" ht="13.5">
      <c r="B36" s="5" t="s">
        <v>12</v>
      </c>
      <c r="C36" s="69">
        <v>4538</v>
      </c>
      <c r="D36" s="67">
        <v>2583</v>
      </c>
      <c r="E36" s="67">
        <v>1943</v>
      </c>
      <c r="F36" s="30">
        <v>4026</v>
      </c>
      <c r="G36" s="22">
        <v>2159</v>
      </c>
      <c r="H36" s="23">
        <v>1855</v>
      </c>
      <c r="I36" s="39">
        <f>ROUND((F36/$F$5)*100,1)</f>
        <v>4</v>
      </c>
      <c r="J36" s="34">
        <f>ROUND((G36/$G$5)*100,1)</f>
        <v>4.2</v>
      </c>
      <c r="K36" s="13">
        <f>ROUND((H36/$H$5)*100,1)</f>
        <v>3.9</v>
      </c>
      <c r="L36" s="39">
        <f aca="true" t="shared" si="5" ref="L36:N37">ROUND((F36/C36-1)*100,1)</f>
        <v>-11.3</v>
      </c>
      <c r="M36" s="34">
        <f t="shared" si="5"/>
        <v>-16.4</v>
      </c>
      <c r="N36" s="13">
        <f t="shared" si="5"/>
        <v>-4.5</v>
      </c>
      <c r="O36">
        <v>12</v>
      </c>
      <c r="P36" s="43">
        <v>12</v>
      </c>
    </row>
    <row r="37" spans="2:16" ht="13.5">
      <c r="B37" s="5" t="s">
        <v>13</v>
      </c>
      <c r="C37" s="69">
        <f>SUM(C38:C43)</f>
        <v>4733</v>
      </c>
      <c r="D37" s="67">
        <f>SUM(D38:D43)</f>
        <v>2602</v>
      </c>
      <c r="E37" s="67">
        <f>SUM(E38:E43)</f>
        <v>2111</v>
      </c>
      <c r="F37" s="30">
        <v>4585</v>
      </c>
      <c r="G37" s="22">
        <v>2451</v>
      </c>
      <c r="H37" s="23">
        <v>2108</v>
      </c>
      <c r="I37" s="39">
        <f>ROUND((F37/$F$5)*100,1)</f>
        <v>4.6</v>
      </c>
      <c r="J37" s="34">
        <f>ROUND((G37/$G$5)*100,1)</f>
        <v>4.8</v>
      </c>
      <c r="K37" s="13">
        <f>ROUND((H37/$H$5)*100,1)</f>
        <v>4.4</v>
      </c>
      <c r="L37" s="39">
        <f t="shared" si="5"/>
        <v>-3.1</v>
      </c>
      <c r="M37" s="34">
        <f t="shared" si="5"/>
        <v>-5.8</v>
      </c>
      <c r="N37" s="13">
        <f t="shared" si="5"/>
        <v>-0.1</v>
      </c>
      <c r="O37">
        <v>20</v>
      </c>
      <c r="P37" s="43">
        <v>26</v>
      </c>
    </row>
    <row r="38" spans="2:16" ht="13.5">
      <c r="B38" s="5" t="s">
        <v>82</v>
      </c>
      <c r="C38" s="69">
        <v>2806</v>
      </c>
      <c r="D38" s="67">
        <v>1482</v>
      </c>
      <c r="E38" s="67">
        <v>1310</v>
      </c>
      <c r="F38" s="30">
        <v>4585</v>
      </c>
      <c r="G38" s="22">
        <v>2451</v>
      </c>
      <c r="H38" s="23">
        <v>2108</v>
      </c>
      <c r="I38" s="39">
        <f>ROUND((F38/$F$5)*100,1)</f>
        <v>4.6</v>
      </c>
      <c r="J38" s="34">
        <f>ROUND((G38/$G$5)*100,1)</f>
        <v>4.8</v>
      </c>
      <c r="K38" s="13">
        <f>ROUND((H38/$H$5)*100,1)</f>
        <v>4.4</v>
      </c>
      <c r="L38" s="39">
        <f>ROUND((F38/C38-1)*100,1)</f>
        <v>63.4</v>
      </c>
      <c r="M38" s="34">
        <f>ROUND((G38/D38-1)*100,1)</f>
        <v>65.4</v>
      </c>
      <c r="N38" s="13">
        <f>ROUND((H38/E38-1)*100,1)</f>
        <v>60.9</v>
      </c>
      <c r="P38" s="43"/>
    </row>
    <row r="39" spans="2:16" ht="13.5">
      <c r="B39" s="5" t="s">
        <v>83</v>
      </c>
      <c r="C39" s="69">
        <v>391</v>
      </c>
      <c r="D39" s="67">
        <v>223</v>
      </c>
      <c r="E39" s="67">
        <v>168</v>
      </c>
      <c r="F39" s="94" t="s">
        <v>52</v>
      </c>
      <c r="G39" s="55" t="s">
        <v>103</v>
      </c>
      <c r="H39" s="56" t="s">
        <v>103</v>
      </c>
      <c r="I39" s="60" t="s">
        <v>103</v>
      </c>
      <c r="J39" s="61" t="s">
        <v>103</v>
      </c>
      <c r="K39" s="62" t="s">
        <v>103</v>
      </c>
      <c r="L39" s="60" t="s">
        <v>103</v>
      </c>
      <c r="M39" s="61" t="s">
        <v>103</v>
      </c>
      <c r="N39" s="62" t="s">
        <v>103</v>
      </c>
      <c r="P39" s="43"/>
    </row>
    <row r="40" spans="2:16" ht="13.5">
      <c r="B40" s="5" t="s">
        <v>84</v>
      </c>
      <c r="C40" s="69">
        <v>495</v>
      </c>
      <c r="D40" s="67">
        <v>264</v>
      </c>
      <c r="E40" s="67">
        <v>230</v>
      </c>
      <c r="F40" s="94" t="s">
        <v>52</v>
      </c>
      <c r="G40" s="55" t="s">
        <v>103</v>
      </c>
      <c r="H40" s="56" t="s">
        <v>103</v>
      </c>
      <c r="I40" s="60" t="s">
        <v>103</v>
      </c>
      <c r="J40" s="61" t="s">
        <v>103</v>
      </c>
      <c r="K40" s="62" t="s">
        <v>103</v>
      </c>
      <c r="L40" s="60" t="s">
        <v>103</v>
      </c>
      <c r="M40" s="61" t="s">
        <v>103</v>
      </c>
      <c r="N40" s="62" t="s">
        <v>103</v>
      </c>
      <c r="P40" s="43"/>
    </row>
    <row r="41" spans="2:16" ht="13.5">
      <c r="B41" s="5" t="s">
        <v>85</v>
      </c>
      <c r="C41" s="69">
        <v>504</v>
      </c>
      <c r="D41" s="67">
        <v>302</v>
      </c>
      <c r="E41" s="67">
        <v>201</v>
      </c>
      <c r="F41" s="94" t="s">
        <v>52</v>
      </c>
      <c r="G41" s="55" t="s">
        <v>103</v>
      </c>
      <c r="H41" s="56" t="s">
        <v>103</v>
      </c>
      <c r="I41" s="60" t="s">
        <v>103</v>
      </c>
      <c r="J41" s="61" t="s">
        <v>103</v>
      </c>
      <c r="K41" s="62" t="s">
        <v>103</v>
      </c>
      <c r="L41" s="60" t="s">
        <v>103</v>
      </c>
      <c r="M41" s="61" t="s">
        <v>103</v>
      </c>
      <c r="N41" s="62" t="s">
        <v>103</v>
      </c>
      <c r="P41" s="43"/>
    </row>
    <row r="42" spans="2:16" ht="13.5">
      <c r="B42" s="5" t="s">
        <v>86</v>
      </c>
      <c r="C42" s="69">
        <v>122</v>
      </c>
      <c r="D42" s="67">
        <v>79</v>
      </c>
      <c r="E42" s="67">
        <v>41</v>
      </c>
      <c r="F42" s="94" t="s">
        <v>52</v>
      </c>
      <c r="G42" s="55" t="s">
        <v>103</v>
      </c>
      <c r="H42" s="56" t="s">
        <v>103</v>
      </c>
      <c r="I42" s="60" t="s">
        <v>103</v>
      </c>
      <c r="J42" s="61" t="s">
        <v>103</v>
      </c>
      <c r="K42" s="62" t="s">
        <v>103</v>
      </c>
      <c r="L42" s="60" t="s">
        <v>103</v>
      </c>
      <c r="M42" s="61" t="s">
        <v>103</v>
      </c>
      <c r="N42" s="62" t="s">
        <v>103</v>
      </c>
      <c r="P42" s="43"/>
    </row>
    <row r="43" spans="2:16" ht="13.5">
      <c r="B43" s="5" t="s">
        <v>87</v>
      </c>
      <c r="C43" s="69">
        <v>415</v>
      </c>
      <c r="D43" s="67">
        <v>252</v>
      </c>
      <c r="E43" s="67">
        <v>161</v>
      </c>
      <c r="F43" s="94" t="s">
        <v>52</v>
      </c>
      <c r="G43" s="55" t="s">
        <v>103</v>
      </c>
      <c r="H43" s="56" t="s">
        <v>103</v>
      </c>
      <c r="I43" s="60" t="s">
        <v>103</v>
      </c>
      <c r="J43" s="61" t="s">
        <v>103</v>
      </c>
      <c r="K43" s="62" t="s">
        <v>103</v>
      </c>
      <c r="L43" s="60" t="s">
        <v>103</v>
      </c>
      <c r="M43" s="61" t="s">
        <v>103</v>
      </c>
      <c r="N43" s="62" t="s">
        <v>103</v>
      </c>
      <c r="P43" s="43"/>
    </row>
    <row r="44" spans="2:16" ht="13.5">
      <c r="B44" s="5" t="s">
        <v>14</v>
      </c>
      <c r="C44" s="69">
        <f>SUM(C45:C46)</f>
        <v>3416</v>
      </c>
      <c r="D44" s="67">
        <f>SUM(D45:D46)</f>
        <v>1752</v>
      </c>
      <c r="E44" s="67">
        <f>SUM(E45:E46)</f>
        <v>1660</v>
      </c>
      <c r="F44" s="30">
        <v>3144</v>
      </c>
      <c r="G44" s="22">
        <v>1590</v>
      </c>
      <c r="H44" s="23">
        <v>1548</v>
      </c>
      <c r="I44" s="39">
        <f>ROUND((F44/$F$5)*100,1)</f>
        <v>3.2</v>
      </c>
      <c r="J44" s="34">
        <f>ROUND((G44/$G$5)*100,1)</f>
        <v>3.1</v>
      </c>
      <c r="K44" s="13">
        <f>ROUND((H44/$H$5)*100,1)</f>
        <v>3.2</v>
      </c>
      <c r="L44" s="39">
        <f aca="true" t="shared" si="6" ref="L44:N45">ROUND((F44/C44-1)*100,1)</f>
        <v>-8</v>
      </c>
      <c r="M44" s="34">
        <f t="shared" si="6"/>
        <v>-9.2</v>
      </c>
      <c r="N44" s="13">
        <f t="shared" si="6"/>
        <v>-6.7</v>
      </c>
      <c r="O44">
        <v>4</v>
      </c>
      <c r="P44" s="43">
        <v>6</v>
      </c>
    </row>
    <row r="45" spans="2:16" ht="13.5">
      <c r="B45" s="5" t="s">
        <v>88</v>
      </c>
      <c r="C45" s="69">
        <v>3050</v>
      </c>
      <c r="D45" s="67">
        <v>1538</v>
      </c>
      <c r="E45" s="67">
        <v>1508</v>
      </c>
      <c r="F45" s="30">
        <v>3144</v>
      </c>
      <c r="G45" s="22">
        <v>1590</v>
      </c>
      <c r="H45" s="23">
        <v>1548</v>
      </c>
      <c r="I45" s="39">
        <f>ROUND((F45/$F$5)*100,1)</f>
        <v>3.2</v>
      </c>
      <c r="J45" s="34">
        <f>ROUND((G45/$G$5)*100,1)</f>
        <v>3.1</v>
      </c>
      <c r="K45" s="13">
        <f>ROUND((H45/$H$5)*100,1)</f>
        <v>3.2</v>
      </c>
      <c r="L45" s="39">
        <f t="shared" si="6"/>
        <v>3.1</v>
      </c>
      <c r="M45" s="34">
        <f t="shared" si="6"/>
        <v>3.4</v>
      </c>
      <c r="N45" s="13">
        <f t="shared" si="6"/>
        <v>2.7</v>
      </c>
      <c r="P45" s="43"/>
    </row>
    <row r="46" spans="2:16" ht="13.5">
      <c r="B46" s="5" t="s">
        <v>89</v>
      </c>
      <c r="C46" s="69">
        <v>366</v>
      </c>
      <c r="D46" s="67">
        <v>214</v>
      </c>
      <c r="E46" s="67">
        <v>152</v>
      </c>
      <c r="F46" s="94" t="s">
        <v>52</v>
      </c>
      <c r="G46" s="55" t="s">
        <v>103</v>
      </c>
      <c r="H46" s="56" t="s">
        <v>103</v>
      </c>
      <c r="I46" s="60" t="s">
        <v>103</v>
      </c>
      <c r="J46" s="61" t="s">
        <v>103</v>
      </c>
      <c r="K46" s="62" t="s">
        <v>103</v>
      </c>
      <c r="L46" s="60" t="s">
        <v>103</v>
      </c>
      <c r="M46" s="61" t="s">
        <v>103</v>
      </c>
      <c r="N46" s="62" t="s">
        <v>103</v>
      </c>
      <c r="P46" s="43"/>
    </row>
    <row r="47" spans="2:16" ht="13.5">
      <c r="B47" s="5" t="s">
        <v>15</v>
      </c>
      <c r="C47" s="69">
        <f>SUM(C48:C49)</f>
        <v>3341</v>
      </c>
      <c r="D47" s="67">
        <f>SUM(D48:D49)</f>
        <v>1971</v>
      </c>
      <c r="E47" s="67">
        <f>SUM(E48:E49)</f>
        <v>1350</v>
      </c>
      <c r="F47" s="30">
        <v>3176</v>
      </c>
      <c r="G47" s="22">
        <v>1838</v>
      </c>
      <c r="H47" s="23">
        <v>1324</v>
      </c>
      <c r="I47" s="39">
        <f>ROUND((F47/$F$5)*100,1)</f>
        <v>3.2</v>
      </c>
      <c r="J47" s="34">
        <f>ROUND((G47/$G$5)*100,1)</f>
        <v>3.6</v>
      </c>
      <c r="K47" s="13">
        <f>ROUND((H47/$H$5)*100,1)</f>
        <v>2.8</v>
      </c>
      <c r="L47" s="39">
        <f aca="true" t="shared" si="7" ref="L47:N48">ROUND((F47/C47-1)*100,1)</f>
        <v>-4.9</v>
      </c>
      <c r="M47" s="34">
        <f t="shared" si="7"/>
        <v>-6.7</v>
      </c>
      <c r="N47" s="13">
        <f t="shared" si="7"/>
        <v>-1.9</v>
      </c>
      <c r="O47">
        <v>20</v>
      </c>
      <c r="P47" s="43">
        <v>14</v>
      </c>
    </row>
    <row r="48" spans="2:16" ht="13.5">
      <c r="B48" s="5" t="s">
        <v>90</v>
      </c>
      <c r="C48" s="69">
        <v>3123</v>
      </c>
      <c r="D48" s="67">
        <v>1828</v>
      </c>
      <c r="E48" s="67">
        <v>1276</v>
      </c>
      <c r="F48" s="30">
        <v>3176</v>
      </c>
      <c r="G48" s="22">
        <v>1838</v>
      </c>
      <c r="H48" s="23">
        <v>1324</v>
      </c>
      <c r="I48" s="39">
        <f>ROUND((F48/$F$5)*100,1)</f>
        <v>3.2</v>
      </c>
      <c r="J48" s="34">
        <f>ROUND((G48/$G$5)*100,1)</f>
        <v>3.6</v>
      </c>
      <c r="K48" s="13">
        <f>ROUND((H48/$H$5)*100,1)</f>
        <v>2.8</v>
      </c>
      <c r="L48" s="39">
        <f t="shared" si="7"/>
        <v>1.7</v>
      </c>
      <c r="M48" s="34">
        <f t="shared" si="7"/>
        <v>0.5</v>
      </c>
      <c r="N48" s="13">
        <f t="shared" si="7"/>
        <v>3.8</v>
      </c>
      <c r="P48" s="43"/>
    </row>
    <row r="49" spans="2:16" ht="13.5">
      <c r="B49" s="5" t="s">
        <v>91</v>
      </c>
      <c r="C49" s="69">
        <v>218</v>
      </c>
      <c r="D49" s="67">
        <v>143</v>
      </c>
      <c r="E49" s="67">
        <v>74</v>
      </c>
      <c r="F49" s="94" t="s">
        <v>52</v>
      </c>
      <c r="G49" s="55" t="s">
        <v>103</v>
      </c>
      <c r="H49" s="56" t="s">
        <v>103</v>
      </c>
      <c r="I49" s="60" t="s">
        <v>103</v>
      </c>
      <c r="J49" s="61" t="s">
        <v>103</v>
      </c>
      <c r="K49" s="62" t="s">
        <v>103</v>
      </c>
      <c r="L49" s="60" t="s">
        <v>103</v>
      </c>
      <c r="M49" s="61" t="s">
        <v>103</v>
      </c>
      <c r="N49" s="62" t="s">
        <v>103</v>
      </c>
      <c r="P49" s="43"/>
    </row>
    <row r="50" spans="2:16" ht="13.5">
      <c r="B50" s="5" t="s">
        <v>16</v>
      </c>
      <c r="C50" s="69">
        <f>SUM(C51:C52)</f>
        <v>2639</v>
      </c>
      <c r="D50" s="67">
        <f>SUM(D51:D52)</f>
        <v>1445</v>
      </c>
      <c r="E50" s="67">
        <f>SUM(E51:E52)</f>
        <v>1188</v>
      </c>
      <c r="F50" s="22">
        <v>2460</v>
      </c>
      <c r="G50" s="22">
        <v>1272</v>
      </c>
      <c r="H50" s="93">
        <v>1183</v>
      </c>
      <c r="I50" s="39">
        <f>ROUND((F50/$F$5)*100,1)</f>
        <v>2.5</v>
      </c>
      <c r="J50" s="34">
        <f>ROUND((G50/$G$5)*100,1)</f>
        <v>2.5</v>
      </c>
      <c r="K50" s="13">
        <f>ROUND((H50/$H$5)*100,1)</f>
        <v>2.5</v>
      </c>
      <c r="L50" s="39">
        <f aca="true" t="shared" si="8" ref="L50:N51">ROUND((F50/C50-1)*100,1)</f>
        <v>-6.8</v>
      </c>
      <c r="M50" s="34">
        <f t="shared" si="8"/>
        <v>-12</v>
      </c>
      <c r="N50" s="13">
        <f t="shared" si="8"/>
        <v>-0.4</v>
      </c>
      <c r="O50">
        <v>6</v>
      </c>
      <c r="P50" s="43">
        <v>5</v>
      </c>
    </row>
    <row r="51" spans="2:16" ht="13.5">
      <c r="B51" s="5" t="s">
        <v>92</v>
      </c>
      <c r="C51" s="69">
        <v>1958</v>
      </c>
      <c r="D51" s="67">
        <v>1049</v>
      </c>
      <c r="E51" s="67">
        <v>906</v>
      </c>
      <c r="F51" s="22">
        <v>2460</v>
      </c>
      <c r="G51" s="22">
        <v>1272</v>
      </c>
      <c r="H51" s="93">
        <v>1183</v>
      </c>
      <c r="I51" s="39">
        <f>ROUND((F51/$F$5)*100,1)</f>
        <v>2.5</v>
      </c>
      <c r="J51" s="34">
        <f>ROUND((G51/$G$5)*100,1)</f>
        <v>2.5</v>
      </c>
      <c r="K51" s="13">
        <f>ROUND((H51/$H$5)*100,1)</f>
        <v>2.5</v>
      </c>
      <c r="L51" s="39">
        <f t="shared" si="8"/>
        <v>25.6</v>
      </c>
      <c r="M51" s="34">
        <f t="shared" si="8"/>
        <v>21.3</v>
      </c>
      <c r="N51" s="13">
        <f t="shared" si="8"/>
        <v>30.6</v>
      </c>
      <c r="P51" s="43"/>
    </row>
    <row r="52" spans="2:16" ht="13.5">
      <c r="B52" s="5" t="s">
        <v>93</v>
      </c>
      <c r="C52" s="69">
        <v>681</v>
      </c>
      <c r="D52" s="67">
        <v>396</v>
      </c>
      <c r="E52" s="67">
        <v>282</v>
      </c>
      <c r="F52" s="94" t="s">
        <v>52</v>
      </c>
      <c r="G52" s="55" t="s">
        <v>103</v>
      </c>
      <c r="H52" s="56" t="s">
        <v>103</v>
      </c>
      <c r="I52" s="60" t="s">
        <v>103</v>
      </c>
      <c r="J52" s="61" t="s">
        <v>103</v>
      </c>
      <c r="K52" s="62" t="s">
        <v>103</v>
      </c>
      <c r="L52" s="60" t="s">
        <v>103</v>
      </c>
      <c r="M52" s="61" t="s">
        <v>103</v>
      </c>
      <c r="N52" s="62" t="s">
        <v>103</v>
      </c>
      <c r="P52" s="43"/>
    </row>
    <row r="53" spans="2:16" ht="13.5">
      <c r="B53" s="5" t="s">
        <v>55</v>
      </c>
      <c r="C53" s="69">
        <f>SUM(C54:C56)</f>
        <v>2890</v>
      </c>
      <c r="D53" s="67">
        <f>SUM(D54:D56)</f>
        <v>1688</v>
      </c>
      <c r="E53" s="67">
        <f>SUM(E54:E56)</f>
        <v>1199</v>
      </c>
      <c r="F53" s="30">
        <v>2632</v>
      </c>
      <c r="G53" s="22">
        <v>1503</v>
      </c>
      <c r="H53" s="23">
        <v>1121</v>
      </c>
      <c r="I53" s="39">
        <f>ROUND((F53/$F$5)*100,1)</f>
        <v>2.6</v>
      </c>
      <c r="J53" s="34">
        <f>ROUND((G53/$G$5)*100,1)</f>
        <v>2.9</v>
      </c>
      <c r="K53" s="13">
        <f>ROUND((H53/$H$5)*100,1)</f>
        <v>2.3</v>
      </c>
      <c r="L53" s="39">
        <f>ROUND((F53/C53-1)*100,1)</f>
        <v>-8.9</v>
      </c>
      <c r="M53" s="34">
        <f>ROUND((G53/D53-1)*100,1)</f>
        <v>-11</v>
      </c>
      <c r="N53" s="13">
        <f>ROUND((H53/E53-1)*100,1)</f>
        <v>-6.5</v>
      </c>
      <c r="O53">
        <v>3</v>
      </c>
      <c r="P53" s="43">
        <v>8</v>
      </c>
    </row>
    <row r="54" spans="2:16" ht="13.5">
      <c r="B54" s="5" t="s">
        <v>94</v>
      </c>
      <c r="C54" s="69">
        <v>209</v>
      </c>
      <c r="D54" s="67">
        <v>117</v>
      </c>
      <c r="E54" s="67">
        <v>91</v>
      </c>
      <c r="F54" s="94" t="s">
        <v>52</v>
      </c>
      <c r="G54" s="55" t="s">
        <v>103</v>
      </c>
      <c r="H54" s="56" t="s">
        <v>103</v>
      </c>
      <c r="I54" s="60" t="s">
        <v>103</v>
      </c>
      <c r="J54" s="61" t="s">
        <v>103</v>
      </c>
      <c r="K54" s="62" t="s">
        <v>103</v>
      </c>
      <c r="L54" s="60" t="s">
        <v>103</v>
      </c>
      <c r="M54" s="61" t="s">
        <v>103</v>
      </c>
      <c r="N54" s="62" t="s">
        <v>103</v>
      </c>
      <c r="P54" s="43"/>
    </row>
    <row r="55" spans="2:16" ht="13.5">
      <c r="B55" s="5" t="s">
        <v>95</v>
      </c>
      <c r="C55" s="69">
        <v>1291</v>
      </c>
      <c r="D55" s="67">
        <v>686</v>
      </c>
      <c r="E55" s="67">
        <v>605</v>
      </c>
      <c r="F55" s="94" t="s">
        <v>52</v>
      </c>
      <c r="G55" s="55" t="s">
        <v>103</v>
      </c>
      <c r="H55" s="56" t="s">
        <v>103</v>
      </c>
      <c r="I55" s="60" t="s">
        <v>103</v>
      </c>
      <c r="J55" s="61" t="s">
        <v>103</v>
      </c>
      <c r="K55" s="62" t="s">
        <v>103</v>
      </c>
      <c r="L55" s="60" t="s">
        <v>103</v>
      </c>
      <c r="M55" s="61" t="s">
        <v>103</v>
      </c>
      <c r="N55" s="62" t="s">
        <v>103</v>
      </c>
      <c r="P55" s="43"/>
    </row>
    <row r="56" spans="2:16" ht="13.5">
      <c r="B56" s="75" t="s">
        <v>96</v>
      </c>
      <c r="C56" s="70">
        <v>1390</v>
      </c>
      <c r="D56" s="71">
        <v>885</v>
      </c>
      <c r="E56" s="71">
        <v>503</v>
      </c>
      <c r="F56" s="94" t="s">
        <v>52</v>
      </c>
      <c r="G56" s="55" t="s">
        <v>103</v>
      </c>
      <c r="H56" s="56" t="s">
        <v>103</v>
      </c>
      <c r="I56" s="60" t="s">
        <v>103</v>
      </c>
      <c r="J56" s="61" t="s">
        <v>103</v>
      </c>
      <c r="K56" s="62" t="s">
        <v>103</v>
      </c>
      <c r="L56" s="60" t="s">
        <v>103</v>
      </c>
      <c r="M56" s="61" t="s">
        <v>103</v>
      </c>
      <c r="N56" s="62" t="s">
        <v>103</v>
      </c>
      <c r="P56" s="43"/>
    </row>
    <row r="57" spans="2:16" ht="13.5">
      <c r="B57" s="76" t="s">
        <v>2</v>
      </c>
      <c r="C57" s="77">
        <v>665</v>
      </c>
      <c r="D57" s="78">
        <v>356</v>
      </c>
      <c r="E57" s="78">
        <v>307</v>
      </c>
      <c r="F57" s="79">
        <v>664</v>
      </c>
      <c r="G57" s="80">
        <v>352</v>
      </c>
      <c r="H57" s="81">
        <v>310</v>
      </c>
      <c r="I57" s="82">
        <f aca="true" t="shared" si="9" ref="I57:I62">ROUND((F57/$F$5)*100,1)</f>
        <v>0.7</v>
      </c>
      <c r="J57" s="83">
        <f aca="true" t="shared" si="10" ref="J57:J62">ROUND((G57/$G$5)*100,1)</f>
        <v>0.7</v>
      </c>
      <c r="K57" s="84">
        <f aca="true" t="shared" si="11" ref="K57:K62">ROUND((H57/$H$5)*100,1)</f>
        <v>0.6</v>
      </c>
      <c r="L57" s="82">
        <f aca="true" t="shared" si="12" ref="L57:N60">ROUND((F57/C57-1)*100,1)</f>
        <v>-0.2</v>
      </c>
      <c r="M57" s="83">
        <f t="shared" si="12"/>
        <v>-1.1</v>
      </c>
      <c r="N57" s="84">
        <f t="shared" si="12"/>
        <v>1</v>
      </c>
      <c r="O57">
        <v>2</v>
      </c>
      <c r="P57" s="43">
        <v>2</v>
      </c>
    </row>
    <row r="58" spans="2:16" ht="13.5">
      <c r="B58" s="5" t="s">
        <v>17</v>
      </c>
      <c r="C58" s="69">
        <v>400</v>
      </c>
      <c r="D58" s="67">
        <v>202</v>
      </c>
      <c r="E58" s="67">
        <v>198</v>
      </c>
      <c r="F58" s="30">
        <v>381</v>
      </c>
      <c r="G58" s="22">
        <v>190</v>
      </c>
      <c r="H58" s="23">
        <v>191</v>
      </c>
      <c r="I58" s="39">
        <f t="shared" si="9"/>
        <v>0.4</v>
      </c>
      <c r="J58" s="34">
        <f t="shared" si="10"/>
        <v>0.4</v>
      </c>
      <c r="K58" s="13">
        <f t="shared" si="11"/>
        <v>0.4</v>
      </c>
      <c r="L58" s="39">
        <f t="shared" si="12"/>
        <v>-4.8</v>
      </c>
      <c r="M58" s="34">
        <f t="shared" si="12"/>
        <v>-5.9</v>
      </c>
      <c r="N58" s="13">
        <f t="shared" si="12"/>
        <v>-3.5</v>
      </c>
      <c r="O58">
        <v>0</v>
      </c>
      <c r="P58" s="43">
        <v>0</v>
      </c>
    </row>
    <row r="59" spans="2:16" ht="13.5">
      <c r="B59" s="75" t="s">
        <v>18</v>
      </c>
      <c r="C59" s="70">
        <v>552</v>
      </c>
      <c r="D59" s="71">
        <v>278</v>
      </c>
      <c r="E59" s="71">
        <v>273</v>
      </c>
      <c r="F59" s="52">
        <v>610</v>
      </c>
      <c r="G59" s="26">
        <v>291</v>
      </c>
      <c r="H59" s="27">
        <v>319</v>
      </c>
      <c r="I59" s="41">
        <f t="shared" si="9"/>
        <v>0.6</v>
      </c>
      <c r="J59" s="36">
        <f t="shared" si="10"/>
        <v>0.6</v>
      </c>
      <c r="K59" s="15">
        <f t="shared" si="11"/>
        <v>0.7</v>
      </c>
      <c r="L59" s="41">
        <f t="shared" si="12"/>
        <v>10.5</v>
      </c>
      <c r="M59" s="36">
        <f t="shared" si="12"/>
        <v>4.7</v>
      </c>
      <c r="N59" s="15">
        <f t="shared" si="12"/>
        <v>16.8</v>
      </c>
      <c r="O59">
        <v>1</v>
      </c>
      <c r="P59" s="43">
        <v>0</v>
      </c>
    </row>
    <row r="60" spans="2:16" ht="13.5">
      <c r="B60" s="7" t="s">
        <v>19</v>
      </c>
      <c r="C60" s="69">
        <v>1089</v>
      </c>
      <c r="D60" s="67">
        <v>625</v>
      </c>
      <c r="E60" s="67">
        <v>463</v>
      </c>
      <c r="F60" s="51">
        <v>995</v>
      </c>
      <c r="G60" s="22">
        <v>548</v>
      </c>
      <c r="H60" s="23">
        <v>446</v>
      </c>
      <c r="I60" s="39">
        <f t="shared" si="9"/>
        <v>1</v>
      </c>
      <c r="J60" s="34">
        <f t="shared" si="10"/>
        <v>1.1</v>
      </c>
      <c r="K60" s="13">
        <f t="shared" si="11"/>
        <v>0.9</v>
      </c>
      <c r="L60" s="39">
        <f t="shared" si="12"/>
        <v>-8.6</v>
      </c>
      <c r="M60" s="34">
        <f t="shared" si="12"/>
        <v>-12.3</v>
      </c>
      <c r="N60" s="13">
        <f t="shared" si="12"/>
        <v>-3.7</v>
      </c>
      <c r="O60">
        <v>1</v>
      </c>
      <c r="P60" s="43">
        <v>1</v>
      </c>
    </row>
    <row r="61" spans="2:16" ht="13.5">
      <c r="B61" s="7" t="s">
        <v>20</v>
      </c>
      <c r="C61" s="69">
        <v>121</v>
      </c>
      <c r="D61" s="67">
        <v>82</v>
      </c>
      <c r="E61" s="67">
        <v>38</v>
      </c>
      <c r="F61" s="51">
        <v>111</v>
      </c>
      <c r="G61" s="22">
        <v>73</v>
      </c>
      <c r="H61" s="23">
        <v>37</v>
      </c>
      <c r="I61" s="39">
        <f t="shared" si="9"/>
        <v>0.1</v>
      </c>
      <c r="J61" s="34">
        <f t="shared" si="10"/>
        <v>0.1</v>
      </c>
      <c r="K61" s="13">
        <f t="shared" si="11"/>
        <v>0.1</v>
      </c>
      <c r="L61" s="39">
        <f aca="true" t="shared" si="13" ref="L61:N62">ROUND((F61/C61-1)*100,1)</f>
        <v>-8.3</v>
      </c>
      <c r="M61" s="34">
        <f t="shared" si="13"/>
        <v>-11</v>
      </c>
      <c r="N61" s="13">
        <f t="shared" si="13"/>
        <v>-2.6</v>
      </c>
      <c r="O61">
        <v>1</v>
      </c>
      <c r="P61" s="43">
        <v>1</v>
      </c>
    </row>
    <row r="62" spans="2:16" ht="13.5">
      <c r="B62" s="7" t="s">
        <v>49</v>
      </c>
      <c r="C62" s="69">
        <f>C63+C64</f>
        <v>397</v>
      </c>
      <c r="D62" s="67">
        <f>D63+D64</f>
        <v>320</v>
      </c>
      <c r="E62" s="67">
        <f>E63+E64</f>
        <v>77</v>
      </c>
      <c r="F62" s="51">
        <v>343</v>
      </c>
      <c r="G62" s="22">
        <v>271</v>
      </c>
      <c r="H62" s="23">
        <v>72</v>
      </c>
      <c r="I62" s="39">
        <f t="shared" si="9"/>
        <v>0.3</v>
      </c>
      <c r="J62" s="34">
        <f t="shared" si="10"/>
        <v>0.5</v>
      </c>
      <c r="K62" s="13">
        <f t="shared" si="11"/>
        <v>0.1</v>
      </c>
      <c r="L62" s="39">
        <f t="shared" si="13"/>
        <v>-13.6</v>
      </c>
      <c r="M62" s="34">
        <f t="shared" si="13"/>
        <v>-15.3</v>
      </c>
      <c r="N62" s="13">
        <f t="shared" si="13"/>
        <v>-6.5</v>
      </c>
      <c r="O62">
        <v>0</v>
      </c>
      <c r="P62" s="43">
        <v>0</v>
      </c>
    </row>
    <row r="63" spans="2:16" ht="13.5">
      <c r="B63" s="7" t="s">
        <v>50</v>
      </c>
      <c r="C63" s="69">
        <v>343</v>
      </c>
      <c r="D63" s="67">
        <v>282</v>
      </c>
      <c r="E63" s="67">
        <v>61</v>
      </c>
      <c r="F63" s="54" t="s">
        <v>52</v>
      </c>
      <c r="G63" s="55" t="s">
        <v>52</v>
      </c>
      <c r="H63" s="56" t="s">
        <v>52</v>
      </c>
      <c r="I63" s="60" t="s">
        <v>52</v>
      </c>
      <c r="J63" s="61" t="s">
        <v>52</v>
      </c>
      <c r="K63" s="62" t="s">
        <v>52</v>
      </c>
      <c r="L63" s="60" t="s">
        <v>52</v>
      </c>
      <c r="M63" s="61" t="s">
        <v>52</v>
      </c>
      <c r="N63" s="62" t="s">
        <v>52</v>
      </c>
      <c r="O63">
        <v>0</v>
      </c>
      <c r="P63" s="43">
        <v>0</v>
      </c>
    </row>
    <row r="64" spans="2:16" ht="13.5">
      <c r="B64" s="92" t="s">
        <v>51</v>
      </c>
      <c r="C64" s="70">
        <v>54</v>
      </c>
      <c r="D64" s="71">
        <v>38</v>
      </c>
      <c r="E64" s="71">
        <v>16</v>
      </c>
      <c r="F64" s="57" t="s">
        <v>52</v>
      </c>
      <c r="G64" s="58" t="s">
        <v>52</v>
      </c>
      <c r="H64" s="59" t="s">
        <v>52</v>
      </c>
      <c r="I64" s="85" t="s">
        <v>52</v>
      </c>
      <c r="J64" s="86" t="s">
        <v>52</v>
      </c>
      <c r="K64" s="87" t="s">
        <v>52</v>
      </c>
      <c r="L64" s="85" t="s">
        <v>52</v>
      </c>
      <c r="M64" s="86" t="s">
        <v>52</v>
      </c>
      <c r="N64" s="87" t="s">
        <v>52</v>
      </c>
      <c r="O64">
        <v>0</v>
      </c>
      <c r="P64" s="43">
        <v>0</v>
      </c>
    </row>
    <row r="65" spans="2:16" ht="13.5">
      <c r="B65" s="5" t="s">
        <v>3</v>
      </c>
      <c r="C65" s="69">
        <v>680</v>
      </c>
      <c r="D65" s="67">
        <v>424</v>
      </c>
      <c r="E65" s="67">
        <v>256</v>
      </c>
      <c r="F65" s="30">
        <v>658</v>
      </c>
      <c r="G65" s="22">
        <v>396</v>
      </c>
      <c r="H65" s="23">
        <v>262</v>
      </c>
      <c r="I65" s="39">
        <f aca="true" t="shared" si="14" ref="I65:I73">ROUND((F65/$F$5)*100,1)</f>
        <v>0.7</v>
      </c>
      <c r="J65" s="34">
        <f aca="true" t="shared" si="15" ref="J65:J73">ROUND((G65/$G$5)*100,1)</f>
        <v>0.8</v>
      </c>
      <c r="K65" s="13">
        <f aca="true" t="shared" si="16" ref="K65:K73">ROUND((H65/$H$5)*100,1)</f>
        <v>0.5</v>
      </c>
      <c r="L65" s="39">
        <f aca="true" t="shared" si="17" ref="L65:L73">ROUND((F65/C65-1)*100,1)</f>
        <v>-3.2</v>
      </c>
      <c r="M65" s="34">
        <f aca="true" t="shared" si="18" ref="M65:M73">ROUND((G65/D65-1)*100,1)</f>
        <v>-6.6</v>
      </c>
      <c r="N65" s="13">
        <f aca="true" t="shared" si="19" ref="N65:N73">ROUND((H65/E65-1)*100,1)</f>
        <v>2.3</v>
      </c>
      <c r="O65">
        <v>0</v>
      </c>
      <c r="P65" s="43">
        <v>0</v>
      </c>
    </row>
    <row r="66" spans="2:16" ht="13.5">
      <c r="B66" s="5" t="s">
        <v>21</v>
      </c>
      <c r="C66" s="69">
        <v>173</v>
      </c>
      <c r="D66" s="67">
        <v>136</v>
      </c>
      <c r="E66" s="67">
        <v>37</v>
      </c>
      <c r="F66" s="30">
        <v>151</v>
      </c>
      <c r="G66" s="22">
        <v>111</v>
      </c>
      <c r="H66" s="23">
        <v>39</v>
      </c>
      <c r="I66" s="39">
        <f t="shared" si="14"/>
        <v>0.2</v>
      </c>
      <c r="J66" s="34">
        <f t="shared" si="15"/>
        <v>0.2</v>
      </c>
      <c r="K66" s="13">
        <f t="shared" si="16"/>
        <v>0.1</v>
      </c>
      <c r="L66" s="39">
        <f t="shared" si="17"/>
        <v>-12.7</v>
      </c>
      <c r="M66" s="34">
        <f t="shared" si="18"/>
        <v>-18.4</v>
      </c>
      <c r="N66" s="13">
        <f t="shared" si="19"/>
        <v>5.4</v>
      </c>
      <c r="O66">
        <v>0</v>
      </c>
      <c r="P66" s="43">
        <v>1</v>
      </c>
    </row>
    <row r="67" spans="2:16" ht="13.5">
      <c r="B67" s="75" t="s">
        <v>22</v>
      </c>
      <c r="C67" s="70">
        <v>813</v>
      </c>
      <c r="D67" s="71">
        <v>531</v>
      </c>
      <c r="E67" s="71">
        <v>282</v>
      </c>
      <c r="F67" s="52">
        <v>791</v>
      </c>
      <c r="G67" s="26">
        <v>492</v>
      </c>
      <c r="H67" s="27">
        <v>299</v>
      </c>
      <c r="I67" s="41">
        <f t="shared" si="14"/>
        <v>0.8</v>
      </c>
      <c r="J67" s="36">
        <f t="shared" si="15"/>
        <v>1</v>
      </c>
      <c r="K67" s="15">
        <f t="shared" si="16"/>
        <v>0.6</v>
      </c>
      <c r="L67" s="41">
        <f t="shared" si="17"/>
        <v>-2.7</v>
      </c>
      <c r="M67" s="36">
        <f t="shared" si="18"/>
        <v>-7.3</v>
      </c>
      <c r="N67" s="15">
        <f t="shared" si="19"/>
        <v>6</v>
      </c>
      <c r="O67">
        <v>0</v>
      </c>
      <c r="P67" s="43">
        <v>0</v>
      </c>
    </row>
    <row r="68" spans="2:16" ht="13.5">
      <c r="B68" s="6" t="s">
        <v>4</v>
      </c>
      <c r="C68" s="66">
        <v>1217</v>
      </c>
      <c r="D68" s="68">
        <v>767</v>
      </c>
      <c r="E68" s="68">
        <v>442</v>
      </c>
      <c r="F68" s="30">
        <v>1145</v>
      </c>
      <c r="G68" s="22">
        <v>701</v>
      </c>
      <c r="H68" s="23">
        <v>435</v>
      </c>
      <c r="I68" s="40">
        <f t="shared" si="14"/>
        <v>1.2</v>
      </c>
      <c r="J68" s="35">
        <f t="shared" si="15"/>
        <v>1.4</v>
      </c>
      <c r="K68" s="14">
        <f t="shared" si="16"/>
        <v>0.9</v>
      </c>
      <c r="L68" s="40">
        <f t="shared" si="17"/>
        <v>-5.9</v>
      </c>
      <c r="M68" s="35">
        <f t="shared" si="18"/>
        <v>-8.6</v>
      </c>
      <c r="N68" s="14">
        <f t="shared" si="19"/>
        <v>-1.6</v>
      </c>
      <c r="O68">
        <v>8</v>
      </c>
      <c r="P68" s="43">
        <v>9</v>
      </c>
    </row>
    <row r="69" spans="2:16" ht="13.5">
      <c r="B69" s="7" t="s">
        <v>5</v>
      </c>
      <c r="C69" s="69">
        <v>535</v>
      </c>
      <c r="D69" s="67">
        <v>270</v>
      </c>
      <c r="E69" s="67">
        <v>255</v>
      </c>
      <c r="F69" s="30">
        <v>456</v>
      </c>
      <c r="G69" s="22">
        <v>210</v>
      </c>
      <c r="H69" s="23">
        <v>237</v>
      </c>
      <c r="I69" s="39">
        <f t="shared" si="14"/>
        <v>0.5</v>
      </c>
      <c r="J69" s="34">
        <f t="shared" si="15"/>
        <v>0.4</v>
      </c>
      <c r="K69" s="13">
        <f t="shared" si="16"/>
        <v>0.5</v>
      </c>
      <c r="L69" s="39">
        <f t="shared" si="17"/>
        <v>-14.8</v>
      </c>
      <c r="M69" s="34">
        <f t="shared" si="18"/>
        <v>-22.2</v>
      </c>
      <c r="N69" s="13">
        <f t="shared" si="19"/>
        <v>-7.1</v>
      </c>
      <c r="O69">
        <v>10</v>
      </c>
      <c r="P69" s="43">
        <v>9</v>
      </c>
    </row>
    <row r="70" spans="2:16" ht="13.5">
      <c r="B70" s="7" t="s">
        <v>23</v>
      </c>
      <c r="C70" s="69">
        <v>679</v>
      </c>
      <c r="D70" s="67">
        <v>325</v>
      </c>
      <c r="E70" s="67">
        <v>352</v>
      </c>
      <c r="F70" s="30">
        <v>702</v>
      </c>
      <c r="G70" s="22">
        <v>350</v>
      </c>
      <c r="H70" s="23">
        <v>348</v>
      </c>
      <c r="I70" s="39">
        <f t="shared" si="14"/>
        <v>0.7</v>
      </c>
      <c r="J70" s="34">
        <f t="shared" si="15"/>
        <v>0.7</v>
      </c>
      <c r="K70" s="13">
        <f t="shared" si="16"/>
        <v>0.7</v>
      </c>
      <c r="L70" s="39">
        <f t="shared" si="17"/>
        <v>3.4</v>
      </c>
      <c r="M70" s="34">
        <f t="shared" si="18"/>
        <v>7.7</v>
      </c>
      <c r="N70" s="13">
        <f t="shared" si="19"/>
        <v>-1.1</v>
      </c>
      <c r="O70">
        <v>2</v>
      </c>
      <c r="P70" s="43">
        <v>4</v>
      </c>
    </row>
    <row r="71" spans="2:16" ht="13.5">
      <c r="B71" s="7" t="s">
        <v>24</v>
      </c>
      <c r="C71" s="69">
        <v>778</v>
      </c>
      <c r="D71" s="67">
        <v>442</v>
      </c>
      <c r="E71" s="67">
        <v>334</v>
      </c>
      <c r="F71" s="30">
        <v>759</v>
      </c>
      <c r="G71" s="22">
        <v>427</v>
      </c>
      <c r="H71" s="23">
        <v>331</v>
      </c>
      <c r="I71" s="39">
        <f t="shared" si="14"/>
        <v>0.8</v>
      </c>
      <c r="J71" s="34">
        <f t="shared" si="15"/>
        <v>0.8</v>
      </c>
      <c r="K71" s="13">
        <f t="shared" si="16"/>
        <v>0.7</v>
      </c>
      <c r="L71" s="39">
        <f t="shared" si="17"/>
        <v>-2.4</v>
      </c>
      <c r="M71" s="34">
        <f t="shared" si="18"/>
        <v>-3.4</v>
      </c>
      <c r="N71" s="13">
        <f t="shared" si="19"/>
        <v>-0.9</v>
      </c>
      <c r="O71">
        <v>2</v>
      </c>
      <c r="P71" s="43">
        <v>1</v>
      </c>
    </row>
    <row r="72" spans="2:16" ht="13.5">
      <c r="B72" s="7" t="s">
        <v>25</v>
      </c>
      <c r="C72" s="69">
        <v>129</v>
      </c>
      <c r="D72" s="67">
        <v>80</v>
      </c>
      <c r="E72" s="67">
        <v>49</v>
      </c>
      <c r="F72" s="30">
        <v>117</v>
      </c>
      <c r="G72" s="22">
        <v>63</v>
      </c>
      <c r="H72" s="23">
        <v>54</v>
      </c>
      <c r="I72" s="39">
        <f t="shared" si="14"/>
        <v>0.1</v>
      </c>
      <c r="J72" s="34">
        <f t="shared" si="15"/>
        <v>0.1</v>
      </c>
      <c r="K72" s="13">
        <f t="shared" si="16"/>
        <v>0.1</v>
      </c>
      <c r="L72" s="39">
        <f t="shared" si="17"/>
        <v>-9.3</v>
      </c>
      <c r="M72" s="34">
        <f t="shared" si="18"/>
        <v>-21.3</v>
      </c>
      <c r="N72" s="13">
        <f t="shared" si="19"/>
        <v>10.2</v>
      </c>
      <c r="O72">
        <v>0</v>
      </c>
      <c r="P72" s="43">
        <v>0</v>
      </c>
    </row>
    <row r="73" spans="2:16" ht="13.5">
      <c r="B73" s="88" t="s">
        <v>26</v>
      </c>
      <c r="C73" s="69">
        <v>148</v>
      </c>
      <c r="D73" s="67">
        <v>94</v>
      </c>
      <c r="E73" s="67">
        <v>54</v>
      </c>
      <c r="F73" s="30">
        <v>151</v>
      </c>
      <c r="G73" s="22">
        <v>88</v>
      </c>
      <c r="H73" s="23">
        <v>63</v>
      </c>
      <c r="I73" s="89">
        <f t="shared" si="14"/>
        <v>0.2</v>
      </c>
      <c r="J73" s="34">
        <f t="shared" si="15"/>
        <v>0.2</v>
      </c>
      <c r="K73" s="90">
        <f t="shared" si="16"/>
        <v>0.1</v>
      </c>
      <c r="L73" s="89">
        <f t="shared" si="17"/>
        <v>2</v>
      </c>
      <c r="M73" s="34">
        <f t="shared" si="18"/>
        <v>-6.4</v>
      </c>
      <c r="N73" s="90">
        <f t="shared" si="19"/>
        <v>16.7</v>
      </c>
      <c r="O73">
        <v>0</v>
      </c>
      <c r="P73" s="43">
        <v>0</v>
      </c>
    </row>
    <row r="74" spans="2:16" ht="13.5">
      <c r="B74" s="7" t="s">
        <v>56</v>
      </c>
      <c r="C74" s="69">
        <f>SUM(C75:C76)</f>
        <v>811</v>
      </c>
      <c r="D74" s="67">
        <f>SUM(D75:D76)</f>
        <v>498</v>
      </c>
      <c r="E74" s="67">
        <f>SUM(E75:E76)</f>
        <v>311</v>
      </c>
      <c r="F74" s="30">
        <v>779</v>
      </c>
      <c r="G74" s="22">
        <v>442</v>
      </c>
      <c r="H74" s="23">
        <v>334</v>
      </c>
      <c r="I74" s="39">
        <f>ROUND((F74/$F$5)*100,1)</f>
        <v>0.8</v>
      </c>
      <c r="J74" s="34">
        <f>ROUND((G74/$G$5)*100,1)</f>
        <v>0.9</v>
      </c>
      <c r="K74" s="13">
        <f>ROUND((H74/$H$5)*100,1)</f>
        <v>0.7</v>
      </c>
      <c r="L74" s="39">
        <f>ROUND((F74/C74-1)*100,1)</f>
        <v>-3.9</v>
      </c>
      <c r="M74" s="34">
        <f>ROUND((G74/D74-1)*100,1)</f>
        <v>-11.2</v>
      </c>
      <c r="N74" s="13">
        <f>ROUND((H74/E74-1)*100,1)</f>
        <v>7.4</v>
      </c>
      <c r="O74">
        <v>2</v>
      </c>
      <c r="P74" s="43">
        <v>3</v>
      </c>
    </row>
    <row r="75" spans="2:16" ht="13.5">
      <c r="B75" s="7" t="s">
        <v>97</v>
      </c>
      <c r="C75" s="69">
        <v>84</v>
      </c>
      <c r="D75" s="67">
        <v>54</v>
      </c>
      <c r="E75" s="67">
        <v>30</v>
      </c>
      <c r="F75" s="54" t="s">
        <v>52</v>
      </c>
      <c r="G75" s="55" t="s">
        <v>52</v>
      </c>
      <c r="H75" s="56" t="s">
        <v>52</v>
      </c>
      <c r="I75" s="60" t="s">
        <v>52</v>
      </c>
      <c r="J75" s="61" t="s">
        <v>52</v>
      </c>
      <c r="K75" s="62" t="s">
        <v>52</v>
      </c>
      <c r="L75" s="60" t="s">
        <v>52</v>
      </c>
      <c r="M75" s="61" t="s">
        <v>52</v>
      </c>
      <c r="N75" s="62" t="s">
        <v>52</v>
      </c>
      <c r="P75" s="43"/>
    </row>
    <row r="76" spans="2:16" ht="13.5">
      <c r="B76" s="8" t="s">
        <v>98</v>
      </c>
      <c r="C76" s="70">
        <v>727</v>
      </c>
      <c r="D76" s="71">
        <v>444</v>
      </c>
      <c r="E76" s="71">
        <v>281</v>
      </c>
      <c r="F76" s="57" t="s">
        <v>52</v>
      </c>
      <c r="G76" s="58" t="s">
        <v>52</v>
      </c>
      <c r="H76" s="59" t="s">
        <v>52</v>
      </c>
      <c r="I76" s="85" t="s">
        <v>52</v>
      </c>
      <c r="J76" s="86" t="s">
        <v>52</v>
      </c>
      <c r="K76" s="87" t="s">
        <v>52</v>
      </c>
      <c r="L76" s="85" t="s">
        <v>52</v>
      </c>
      <c r="M76" s="86" t="s">
        <v>52</v>
      </c>
      <c r="N76" s="87" t="s">
        <v>52</v>
      </c>
      <c r="P76" s="43"/>
    </row>
    <row r="77" spans="2:16" ht="13.5">
      <c r="B77" s="5" t="s">
        <v>27</v>
      </c>
      <c r="C77" s="69">
        <v>512</v>
      </c>
      <c r="D77" s="67">
        <v>360</v>
      </c>
      <c r="E77" s="67">
        <v>151</v>
      </c>
      <c r="F77" s="51">
        <v>471</v>
      </c>
      <c r="G77" s="22">
        <v>325</v>
      </c>
      <c r="H77" s="23">
        <v>145</v>
      </c>
      <c r="I77" s="39">
        <f>ROUND((F77/$F$5)*100,1)</f>
        <v>0.5</v>
      </c>
      <c r="J77" s="34">
        <f>ROUND((G77/$G$5)*100,1)</f>
        <v>0.6</v>
      </c>
      <c r="K77" s="13">
        <f>ROUND((H77/$H$5)*100,1)</f>
        <v>0.3</v>
      </c>
      <c r="L77" s="39">
        <f aca="true" t="shared" si="20" ref="L77:N78">ROUND((F77/C77-1)*100,1)</f>
        <v>-8</v>
      </c>
      <c r="M77" s="34">
        <f t="shared" si="20"/>
        <v>-9.7</v>
      </c>
      <c r="N77" s="13">
        <f t="shared" si="20"/>
        <v>-4</v>
      </c>
      <c r="O77">
        <v>1</v>
      </c>
      <c r="P77" s="43">
        <v>1</v>
      </c>
    </row>
    <row r="78" spans="2:16" ht="13.5">
      <c r="B78" s="5" t="s">
        <v>28</v>
      </c>
      <c r="C78" s="69">
        <v>157</v>
      </c>
      <c r="D78" s="67">
        <v>83</v>
      </c>
      <c r="E78" s="67">
        <v>73</v>
      </c>
      <c r="F78" s="51">
        <v>139</v>
      </c>
      <c r="G78" s="22">
        <v>67</v>
      </c>
      <c r="H78" s="23">
        <v>71</v>
      </c>
      <c r="I78" s="39">
        <f>ROUND((F78/$F$5)*100,1)</f>
        <v>0.1</v>
      </c>
      <c r="J78" s="34">
        <f>ROUND((G78/$G$5)*100,1)</f>
        <v>0.1</v>
      </c>
      <c r="K78" s="13">
        <f>ROUND((H78/$H$5)*100,1)</f>
        <v>0.1</v>
      </c>
      <c r="L78" s="39">
        <f t="shared" si="20"/>
        <v>-11.5</v>
      </c>
      <c r="M78" s="34">
        <f t="shared" si="20"/>
        <v>-19.3</v>
      </c>
      <c r="N78" s="13">
        <f t="shared" si="20"/>
        <v>-2.7</v>
      </c>
      <c r="O78">
        <v>1</v>
      </c>
      <c r="P78" s="43">
        <v>1</v>
      </c>
    </row>
    <row r="79" spans="2:16" ht="13.5">
      <c r="B79" s="5" t="s">
        <v>102</v>
      </c>
      <c r="C79" s="69">
        <v>225</v>
      </c>
      <c r="D79" s="67">
        <v>138</v>
      </c>
      <c r="E79" s="67">
        <v>87</v>
      </c>
      <c r="F79" s="30">
        <v>225</v>
      </c>
      <c r="G79" s="22">
        <v>123</v>
      </c>
      <c r="H79" s="23">
        <v>101</v>
      </c>
      <c r="I79" s="39">
        <f>ROUND((F79/$F$5)*100,1)</f>
        <v>0.2</v>
      </c>
      <c r="J79" s="34">
        <f>ROUND((G79/$G$5)*100,1)</f>
        <v>0.2</v>
      </c>
      <c r="K79" s="13">
        <f>ROUND((H79/$H$5)*100,1)</f>
        <v>0.2</v>
      </c>
      <c r="L79" s="39">
        <f aca="true" t="shared" si="21" ref="L79:N80">ROUND((F79/C79-1)*100,1)</f>
        <v>0</v>
      </c>
      <c r="M79" s="34">
        <f t="shared" si="21"/>
        <v>-10.9</v>
      </c>
      <c r="N79" s="13">
        <f t="shared" si="21"/>
        <v>16.1</v>
      </c>
      <c r="O79">
        <v>0</v>
      </c>
      <c r="P79" s="43">
        <v>1</v>
      </c>
    </row>
    <row r="80" spans="2:16" ht="13.5">
      <c r="B80" s="5" t="s">
        <v>57</v>
      </c>
      <c r="C80" s="69">
        <f>SUM(C81:C83)</f>
        <v>1608</v>
      </c>
      <c r="D80" s="67">
        <f>SUM(D81:D83)</f>
        <v>1010</v>
      </c>
      <c r="E80" s="67">
        <f>SUM(E81:E83)</f>
        <v>590</v>
      </c>
      <c r="F80" s="30">
        <v>1419</v>
      </c>
      <c r="G80" s="22">
        <v>834</v>
      </c>
      <c r="H80" s="23">
        <v>578</v>
      </c>
      <c r="I80" s="39">
        <f>ROUND((F80/$F$5)*100,1)</f>
        <v>1.4</v>
      </c>
      <c r="J80" s="34">
        <f>ROUND((G80/$G$5)*100,1)</f>
        <v>1.6</v>
      </c>
      <c r="K80" s="13">
        <f>ROUND((H80/$H$5)*100,1)</f>
        <v>1.2</v>
      </c>
      <c r="L80" s="39">
        <f t="shared" si="21"/>
        <v>-11.8</v>
      </c>
      <c r="M80" s="34">
        <f t="shared" si="21"/>
        <v>-17.4</v>
      </c>
      <c r="N80" s="13">
        <f t="shared" si="21"/>
        <v>-2</v>
      </c>
      <c r="O80">
        <v>8</v>
      </c>
      <c r="P80" s="43">
        <v>7</v>
      </c>
    </row>
    <row r="81" spans="2:16" ht="13.5">
      <c r="B81" s="5" t="s">
        <v>99</v>
      </c>
      <c r="C81" s="69">
        <v>568</v>
      </c>
      <c r="D81" s="67">
        <v>378</v>
      </c>
      <c r="E81" s="67">
        <v>189</v>
      </c>
      <c r="F81" s="94" t="s">
        <v>52</v>
      </c>
      <c r="G81" s="55" t="s">
        <v>103</v>
      </c>
      <c r="H81" s="56" t="s">
        <v>103</v>
      </c>
      <c r="I81" s="60" t="s">
        <v>103</v>
      </c>
      <c r="J81" s="61" t="s">
        <v>103</v>
      </c>
      <c r="K81" s="62" t="s">
        <v>103</v>
      </c>
      <c r="L81" s="60" t="s">
        <v>103</v>
      </c>
      <c r="M81" s="61" t="s">
        <v>103</v>
      </c>
      <c r="N81" s="62" t="s">
        <v>103</v>
      </c>
      <c r="P81" s="43"/>
    </row>
    <row r="82" spans="2:16" ht="13.5">
      <c r="B82" s="5" t="s">
        <v>100</v>
      </c>
      <c r="C82" s="69">
        <v>587</v>
      </c>
      <c r="D82" s="67">
        <v>350</v>
      </c>
      <c r="E82" s="67">
        <v>232</v>
      </c>
      <c r="F82" s="94" t="s">
        <v>52</v>
      </c>
      <c r="G82" s="55" t="s">
        <v>103</v>
      </c>
      <c r="H82" s="56" t="s">
        <v>103</v>
      </c>
      <c r="I82" s="60" t="s">
        <v>103</v>
      </c>
      <c r="J82" s="61" t="s">
        <v>103</v>
      </c>
      <c r="K82" s="62" t="s">
        <v>103</v>
      </c>
      <c r="L82" s="60" t="s">
        <v>103</v>
      </c>
      <c r="M82" s="61" t="s">
        <v>103</v>
      </c>
      <c r="N82" s="62" t="s">
        <v>103</v>
      </c>
      <c r="P82" s="43"/>
    </row>
    <row r="83" spans="2:16" ht="13.5">
      <c r="B83" s="75" t="s">
        <v>101</v>
      </c>
      <c r="C83" s="70">
        <v>453</v>
      </c>
      <c r="D83" s="71">
        <v>282</v>
      </c>
      <c r="E83" s="71">
        <v>169</v>
      </c>
      <c r="F83" s="57" t="s">
        <v>52</v>
      </c>
      <c r="G83" s="58" t="s">
        <v>103</v>
      </c>
      <c r="H83" s="59" t="s">
        <v>103</v>
      </c>
      <c r="I83" s="85" t="s">
        <v>103</v>
      </c>
      <c r="J83" s="86" t="s">
        <v>103</v>
      </c>
      <c r="K83" s="87" t="s">
        <v>103</v>
      </c>
      <c r="L83" s="85" t="s">
        <v>103</v>
      </c>
      <c r="M83" s="86" t="s">
        <v>103</v>
      </c>
      <c r="N83" s="87" t="s">
        <v>103</v>
      </c>
      <c r="P83" s="43"/>
    </row>
    <row r="84" spans="2:16" ht="13.5">
      <c r="B84" s="8" t="s">
        <v>29</v>
      </c>
      <c r="C84" s="70">
        <v>1308</v>
      </c>
      <c r="D84" s="71">
        <v>588</v>
      </c>
      <c r="E84" s="71">
        <v>717</v>
      </c>
      <c r="F84" s="30">
        <v>1340</v>
      </c>
      <c r="G84" s="22">
        <v>602</v>
      </c>
      <c r="H84" s="23">
        <v>736</v>
      </c>
      <c r="I84" s="41">
        <f aca="true" t="shared" si="22" ref="I84:I89">ROUND((F84/$F$5)*100,1)</f>
        <v>1.3</v>
      </c>
      <c r="J84" s="36">
        <f aca="true" t="shared" si="23" ref="J84:J89">ROUND((G84/$G$5)*100,1)</f>
        <v>1.2</v>
      </c>
      <c r="K84" s="15">
        <f aca="true" t="shared" si="24" ref="K84:K89">ROUND((H84/$H$5)*100,1)</f>
        <v>1.5</v>
      </c>
      <c r="L84" s="41">
        <f aca="true" t="shared" si="25" ref="L84:N89">ROUND((F84/C84-1)*100,1)</f>
        <v>2.4</v>
      </c>
      <c r="M84" s="36">
        <f t="shared" si="25"/>
        <v>2.4</v>
      </c>
      <c r="N84" s="15">
        <f t="shared" si="25"/>
        <v>2.6</v>
      </c>
      <c r="O84">
        <v>3</v>
      </c>
      <c r="P84" s="43">
        <v>2</v>
      </c>
    </row>
    <row r="85" spans="2:16" ht="13.5">
      <c r="B85" s="5" t="s">
        <v>30</v>
      </c>
      <c r="C85" s="69">
        <v>734</v>
      </c>
      <c r="D85" s="67">
        <v>449</v>
      </c>
      <c r="E85" s="67">
        <v>279</v>
      </c>
      <c r="F85" s="50">
        <v>657</v>
      </c>
      <c r="G85" s="24">
        <v>376</v>
      </c>
      <c r="H85" s="25">
        <v>280</v>
      </c>
      <c r="I85" s="39">
        <f t="shared" si="22"/>
        <v>0.7</v>
      </c>
      <c r="J85" s="34">
        <f t="shared" si="23"/>
        <v>0.7</v>
      </c>
      <c r="K85" s="13">
        <f t="shared" si="24"/>
        <v>0.6</v>
      </c>
      <c r="L85" s="39">
        <f t="shared" si="25"/>
        <v>-10.5</v>
      </c>
      <c r="M85" s="34">
        <f t="shared" si="25"/>
        <v>-16.3</v>
      </c>
      <c r="N85" s="13">
        <f t="shared" si="25"/>
        <v>0.4</v>
      </c>
      <c r="O85">
        <v>6</v>
      </c>
      <c r="P85" s="43">
        <v>1</v>
      </c>
    </row>
    <row r="86" spans="2:16" ht="13.5">
      <c r="B86" s="5" t="s">
        <v>31</v>
      </c>
      <c r="C86" s="69">
        <v>422</v>
      </c>
      <c r="D86" s="67">
        <v>240</v>
      </c>
      <c r="E86" s="67">
        <v>181</v>
      </c>
      <c r="F86" s="51">
        <v>411</v>
      </c>
      <c r="G86" s="22">
        <v>223</v>
      </c>
      <c r="H86" s="23">
        <v>188</v>
      </c>
      <c r="I86" s="39">
        <f t="shared" si="22"/>
        <v>0.4</v>
      </c>
      <c r="J86" s="34">
        <f t="shared" si="23"/>
        <v>0.4</v>
      </c>
      <c r="K86" s="13">
        <f t="shared" si="24"/>
        <v>0.4</v>
      </c>
      <c r="L86" s="39">
        <f t="shared" si="25"/>
        <v>-2.6</v>
      </c>
      <c r="M86" s="34">
        <f t="shared" si="25"/>
        <v>-7.1</v>
      </c>
      <c r="N86" s="13">
        <f t="shared" si="25"/>
        <v>3.9</v>
      </c>
      <c r="O86">
        <v>1</v>
      </c>
      <c r="P86" s="43">
        <v>0</v>
      </c>
    </row>
    <row r="87" spans="2:16" ht="13.5">
      <c r="B87" s="5" t="s">
        <v>6</v>
      </c>
      <c r="C87" s="69">
        <v>593</v>
      </c>
      <c r="D87" s="67">
        <v>280</v>
      </c>
      <c r="E87" s="67">
        <v>310</v>
      </c>
      <c r="F87" s="51">
        <v>515</v>
      </c>
      <c r="G87" s="22">
        <v>237</v>
      </c>
      <c r="H87" s="23">
        <v>278</v>
      </c>
      <c r="I87" s="39">
        <f t="shared" si="22"/>
        <v>0.5</v>
      </c>
      <c r="J87" s="34">
        <f t="shared" si="23"/>
        <v>0.5</v>
      </c>
      <c r="K87" s="13">
        <f t="shared" si="24"/>
        <v>0.6</v>
      </c>
      <c r="L87" s="39">
        <f t="shared" si="25"/>
        <v>-13.2</v>
      </c>
      <c r="M87" s="34">
        <f t="shared" si="25"/>
        <v>-15.4</v>
      </c>
      <c r="N87" s="13">
        <f t="shared" si="25"/>
        <v>-10.3</v>
      </c>
      <c r="O87">
        <v>3</v>
      </c>
      <c r="P87" s="43">
        <v>0</v>
      </c>
    </row>
    <row r="88" spans="2:16" ht="13.5">
      <c r="B88" s="5" t="s">
        <v>32</v>
      </c>
      <c r="C88" s="69">
        <v>1866</v>
      </c>
      <c r="D88" s="67">
        <v>914</v>
      </c>
      <c r="E88" s="67">
        <v>949</v>
      </c>
      <c r="F88" s="51">
        <v>1722</v>
      </c>
      <c r="G88" s="22">
        <v>820</v>
      </c>
      <c r="H88" s="23">
        <v>896</v>
      </c>
      <c r="I88" s="39">
        <f t="shared" si="22"/>
        <v>1.7</v>
      </c>
      <c r="J88" s="34">
        <f t="shared" si="23"/>
        <v>1.6</v>
      </c>
      <c r="K88" s="13">
        <f t="shared" si="24"/>
        <v>1.9</v>
      </c>
      <c r="L88" s="39">
        <f t="shared" si="25"/>
        <v>-7.7</v>
      </c>
      <c r="M88" s="34">
        <f t="shared" si="25"/>
        <v>-10.3</v>
      </c>
      <c r="N88" s="13">
        <f t="shared" si="25"/>
        <v>-5.6</v>
      </c>
      <c r="O88">
        <v>3</v>
      </c>
      <c r="P88" s="43">
        <v>6</v>
      </c>
    </row>
    <row r="89" spans="2:16" ht="14.25" thickBot="1">
      <c r="B89" s="9" t="s">
        <v>33</v>
      </c>
      <c r="C89" s="72">
        <v>1055</v>
      </c>
      <c r="D89" s="73">
        <v>531</v>
      </c>
      <c r="E89" s="73">
        <v>521</v>
      </c>
      <c r="F89" s="53">
        <v>1022</v>
      </c>
      <c r="G89" s="28">
        <v>479</v>
      </c>
      <c r="H89" s="29">
        <v>542</v>
      </c>
      <c r="I89" s="42">
        <f t="shared" si="22"/>
        <v>1</v>
      </c>
      <c r="J89" s="37">
        <f t="shared" si="23"/>
        <v>0.9</v>
      </c>
      <c r="K89" s="16">
        <f t="shared" si="24"/>
        <v>1.1</v>
      </c>
      <c r="L89" s="42">
        <f t="shared" si="25"/>
        <v>-3.1</v>
      </c>
      <c r="M89" s="37">
        <f t="shared" si="25"/>
        <v>-9.8</v>
      </c>
      <c r="N89" s="16">
        <f t="shared" si="25"/>
        <v>4</v>
      </c>
      <c r="O89">
        <v>3</v>
      </c>
      <c r="P89" s="43">
        <v>1</v>
      </c>
    </row>
    <row r="90" ht="13.5">
      <c r="B90" t="s">
        <v>53</v>
      </c>
    </row>
    <row r="91" ht="13.5">
      <c r="B91" t="s">
        <v>107</v>
      </c>
    </row>
    <row r="92" ht="13.5">
      <c r="B92" s="74" t="s">
        <v>106</v>
      </c>
    </row>
  </sheetData>
  <printOptions horizontalCentered="1" verticalCentered="1"/>
  <pageMargins left="0.7874015748031497" right="0.7874015748031497" top="0.5905511811023623" bottom="0.1968503937007874" header="0.5118110236220472" footer="0.1968503937007874"/>
  <pageSetup blackAndWhite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2007-10-03T05:01:33Z</cp:lastPrinted>
  <dcterms:created xsi:type="dcterms:W3CDTF">1999-07-12T05:39:00Z</dcterms:created>
  <dcterms:modified xsi:type="dcterms:W3CDTF">2008-02-05T04:48:41Z</dcterms:modified>
  <cp:category/>
  <cp:version/>
  <cp:contentType/>
  <cp:contentStatus/>
</cp:coreProperties>
</file>