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9570" windowHeight="13110" activeTab="0"/>
  </bookViews>
  <sheets>
    <sheet name="結果" sheetId="1" r:id="rId1"/>
  </sheets>
  <definedNames>
    <definedName name="_xlnm.Print_Area" localSheetId="0">'結果'!$A$1:$P$276</definedName>
  </definedNames>
  <calcPr fullCalcOnLoad="1"/>
</workbook>
</file>

<file path=xl/sharedStrings.xml><?xml version="1.0" encoding="utf-8"?>
<sst xmlns="http://schemas.openxmlformats.org/spreadsheetml/2006/main" count="475" uniqueCount="284">
  <si>
    <t>＊　回収率</t>
  </si>
  <si>
    <t>回答数（B）</t>
  </si>
  <si>
    <t>回答率（B/A）</t>
  </si>
  <si>
    <t>網・わな猟</t>
  </si>
  <si>
    <t>第一種銃猟</t>
  </si>
  <si>
    <t>第二種銃猟</t>
  </si>
  <si>
    <t>計</t>
  </si>
  <si>
    <t>１　年齢について</t>
  </si>
  <si>
    <t>45～49歳</t>
  </si>
  <si>
    <t>無回答</t>
  </si>
  <si>
    <t>２　性別について</t>
  </si>
  <si>
    <t>男性</t>
  </si>
  <si>
    <t>女性</t>
  </si>
  <si>
    <t>無回答</t>
  </si>
  <si>
    <t>５年以下</t>
  </si>
  <si>
    <t>6～10年</t>
  </si>
  <si>
    <t>11～15年</t>
  </si>
  <si>
    <t>16～20年</t>
  </si>
  <si>
    <t>21～25年</t>
  </si>
  <si>
    <t>26～30年</t>
  </si>
  <si>
    <t>31～35年</t>
  </si>
  <si>
    <t>36～40年</t>
  </si>
  <si>
    <t>41年以上</t>
  </si>
  <si>
    <t>出猟なし</t>
  </si>
  <si>
    <t>１日</t>
  </si>
  <si>
    <t>２日</t>
  </si>
  <si>
    <t>３日</t>
  </si>
  <si>
    <t>４日</t>
  </si>
  <si>
    <t>平均出猟日数</t>
  </si>
  <si>
    <t>１１月</t>
  </si>
  <si>
    <t>１２月</t>
  </si>
  <si>
    <t>　１月</t>
  </si>
  <si>
    <t>　２月</t>
  </si>
  <si>
    <t>鳥類</t>
  </si>
  <si>
    <t>獣類</t>
  </si>
  <si>
    <t>③初猟日の入猟時間</t>
  </si>
  <si>
    <t>前日夜</t>
  </si>
  <si>
    <t>日の出前</t>
  </si>
  <si>
    <t>日の出直後</t>
  </si>
  <si>
    <t>午前</t>
  </si>
  <si>
    <t>昼頃</t>
  </si>
  <si>
    <t>午後</t>
  </si>
  <si>
    <t>その他</t>
  </si>
  <si>
    <t>ある</t>
  </si>
  <si>
    <t>ない</t>
  </si>
  <si>
    <t>(1)猟野における銃弾の飛来</t>
  </si>
  <si>
    <t>(2)猟友等の水平撃ちによる危険</t>
  </si>
  <si>
    <t>(3)脱包を怠ったための暴発</t>
  </si>
  <si>
    <t>計</t>
  </si>
  <si>
    <t>①有無</t>
  </si>
  <si>
    <t>②使用無毒性散弾</t>
  </si>
  <si>
    <t>スチール散弾</t>
  </si>
  <si>
    <t>ソフトスチール散弾</t>
  </si>
  <si>
    <t>ビスマス散弾</t>
  </si>
  <si>
    <t>スズ製散弾</t>
  </si>
  <si>
    <t>その他</t>
  </si>
  <si>
    <t>増加</t>
  </si>
  <si>
    <t>減少</t>
  </si>
  <si>
    <t>変化なし</t>
  </si>
  <si>
    <t>不明</t>
  </si>
  <si>
    <t>(11)ノウサギ</t>
  </si>
  <si>
    <t>(12)タイワンリス</t>
  </si>
  <si>
    <t>(14)アライグマ</t>
  </si>
  <si>
    <t>(5)スズメ類</t>
  </si>
  <si>
    <t>(15)タヌキ</t>
  </si>
  <si>
    <t>(6)カラス類</t>
  </si>
  <si>
    <t>(16)キツネ</t>
  </si>
  <si>
    <t>回答数</t>
  </si>
  <si>
    <t>割合</t>
  </si>
  <si>
    <t>食用</t>
  </si>
  <si>
    <t>はく製</t>
  </si>
  <si>
    <t>毛皮</t>
  </si>
  <si>
    <t>販売</t>
  </si>
  <si>
    <t>贈呈</t>
  </si>
  <si>
    <t>鳥類</t>
  </si>
  <si>
    <t>獣類</t>
  </si>
  <si>
    <t>６～１０年</t>
  </si>
  <si>
    <t>１１～１５年</t>
  </si>
  <si>
    <t>１６～２０年</t>
  </si>
  <si>
    <t>２１～２５年</t>
  </si>
  <si>
    <t>２６～３０年</t>
  </si>
  <si>
    <t>３１～３５年</t>
  </si>
  <si>
    <t>３６～４０年</t>
  </si>
  <si>
    <t>４１年以上</t>
  </si>
  <si>
    <t>２０～２９歳</t>
  </si>
  <si>
    <t>３０～３９歳</t>
  </si>
  <si>
    <t>４０～４９歳</t>
  </si>
  <si>
    <t>５０～５９歳</t>
  </si>
  <si>
    <t>６０～６９歳</t>
  </si>
  <si>
    <t>７０歳以上</t>
  </si>
  <si>
    <t>小計</t>
  </si>
  <si>
    <t>　　計</t>
  </si>
  <si>
    <t>　　割合</t>
  </si>
  <si>
    <t>20～24歳</t>
  </si>
  <si>
    <t>25～29歳</t>
  </si>
  <si>
    <t>30～34歳</t>
  </si>
  <si>
    <t>35～39歳</t>
  </si>
  <si>
    <t>40～44歳</t>
  </si>
  <si>
    <t>50～54歳</t>
  </si>
  <si>
    <t>55～59歳</t>
  </si>
  <si>
    <t>60～64歳</t>
  </si>
  <si>
    <t>65～69歳</t>
  </si>
  <si>
    <t>70歳以上</t>
  </si>
  <si>
    <t>計</t>
  </si>
  <si>
    <t>３　猟歴について</t>
  </si>
  <si>
    <t>はい</t>
  </si>
  <si>
    <t>いいえ</t>
  </si>
  <si>
    <t>(1)ウズラ</t>
  </si>
  <si>
    <t>(2)コジュケイ</t>
  </si>
  <si>
    <t>(3)ヤマドリ</t>
  </si>
  <si>
    <t>(13)ツキノワグマ</t>
  </si>
  <si>
    <t>(4)キジ</t>
  </si>
  <si>
    <t>(7)ヨシガモ</t>
  </si>
  <si>
    <t>(17)アナグマ</t>
  </si>
  <si>
    <t>(8)クロガモ</t>
  </si>
  <si>
    <t>(18)ハクビシン</t>
  </si>
  <si>
    <t>(9)ハシビロガモ</t>
  </si>
  <si>
    <t>(19)イノシシ</t>
  </si>
  <si>
    <t>(10)カワウ</t>
  </si>
  <si>
    <t>(20)オスジカ</t>
  </si>
  <si>
    <t>(21)メスジカ</t>
  </si>
  <si>
    <t>(22)ニホンザル</t>
  </si>
  <si>
    <t>(23)カモシカ</t>
  </si>
  <si>
    <t>(2)自粛する</t>
  </si>
  <si>
    <t>（１）マガモ</t>
  </si>
  <si>
    <t>（２）カルガモ</t>
  </si>
  <si>
    <t>（１１）ノウサギ</t>
  </si>
  <si>
    <t>（１７）テン</t>
  </si>
  <si>
    <t>調査実施数（A）</t>
  </si>
  <si>
    <t>(1)捕獲した鳥獣を利用する</t>
  </si>
  <si>
    <t>(2)鳥獣をしとめることを楽しむ</t>
  </si>
  <si>
    <t>(3)山野等の自然を楽しむ</t>
  </si>
  <si>
    <t>(4)自分の農作物等の被害減少</t>
  </si>
  <si>
    <t>(5)他人から鳥獣の捕獲を頼まれた</t>
  </si>
  <si>
    <t>(6)その他</t>
  </si>
  <si>
    <t>７　初猟日の行動</t>
  </si>
  <si>
    <t>イノシシ</t>
  </si>
  <si>
    <t>クマ</t>
  </si>
  <si>
    <t>シカ</t>
  </si>
  <si>
    <t>カモ類</t>
  </si>
  <si>
    <t>キジ</t>
  </si>
  <si>
    <t>ヤマドリ</t>
  </si>
  <si>
    <t>延長すべき</t>
  </si>
  <si>
    <t>(5)樹木等による跳弾の危険</t>
  </si>
  <si>
    <t>(4)銃器の誤操作による危険</t>
  </si>
  <si>
    <t>タングステン・マトリックス散弾</t>
  </si>
  <si>
    <t>(1)今までどおり</t>
  </si>
  <si>
    <t>①群馬県内でシカ猟・イノシシ猟を行ったか否か</t>
  </si>
  <si>
    <t>シカ猟</t>
  </si>
  <si>
    <t>イノシシ猟</t>
  </si>
  <si>
    <t>両方</t>
  </si>
  <si>
    <t>していない</t>
  </si>
  <si>
    <t>①１０年前と比較</t>
  </si>
  <si>
    <t>②２０年前と比較</t>
  </si>
  <si>
    <t>(1)狩猟に出かける地域や猟場</t>
  </si>
  <si>
    <t>(2)狩猟する対象鳥獣</t>
  </si>
  <si>
    <t>(3)捕獲する羽数・頭数</t>
  </si>
  <si>
    <t>(4)出猟日数</t>
  </si>
  <si>
    <t>(5)捕獲した野生鳥獣の利用</t>
  </si>
  <si>
    <t>(6)狩猟を行うこと自体</t>
  </si>
  <si>
    <t>（３）コジュケイ</t>
  </si>
  <si>
    <t>（４）ヤマドリ</t>
  </si>
  <si>
    <t>（５）キジ</t>
  </si>
  <si>
    <t>（６）バン</t>
  </si>
  <si>
    <t>（７）キジバト</t>
  </si>
  <si>
    <t>（８）スズメ類</t>
  </si>
  <si>
    <t>（９）カラス類</t>
  </si>
  <si>
    <t>（１０）カワウ</t>
  </si>
  <si>
    <t>（１３）ツキノワグマ</t>
  </si>
  <si>
    <t>①野生鳥獣肉の出荷制限措置により、狩猟に影響はあったか</t>
  </si>
  <si>
    <t xml:space="preserve">  </t>
  </si>
  <si>
    <t>あり</t>
  </si>
  <si>
    <t>なし</t>
  </si>
  <si>
    <t>＊　便宜上５日以上は５日で計算しています。</t>
  </si>
  <si>
    <t>①初猟日の出猟</t>
  </si>
  <si>
    <t>あり</t>
  </si>
  <si>
    <t>なし</t>
  </si>
  <si>
    <t>既知</t>
  </si>
  <si>
    <t>神津東部</t>
  </si>
  <si>
    <t>高山</t>
  </si>
  <si>
    <t>川場</t>
  </si>
  <si>
    <t>袈裟丸</t>
  </si>
  <si>
    <t>自ら実施</t>
  </si>
  <si>
    <t>訓練施設</t>
  </si>
  <si>
    <t>４　狩猟の目的について（複数回答可）</t>
  </si>
  <si>
    <t>鳥類の種類（複数回答可）</t>
  </si>
  <si>
    <t>獣類の種類（複数回答可）</t>
  </si>
  <si>
    <t>平日</t>
  </si>
  <si>
    <t>土日</t>
  </si>
  <si>
    <t>祝日</t>
  </si>
  <si>
    <t>①今年度の出猟日について（複数回答可）</t>
  </si>
  <si>
    <t>②危険を感じたことの有無について</t>
  </si>
  <si>
    <t>③「ある」と答えた者の危険の内容について</t>
  </si>
  <si>
    <t>(3)なんともいえない</t>
  </si>
  <si>
    <t>(4)以前から未実施</t>
  </si>
  <si>
    <t>メス平均</t>
  </si>
  <si>
    <t>鳥類</t>
  </si>
  <si>
    <t>獣類</t>
  </si>
  <si>
    <t>北海道</t>
  </si>
  <si>
    <t>（１２）タイワンリス</t>
  </si>
  <si>
    <t>（１５）タヌキ</t>
  </si>
  <si>
    <t>（１４）アライグマ</t>
  </si>
  <si>
    <t>（１６）キツネ</t>
  </si>
  <si>
    <t>（１８）オスイタチ</t>
  </si>
  <si>
    <t>（１９）アナグマ</t>
  </si>
  <si>
    <t>（２０）ハクビシン</t>
  </si>
  <si>
    <t>（２１）イノシシ</t>
  </si>
  <si>
    <t>（２２）ニホンジカ</t>
  </si>
  <si>
    <t>あまりない</t>
  </si>
  <si>
    <t>全くない</t>
  </si>
  <si>
    <t>ややあり</t>
  </si>
  <si>
    <t>非常にあり</t>
  </si>
  <si>
    <t>変更あり</t>
  </si>
  <si>
    <t>変更なし</t>
  </si>
  <si>
    <t>狩猟しなくなった</t>
  </si>
  <si>
    <t>狩猟数を少なくした</t>
  </si>
  <si>
    <t>２１　狩猟を続けたい年数について</t>
  </si>
  <si>
    <t>５　今猟期中の天候や積雪状況による出猟の見合わせについて</t>
  </si>
  <si>
    <t>６　今猟期中の出猟日数について</t>
  </si>
  <si>
    <t>８　狩猟鳥獣捕獲禁止区域（ニホンジカ及びイノシシ以外）について</t>
  </si>
  <si>
    <t>９　狩猟鳥獣捕獲禁止区域（ニホンジカ及びイノシシ以外）への出猟について</t>
  </si>
  <si>
    <t>１０　猟犬の使用の有無及び訓練について</t>
  </si>
  <si>
    <t>１１　狩猟期間について</t>
  </si>
  <si>
    <t>１２　銃猟について（銃猟を行った方のみ）</t>
  </si>
  <si>
    <t>１３　鉛製以外の散弾の使用の有無について</t>
  </si>
  <si>
    <t>１４　ツキノワグマの狩猟について</t>
  </si>
  <si>
    <t>１５　本猟期のシカ猟・イノシシ猟について</t>
  </si>
  <si>
    <t>１６　群馬県内の種別の増減傾向について</t>
  </si>
  <si>
    <t>１８　捕獲した鳥獣名と利用方法</t>
  </si>
  <si>
    <t>１９　東日本大震災による原子力発電所の事故発生に伴う、野生鳥獣肉の放射線汚染について</t>
  </si>
  <si>
    <t>同期間</t>
  </si>
  <si>
    <t>①適切と考える狩猟期間</t>
  </si>
  <si>
    <t>５～９日</t>
  </si>
  <si>
    <t>１０日以上</t>
  </si>
  <si>
    <t>②初猟日の獲物（複数回答可）</t>
  </si>
  <si>
    <t>不知</t>
  </si>
  <si>
    <t>①出猟の有無</t>
  </si>
  <si>
    <t>②出猟した区域</t>
  </si>
  <si>
    <t>＊グループ猟で他のメンバーが使用している場合も「あり」に含む</t>
  </si>
  <si>
    <t>＊「不明」は他のメンバーが使用していて、分からない場合</t>
  </si>
  <si>
    <t>②延長された場合の出猟</t>
  </si>
  <si>
    <t>③適切な延長期間</t>
  </si>
  <si>
    <t>(6)その他（転倒）</t>
  </si>
  <si>
    <t>埼玉県</t>
  </si>
  <si>
    <t>②登録した都道府県</t>
  </si>
  <si>
    <t>栃木県</t>
  </si>
  <si>
    <t>神奈川県</t>
  </si>
  <si>
    <t>千葉県</t>
  </si>
  <si>
    <t>新潟県</t>
  </si>
  <si>
    <t>茨城県</t>
  </si>
  <si>
    <t>①狩猟者登録の有無</t>
  </si>
  <si>
    <t>１７　県外での狩猟について</t>
  </si>
  <si>
    <t>③出猟日数</t>
  </si>
  <si>
    <t>平均</t>
  </si>
  <si>
    <t>③変更後の地域や都道府県名</t>
  </si>
  <si>
    <t>西毛地域</t>
  </si>
  <si>
    <t>吾妻地域</t>
  </si>
  <si>
    <t>東毛地域</t>
  </si>
  <si>
    <t>他県から</t>
  </si>
  <si>
    <t>他県へ</t>
  </si>
  <si>
    <t>低線量地域</t>
  </si>
  <si>
    <t>③中止した地域や都道府県名</t>
  </si>
  <si>
    <t>利根地域</t>
  </si>
  <si>
    <t>②狩猟に出かける地域や猟場を変更したか（①(1)で「非常にあり」「ややあり」と回答した方のみ）</t>
  </si>
  <si>
    <t>③出荷制限がかかっている鳥獣の狩猟について（①(2)で「非常にあり」「ややあり」と回答した方のみ）</t>
  </si>
  <si>
    <t>回答数</t>
  </si>
  <si>
    <t>18～19歳</t>
  </si>
  <si>
    <t>平成２９年度　群馬県狩猟実態調査集計表</t>
  </si>
  <si>
    <t>＊②で「あり」と回答した場合。複数回答あり</t>
  </si>
  <si>
    <t>11/1～</t>
  </si>
  <si>
    <t>～3/15</t>
  </si>
  <si>
    <t>～3/31</t>
  </si>
  <si>
    <t>②2/16～2/28にシカ猟・イノシシ猟を行ったか否か（①該当者のみ）</t>
  </si>
  <si>
    <t>③2/16～2/28における平均出猟回数及びシカ・イノシシの平均捕獲頭数（②該当者のみ）</t>
  </si>
  <si>
    <t>シカ出猟平均</t>
  </si>
  <si>
    <t>オスシカ平均</t>
  </si>
  <si>
    <t>イノシシ出猟平均</t>
  </si>
  <si>
    <t>イノシシ平均</t>
  </si>
  <si>
    <t>＊自然保護、技術伝承、健康維持、愛犬や猟友との交流　など</t>
  </si>
  <si>
    <t>山梨県</t>
  </si>
  <si>
    <t>長野県</t>
  </si>
  <si>
    <t>岐阜県</t>
  </si>
  <si>
    <t>北毛地域</t>
  </si>
  <si>
    <t>中毛地域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</si>
</sst>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 "/>
    <numFmt numFmtId="178" formatCode="General&quot;人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4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 shrinkToFit="1"/>
    </xf>
    <xf numFmtId="0" fontId="40" fillId="33" borderId="10" xfId="0" applyFont="1" applyFill="1" applyBorder="1" applyAlignment="1">
      <alignment horizontal="center" vertical="center" shrinkToFit="1"/>
    </xf>
    <xf numFmtId="0" fontId="40" fillId="0" borderId="10" xfId="0" applyFont="1" applyBorder="1" applyAlignment="1">
      <alignment vertical="center"/>
    </xf>
    <xf numFmtId="176" fontId="40" fillId="0" borderId="10" xfId="0" applyNumberFormat="1" applyFont="1" applyBorder="1" applyAlignment="1">
      <alignment vertical="center"/>
    </xf>
    <xf numFmtId="0" fontId="40" fillId="35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vertical="center"/>
    </xf>
    <xf numFmtId="0" fontId="40" fillId="33" borderId="12" xfId="0" applyFont="1" applyFill="1" applyBorder="1" applyAlignment="1">
      <alignment vertical="center"/>
    </xf>
    <xf numFmtId="0" fontId="40" fillId="33" borderId="13" xfId="0" applyFont="1" applyFill="1" applyBorder="1" applyAlignment="1">
      <alignment vertical="center"/>
    </xf>
    <xf numFmtId="0" fontId="40" fillId="33" borderId="10" xfId="0" applyFont="1" applyFill="1" applyBorder="1" applyAlignment="1">
      <alignment vertical="center" shrinkToFit="1"/>
    </xf>
    <xf numFmtId="0" fontId="40" fillId="0" borderId="14" xfId="0" applyFont="1" applyBorder="1" applyAlignment="1">
      <alignment vertical="center"/>
    </xf>
    <xf numFmtId="0" fontId="40" fillId="33" borderId="15" xfId="0" applyFont="1" applyFill="1" applyBorder="1" applyAlignment="1">
      <alignment vertical="center" shrinkToFit="1"/>
    </xf>
    <xf numFmtId="0" fontId="40" fillId="33" borderId="11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shrinkToFit="1"/>
    </xf>
    <xf numFmtId="49" fontId="40" fillId="0" borderId="0" xfId="0" applyNumberFormat="1" applyFont="1" applyAlignment="1">
      <alignment vertical="center"/>
    </xf>
    <xf numFmtId="0" fontId="40" fillId="33" borderId="11" xfId="0" applyFont="1" applyFill="1" applyBorder="1" applyAlignment="1">
      <alignment vertical="center" shrinkToFit="1"/>
    </xf>
    <xf numFmtId="0" fontId="40" fillId="0" borderId="10" xfId="0" applyFont="1" applyFill="1" applyBorder="1" applyAlignment="1">
      <alignment vertical="center"/>
    </xf>
    <xf numFmtId="177" fontId="40" fillId="0" borderId="10" xfId="0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0" fillId="34" borderId="11" xfId="0" applyFont="1" applyFill="1" applyBorder="1" applyAlignment="1">
      <alignment horizontal="center" vertical="center"/>
    </xf>
    <xf numFmtId="0" fontId="40" fillId="34" borderId="16" xfId="0" applyFont="1" applyFill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0" fillId="34" borderId="13" xfId="0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horizontal="left" vertical="center"/>
    </xf>
    <xf numFmtId="0" fontId="43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 shrinkToFit="1"/>
    </xf>
    <xf numFmtId="0" fontId="40" fillId="34" borderId="17" xfId="0" applyFont="1" applyFill="1" applyBorder="1" applyAlignment="1">
      <alignment horizontal="center" vertical="center"/>
    </xf>
    <xf numFmtId="0" fontId="40" fillId="35" borderId="16" xfId="0" applyFont="1" applyFill="1" applyBorder="1" applyAlignment="1">
      <alignment horizontal="center" vertical="center"/>
    </xf>
    <xf numFmtId="0" fontId="40" fillId="0" borderId="17" xfId="0" applyFont="1" applyBorder="1" applyAlignment="1">
      <alignment vertical="center"/>
    </xf>
    <xf numFmtId="0" fontId="43" fillId="34" borderId="16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56" fontId="40" fillId="35" borderId="10" xfId="0" applyNumberFormat="1" applyFont="1" applyFill="1" applyBorder="1" applyAlignment="1" quotePrefix="1">
      <alignment horizontal="center" vertical="center"/>
    </xf>
    <xf numFmtId="0" fontId="40" fillId="35" borderId="11" xfId="0" applyFont="1" applyFill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33" borderId="11" xfId="0" applyFont="1" applyFill="1" applyBorder="1" applyAlignment="1">
      <alignment horizontal="left" vertical="center" shrinkToFit="1"/>
    </xf>
    <xf numFmtId="0" fontId="40" fillId="33" borderId="12" xfId="0" applyFont="1" applyFill="1" applyBorder="1" applyAlignment="1">
      <alignment horizontal="left" vertical="center" shrinkToFit="1"/>
    </xf>
    <xf numFmtId="0" fontId="40" fillId="33" borderId="13" xfId="0" applyFont="1" applyFill="1" applyBorder="1" applyAlignment="1">
      <alignment horizontal="left" vertical="center" shrinkToFit="1"/>
    </xf>
    <xf numFmtId="0" fontId="40" fillId="0" borderId="15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34" borderId="10" xfId="0" applyFont="1" applyFill="1" applyBorder="1" applyAlignment="1">
      <alignment vertical="center"/>
    </xf>
    <xf numFmtId="0" fontId="40" fillId="34" borderId="18" xfId="0" applyFont="1" applyFill="1" applyBorder="1" applyAlignment="1">
      <alignment vertical="center"/>
    </xf>
    <xf numFmtId="0" fontId="40" fillId="34" borderId="13" xfId="0" applyFont="1" applyFill="1" applyBorder="1" applyAlignment="1">
      <alignment vertical="center" shrinkToFit="1"/>
    </xf>
    <xf numFmtId="0" fontId="40" fillId="34" borderId="10" xfId="0" applyFont="1" applyFill="1" applyBorder="1" applyAlignment="1">
      <alignment vertical="center" shrinkToFit="1"/>
    </xf>
    <xf numFmtId="0" fontId="40" fillId="34" borderId="10" xfId="0" applyFont="1" applyFill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/>
    </xf>
    <xf numFmtId="0" fontId="40" fillId="0" borderId="17" xfId="0" applyFont="1" applyFill="1" applyBorder="1" applyAlignment="1">
      <alignment vertical="center"/>
    </xf>
    <xf numFmtId="0" fontId="40" fillId="0" borderId="19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Alignment="1">
      <alignment vertical="center" shrinkToFit="1"/>
    </xf>
    <xf numFmtId="0" fontId="40" fillId="33" borderId="14" xfId="0" applyFont="1" applyFill="1" applyBorder="1" applyAlignment="1">
      <alignment vertical="center" shrinkToFit="1"/>
    </xf>
    <xf numFmtId="0" fontId="40" fillId="33" borderId="14" xfId="0" applyFont="1" applyFill="1" applyBorder="1" applyAlignment="1">
      <alignment vertical="center"/>
    </xf>
    <xf numFmtId="0" fontId="40" fillId="33" borderId="14" xfId="0" applyFont="1" applyFill="1" applyBorder="1" applyAlignment="1">
      <alignment vertical="center" shrinkToFit="1"/>
    </xf>
    <xf numFmtId="0" fontId="40" fillId="33" borderId="10" xfId="0" applyFont="1" applyFill="1" applyBorder="1" applyAlignment="1">
      <alignment vertical="center"/>
    </xf>
    <xf numFmtId="0" fontId="40" fillId="33" borderId="10" xfId="0" applyFont="1" applyFill="1" applyBorder="1" applyAlignment="1">
      <alignment vertical="center" shrinkToFit="1"/>
    </xf>
    <xf numFmtId="0" fontId="40" fillId="33" borderId="10" xfId="0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horizontal="center" vertical="center" shrinkToFit="1"/>
    </xf>
    <xf numFmtId="176" fontId="40" fillId="0" borderId="0" xfId="0" applyNumberFormat="1" applyFont="1" applyBorder="1" applyAlignment="1">
      <alignment vertical="center"/>
    </xf>
    <xf numFmtId="0" fontId="40" fillId="0" borderId="19" xfId="0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center" vertical="center" shrinkToFit="1"/>
    </xf>
    <xf numFmtId="0" fontId="42" fillId="35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right" vertical="center" shrinkToFit="1"/>
    </xf>
    <xf numFmtId="0" fontId="40" fillId="0" borderId="10" xfId="0" applyFont="1" applyBorder="1" applyAlignment="1">
      <alignment horizontal="right" vertical="center"/>
    </xf>
    <xf numFmtId="0" fontId="40" fillId="33" borderId="11" xfId="0" applyFont="1" applyFill="1" applyBorder="1" applyAlignment="1">
      <alignment horizontal="center" vertical="center" shrinkToFit="1"/>
    </xf>
    <xf numFmtId="0" fontId="40" fillId="33" borderId="15" xfId="0" applyFont="1" applyFill="1" applyBorder="1" applyAlignment="1">
      <alignment horizontal="center" vertical="center" shrinkToFit="1"/>
    </xf>
    <xf numFmtId="0" fontId="40" fillId="33" borderId="10" xfId="0" applyFont="1" applyFill="1" applyBorder="1" applyAlignment="1">
      <alignment vertical="center"/>
    </xf>
    <xf numFmtId="0" fontId="40" fillId="33" borderId="20" xfId="0" applyFont="1" applyFill="1" applyBorder="1" applyAlignment="1">
      <alignment horizontal="center" vertical="center" shrinkToFit="1"/>
    </xf>
    <xf numFmtId="0" fontId="40" fillId="33" borderId="14" xfId="0" applyFont="1" applyFill="1" applyBorder="1" applyAlignment="1">
      <alignment horizontal="center" vertical="center" shrinkToFit="1"/>
    </xf>
    <xf numFmtId="0" fontId="40" fillId="33" borderId="11" xfId="0" applyFont="1" applyFill="1" applyBorder="1" applyAlignment="1">
      <alignment vertical="center"/>
    </xf>
    <xf numFmtId="0" fontId="40" fillId="33" borderId="13" xfId="0" applyFont="1" applyFill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0" fillId="34" borderId="13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vertical="center"/>
    </xf>
    <xf numFmtId="0" fontId="43" fillId="33" borderId="11" xfId="0" applyFont="1" applyFill="1" applyBorder="1" applyAlignment="1">
      <alignment horizontal="left" vertical="center" shrinkToFit="1"/>
    </xf>
    <xf numFmtId="0" fontId="43" fillId="33" borderId="13" xfId="0" applyFont="1" applyFill="1" applyBorder="1" applyAlignment="1">
      <alignment horizontal="left" vertical="center" shrinkToFit="1"/>
    </xf>
    <xf numFmtId="0" fontId="40" fillId="33" borderId="21" xfId="0" applyFont="1" applyFill="1" applyBorder="1" applyAlignment="1">
      <alignment vertical="center"/>
    </xf>
    <xf numFmtId="0" fontId="40" fillId="36" borderId="11" xfId="0" applyFont="1" applyFill="1" applyBorder="1" applyAlignment="1">
      <alignment horizontal="center" vertical="center"/>
    </xf>
    <xf numFmtId="0" fontId="40" fillId="36" borderId="12" xfId="0" applyFont="1" applyFill="1" applyBorder="1" applyAlignment="1">
      <alignment horizontal="center" vertical="center"/>
    </xf>
    <xf numFmtId="0" fontId="40" fillId="36" borderId="13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left" vertical="center"/>
    </xf>
    <xf numFmtId="0" fontId="40" fillId="33" borderId="12" xfId="0" applyFont="1" applyFill="1" applyBorder="1" applyAlignment="1">
      <alignment horizontal="left" vertical="center"/>
    </xf>
    <xf numFmtId="0" fontId="40" fillId="33" borderId="13" xfId="0" applyFont="1" applyFill="1" applyBorder="1" applyAlignment="1">
      <alignment horizontal="left" vertical="center"/>
    </xf>
    <xf numFmtId="0" fontId="43" fillId="33" borderId="11" xfId="0" applyFont="1" applyFill="1" applyBorder="1" applyAlignment="1">
      <alignment horizontal="left" vertical="center"/>
    </xf>
    <xf numFmtId="0" fontId="43" fillId="33" borderId="12" xfId="0" applyFont="1" applyFill="1" applyBorder="1" applyAlignment="1">
      <alignment horizontal="left" vertical="center"/>
    </xf>
    <xf numFmtId="0" fontId="43" fillId="33" borderId="13" xfId="0" applyFont="1" applyFill="1" applyBorder="1" applyAlignment="1">
      <alignment horizontal="left" vertical="center"/>
    </xf>
    <xf numFmtId="0" fontId="42" fillId="0" borderId="19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Border="1" applyAlignment="1">
      <alignment horizontal="right" vertical="center"/>
    </xf>
    <xf numFmtId="0" fontId="40" fillId="35" borderId="10" xfId="0" applyFont="1" applyFill="1" applyBorder="1" applyAlignment="1">
      <alignment horizontal="center" vertical="center" shrinkToFit="1"/>
    </xf>
    <xf numFmtId="0" fontId="40" fillId="35" borderId="11" xfId="0" applyFont="1" applyFill="1" applyBorder="1" applyAlignment="1">
      <alignment horizontal="center" vertical="center" shrinkToFit="1"/>
    </xf>
    <xf numFmtId="0" fontId="40" fillId="0" borderId="11" xfId="0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shrinkToFit="1"/>
    </xf>
    <xf numFmtId="0" fontId="40" fillId="0" borderId="22" xfId="0" applyFont="1" applyBorder="1" applyAlignment="1">
      <alignment vertical="center"/>
    </xf>
    <xf numFmtId="0" fontId="40" fillId="0" borderId="16" xfId="0" applyFont="1" applyFill="1" applyBorder="1" applyAlignment="1">
      <alignment vertical="center" shrinkToFit="1"/>
    </xf>
    <xf numFmtId="0" fontId="40" fillId="33" borderId="21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4" borderId="15" xfId="0" applyFont="1" applyFill="1" applyBorder="1" applyAlignment="1">
      <alignment horizontal="center" vertical="center" shrinkToFit="1"/>
    </xf>
    <xf numFmtId="0" fontId="40" fillId="33" borderId="24" xfId="0" applyFont="1" applyFill="1" applyBorder="1" applyAlignment="1">
      <alignment horizontal="center" vertical="center"/>
    </xf>
    <xf numFmtId="0" fontId="40" fillId="33" borderId="25" xfId="0" applyFont="1" applyFill="1" applyBorder="1" applyAlignment="1">
      <alignment horizontal="center" vertical="center" shrinkToFit="1"/>
    </xf>
    <xf numFmtId="0" fontId="40" fillId="33" borderId="20" xfId="0" applyFont="1" applyFill="1" applyBorder="1" applyAlignment="1">
      <alignment horizontal="center" vertical="center"/>
    </xf>
    <xf numFmtId="0" fontId="40" fillId="33" borderId="26" xfId="0" applyFont="1" applyFill="1" applyBorder="1" applyAlignment="1">
      <alignment horizontal="center" vertical="center" shrinkToFit="1"/>
    </xf>
    <xf numFmtId="0" fontId="40" fillId="33" borderId="27" xfId="0" applyFont="1" applyFill="1" applyBorder="1" applyAlignment="1">
      <alignment horizontal="center" vertical="center" shrinkToFit="1"/>
    </xf>
    <xf numFmtId="176" fontId="40" fillId="0" borderId="27" xfId="0" applyNumberFormat="1" applyFont="1" applyBorder="1" applyAlignment="1">
      <alignment vertical="center"/>
    </xf>
    <xf numFmtId="0" fontId="40" fillId="33" borderId="24" xfId="0" applyFont="1" applyFill="1" applyBorder="1" applyAlignment="1">
      <alignment horizontal="center" vertical="center" shrinkToFit="1"/>
    </xf>
    <xf numFmtId="0" fontId="40" fillId="33" borderId="19" xfId="0" applyFont="1" applyFill="1" applyBorder="1" applyAlignment="1">
      <alignment horizontal="center" vertical="center"/>
    </xf>
    <xf numFmtId="0" fontId="40" fillId="33" borderId="28" xfId="0" applyFont="1" applyFill="1" applyBorder="1" applyAlignment="1">
      <alignment horizontal="center" vertical="center"/>
    </xf>
    <xf numFmtId="0" fontId="40" fillId="33" borderId="29" xfId="0" applyFont="1" applyFill="1" applyBorder="1" applyAlignment="1">
      <alignment horizontal="center" vertical="center"/>
    </xf>
    <xf numFmtId="0" fontId="40" fillId="33" borderId="30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6"/>
  <sheetViews>
    <sheetView tabSelected="1" view="pageBreakPreview" zoomScaleNormal="130" zoomScaleSheetLayoutView="100" zoomScalePageLayoutView="0" workbookViewId="0" topLeftCell="A1">
      <selection activeCell="H24" sqref="H24"/>
    </sheetView>
  </sheetViews>
  <sheetFormatPr defaultColWidth="9.00390625" defaultRowHeight="18" customHeight="1"/>
  <cols>
    <col min="1" max="1" width="2.50390625" style="125" customWidth="1"/>
    <col min="2" max="7" width="9.00390625" style="125" customWidth="1"/>
    <col min="8" max="8" width="10.25390625" style="125" bestFit="1" customWidth="1"/>
    <col min="9" max="12" width="9.00390625" style="125" customWidth="1"/>
    <col min="13" max="16384" width="9.00390625" style="126" customWidth="1"/>
  </cols>
  <sheetData>
    <row r="1" spans="2:15" s="1" customFormat="1" ht="14.25" customHeight="1">
      <c r="B1" s="2" t="s">
        <v>267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3" s="1" customFormat="1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2" s="1" customFormat="1" ht="12" customHeight="1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1" customFormat="1" ht="12" customHeight="1">
      <c r="A4" s="4"/>
      <c r="B4" s="5"/>
      <c r="C4" s="6" t="s">
        <v>128</v>
      </c>
      <c r="D4" s="6" t="s">
        <v>1</v>
      </c>
      <c r="E4" s="6" t="s">
        <v>2</v>
      </c>
      <c r="F4" s="4"/>
      <c r="G4" s="4"/>
      <c r="H4" s="4"/>
      <c r="I4" s="4"/>
      <c r="J4" s="4"/>
      <c r="K4" s="4"/>
      <c r="L4" s="4"/>
    </row>
    <row r="5" spans="1:12" s="1" customFormat="1" ht="12" customHeight="1">
      <c r="A5" s="4"/>
      <c r="B5" s="7" t="s">
        <v>3</v>
      </c>
      <c r="C5" s="8">
        <v>167</v>
      </c>
      <c r="D5" s="8">
        <v>94</v>
      </c>
      <c r="E5" s="9">
        <f>D5/C5</f>
        <v>0.562874251497006</v>
      </c>
      <c r="F5" s="4"/>
      <c r="G5" s="4"/>
      <c r="H5" s="4"/>
      <c r="I5" s="4"/>
      <c r="J5" s="4"/>
      <c r="K5" s="4"/>
      <c r="L5" s="4"/>
    </row>
    <row r="6" spans="1:12" s="1" customFormat="1" ht="12" customHeight="1">
      <c r="A6" s="4"/>
      <c r="B6" s="7" t="s">
        <v>4</v>
      </c>
      <c r="C6" s="8">
        <v>409</v>
      </c>
      <c r="D6" s="8">
        <v>211</v>
      </c>
      <c r="E6" s="9">
        <f>D6/C6</f>
        <v>0.5158924205378973</v>
      </c>
      <c r="F6" s="4"/>
      <c r="G6" s="4"/>
      <c r="H6" s="4"/>
      <c r="I6" s="4"/>
      <c r="J6" s="4"/>
      <c r="K6" s="4"/>
      <c r="L6" s="4"/>
    </row>
    <row r="7" spans="1:12" s="1" customFormat="1" ht="12" customHeight="1">
      <c r="A7" s="4"/>
      <c r="B7" s="7" t="s">
        <v>5</v>
      </c>
      <c r="C7" s="8">
        <v>24</v>
      </c>
      <c r="D7" s="8">
        <v>15</v>
      </c>
      <c r="E7" s="9">
        <f>D7/C7</f>
        <v>0.625</v>
      </c>
      <c r="F7" s="4"/>
      <c r="G7" s="4"/>
      <c r="H7" s="4"/>
      <c r="I7" s="4"/>
      <c r="J7" s="4"/>
      <c r="K7" s="4"/>
      <c r="L7" s="4"/>
    </row>
    <row r="8" spans="1:12" s="1" customFormat="1" ht="12" customHeight="1">
      <c r="A8" s="4"/>
      <c r="B8" s="5" t="s">
        <v>6</v>
      </c>
      <c r="C8" s="8">
        <f>SUM(C5:C7)</f>
        <v>600</v>
      </c>
      <c r="D8" s="8">
        <f>SUM(D5:D7)</f>
        <v>320</v>
      </c>
      <c r="E8" s="9">
        <f>D8/C8</f>
        <v>0.5333333333333333</v>
      </c>
      <c r="F8" s="4"/>
      <c r="G8" s="4"/>
      <c r="H8" s="4"/>
      <c r="I8" s="4"/>
      <c r="J8" s="4"/>
      <c r="K8" s="4"/>
      <c r="L8" s="4"/>
    </row>
    <row r="9" spans="1:12" s="1" customFormat="1" ht="12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s="1" customFormat="1" ht="12" customHeight="1">
      <c r="B10" s="4" t="s">
        <v>7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6" s="1" customFormat="1" ht="12" customHeight="1">
      <c r="A11" s="4"/>
      <c r="B11" s="5"/>
      <c r="C11" s="10" t="s">
        <v>266</v>
      </c>
      <c r="D11" s="11" t="s">
        <v>93</v>
      </c>
      <c r="E11" s="11" t="s">
        <v>94</v>
      </c>
      <c r="F11" s="11" t="s">
        <v>95</v>
      </c>
      <c r="G11" s="11" t="s">
        <v>96</v>
      </c>
      <c r="H11" s="11" t="s">
        <v>97</v>
      </c>
      <c r="I11" s="11" t="s">
        <v>8</v>
      </c>
      <c r="J11" s="11" t="s">
        <v>98</v>
      </c>
      <c r="K11" s="11" t="s">
        <v>99</v>
      </c>
      <c r="L11" s="11" t="s">
        <v>100</v>
      </c>
      <c r="M11" s="11" t="s">
        <v>101</v>
      </c>
      <c r="N11" s="11" t="s">
        <v>102</v>
      </c>
      <c r="O11" s="11" t="s">
        <v>9</v>
      </c>
      <c r="P11" s="11" t="s">
        <v>6</v>
      </c>
    </row>
    <row r="12" spans="1:16" s="1" customFormat="1" ht="12" customHeight="1">
      <c r="A12" s="4"/>
      <c r="B12" s="7" t="s">
        <v>3</v>
      </c>
      <c r="C12" s="8">
        <v>0</v>
      </c>
      <c r="D12" s="8">
        <v>0</v>
      </c>
      <c r="E12" s="8">
        <v>1</v>
      </c>
      <c r="F12" s="8">
        <v>1</v>
      </c>
      <c r="G12" s="8">
        <v>0</v>
      </c>
      <c r="H12" s="8">
        <v>1</v>
      </c>
      <c r="I12" s="8">
        <v>7</v>
      </c>
      <c r="J12" s="8">
        <v>5</v>
      </c>
      <c r="K12" s="8">
        <v>5</v>
      </c>
      <c r="L12" s="8">
        <v>16</v>
      </c>
      <c r="M12" s="8">
        <v>26</v>
      </c>
      <c r="N12" s="8">
        <v>30</v>
      </c>
      <c r="O12" s="8">
        <v>2</v>
      </c>
      <c r="P12" s="8">
        <f>SUM(C12:O12)</f>
        <v>94</v>
      </c>
    </row>
    <row r="13" spans="1:16" s="1" customFormat="1" ht="12" customHeight="1">
      <c r="A13" s="4"/>
      <c r="B13" s="7" t="s">
        <v>4</v>
      </c>
      <c r="C13" s="8">
        <v>0</v>
      </c>
      <c r="D13" s="8">
        <v>1</v>
      </c>
      <c r="E13" s="8">
        <v>2</v>
      </c>
      <c r="F13" s="8">
        <v>5</v>
      </c>
      <c r="G13" s="8">
        <v>1</v>
      </c>
      <c r="H13" s="8">
        <v>1</v>
      </c>
      <c r="I13" s="8">
        <v>13</v>
      </c>
      <c r="J13" s="8">
        <v>9</v>
      </c>
      <c r="K13" s="8">
        <v>15</v>
      </c>
      <c r="L13" s="8">
        <v>32</v>
      </c>
      <c r="M13" s="8">
        <v>54</v>
      </c>
      <c r="N13" s="8">
        <v>78</v>
      </c>
      <c r="O13" s="8">
        <v>0</v>
      </c>
      <c r="P13" s="8">
        <f>SUM(C13:O13)</f>
        <v>211</v>
      </c>
    </row>
    <row r="14" spans="1:16" s="1" customFormat="1" ht="12" customHeight="1">
      <c r="A14" s="4"/>
      <c r="B14" s="7" t="s">
        <v>5</v>
      </c>
      <c r="C14" s="8">
        <v>0</v>
      </c>
      <c r="D14" s="8">
        <v>1</v>
      </c>
      <c r="E14" s="8">
        <v>0</v>
      </c>
      <c r="F14" s="8">
        <v>0</v>
      </c>
      <c r="G14" s="8">
        <v>0</v>
      </c>
      <c r="H14" s="8">
        <v>1</v>
      </c>
      <c r="I14" s="8">
        <v>2</v>
      </c>
      <c r="J14" s="8">
        <v>1</v>
      </c>
      <c r="K14" s="8">
        <v>2</v>
      </c>
      <c r="L14" s="8">
        <v>2</v>
      </c>
      <c r="M14" s="8">
        <v>2</v>
      </c>
      <c r="N14" s="8">
        <v>4</v>
      </c>
      <c r="O14" s="8">
        <v>0</v>
      </c>
      <c r="P14" s="8">
        <f>SUM(C14:O14)</f>
        <v>15</v>
      </c>
    </row>
    <row r="15" spans="1:16" s="1" customFormat="1" ht="12" customHeight="1">
      <c r="A15" s="4"/>
      <c r="B15" s="5" t="s">
        <v>6</v>
      </c>
      <c r="C15" s="8">
        <f>SUM(C12:C14)</f>
        <v>0</v>
      </c>
      <c r="D15" s="8">
        <f aca="true" t="shared" si="0" ref="D15:O15">SUM(D12:D14)</f>
        <v>2</v>
      </c>
      <c r="E15" s="8">
        <f>SUM(E12:E14)</f>
        <v>3</v>
      </c>
      <c r="F15" s="8">
        <f>SUM(F12:F14)</f>
        <v>6</v>
      </c>
      <c r="G15" s="8">
        <f t="shared" si="0"/>
        <v>1</v>
      </c>
      <c r="H15" s="8">
        <f t="shared" si="0"/>
        <v>3</v>
      </c>
      <c r="I15" s="8">
        <f t="shared" si="0"/>
        <v>22</v>
      </c>
      <c r="J15" s="8">
        <f t="shared" si="0"/>
        <v>15</v>
      </c>
      <c r="K15" s="8">
        <f t="shared" si="0"/>
        <v>22</v>
      </c>
      <c r="L15" s="8">
        <f t="shared" si="0"/>
        <v>50</v>
      </c>
      <c r="M15" s="8">
        <f t="shared" si="0"/>
        <v>82</v>
      </c>
      <c r="N15" s="8">
        <f t="shared" si="0"/>
        <v>112</v>
      </c>
      <c r="O15" s="8">
        <f t="shared" si="0"/>
        <v>2</v>
      </c>
      <c r="P15" s="8">
        <f>SUM(C15:O15)</f>
        <v>320</v>
      </c>
    </row>
    <row r="16" spans="1:12" s="1" customFormat="1" ht="12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s="1" customFormat="1" ht="12" customHeight="1">
      <c r="B17" s="4" t="s">
        <v>10</v>
      </c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4" s="1" customFormat="1" ht="12" customHeight="1">
      <c r="A18" s="4"/>
      <c r="B18" s="5"/>
      <c r="C18" s="11" t="s">
        <v>11</v>
      </c>
      <c r="D18" s="11" t="s">
        <v>12</v>
      </c>
      <c r="E18" s="11" t="s">
        <v>13</v>
      </c>
      <c r="F18" s="11" t="s">
        <v>103</v>
      </c>
      <c r="G18" s="12"/>
      <c r="H18" s="12"/>
      <c r="I18" s="12"/>
      <c r="J18" s="12"/>
      <c r="K18" s="12"/>
      <c r="L18" s="12"/>
      <c r="M18" s="12"/>
      <c r="N18" s="12"/>
    </row>
    <row r="19" spans="1:14" s="1" customFormat="1" ht="12" customHeight="1">
      <c r="A19" s="4"/>
      <c r="B19" s="7" t="s">
        <v>3</v>
      </c>
      <c r="C19" s="8">
        <v>93</v>
      </c>
      <c r="D19" s="8">
        <v>0</v>
      </c>
      <c r="E19" s="8">
        <v>1</v>
      </c>
      <c r="F19" s="8">
        <f>+C19+D19+E19</f>
        <v>94</v>
      </c>
      <c r="G19" s="13"/>
      <c r="H19" s="13"/>
      <c r="I19" s="13"/>
      <c r="J19" s="13"/>
      <c r="K19" s="13"/>
      <c r="L19" s="13"/>
      <c r="M19" s="13"/>
      <c r="N19" s="13"/>
    </row>
    <row r="20" spans="1:14" s="1" customFormat="1" ht="12" customHeight="1">
      <c r="A20" s="4"/>
      <c r="B20" s="7" t="s">
        <v>4</v>
      </c>
      <c r="C20" s="8">
        <v>209</v>
      </c>
      <c r="D20" s="8">
        <v>1</v>
      </c>
      <c r="E20" s="8">
        <v>1</v>
      </c>
      <c r="F20" s="8">
        <f>+C20+D20+E20</f>
        <v>211</v>
      </c>
      <c r="G20" s="13"/>
      <c r="H20" s="13"/>
      <c r="I20" s="13"/>
      <c r="J20" s="13"/>
      <c r="K20" s="13"/>
      <c r="L20" s="13"/>
      <c r="M20" s="13"/>
      <c r="N20" s="13"/>
    </row>
    <row r="21" spans="1:14" s="1" customFormat="1" ht="12" customHeight="1">
      <c r="A21" s="4"/>
      <c r="B21" s="7" t="s">
        <v>5</v>
      </c>
      <c r="C21" s="8">
        <v>15</v>
      </c>
      <c r="D21" s="8">
        <v>0</v>
      </c>
      <c r="E21" s="8">
        <v>0</v>
      </c>
      <c r="F21" s="8">
        <f>+C21+D21+E21</f>
        <v>15</v>
      </c>
      <c r="G21" s="13"/>
      <c r="H21" s="13"/>
      <c r="I21" s="13"/>
      <c r="J21" s="13"/>
      <c r="K21" s="13"/>
      <c r="L21" s="13"/>
      <c r="M21" s="13"/>
      <c r="N21" s="13"/>
    </row>
    <row r="22" spans="1:14" s="1" customFormat="1" ht="12" customHeight="1">
      <c r="A22" s="4"/>
      <c r="B22" s="5" t="s">
        <v>6</v>
      </c>
      <c r="C22" s="8">
        <f>SUM(C19:C21)</f>
        <v>317</v>
      </c>
      <c r="D22" s="8">
        <f>SUM(D19:D21)</f>
        <v>1</v>
      </c>
      <c r="E22" s="8">
        <f>SUM(E19:E21)</f>
        <v>2</v>
      </c>
      <c r="F22" s="8">
        <f>SUM(F19:F21)</f>
        <v>320</v>
      </c>
      <c r="G22" s="13"/>
      <c r="H22" s="13"/>
      <c r="I22" s="13"/>
      <c r="J22" s="13"/>
      <c r="K22" s="13"/>
      <c r="L22" s="13"/>
      <c r="M22" s="13"/>
      <c r="N22" s="13"/>
    </row>
    <row r="23" spans="1:14" s="1" customFormat="1" ht="12" customHeight="1">
      <c r="A23" s="4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2:12" s="1" customFormat="1" ht="12" customHeight="1">
      <c r="B24" s="4" t="s">
        <v>104</v>
      </c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3" s="1" customFormat="1" ht="12" customHeight="1">
      <c r="A25" s="4"/>
      <c r="B25" s="5"/>
      <c r="C25" s="11" t="s">
        <v>14</v>
      </c>
      <c r="D25" s="11" t="s">
        <v>15</v>
      </c>
      <c r="E25" s="11" t="s">
        <v>16</v>
      </c>
      <c r="F25" s="11" t="s">
        <v>17</v>
      </c>
      <c r="G25" s="11" t="s">
        <v>18</v>
      </c>
      <c r="H25" s="11" t="s">
        <v>19</v>
      </c>
      <c r="I25" s="11" t="s">
        <v>20</v>
      </c>
      <c r="J25" s="11" t="s">
        <v>21</v>
      </c>
      <c r="K25" s="11" t="s">
        <v>22</v>
      </c>
      <c r="L25" s="11" t="s">
        <v>9</v>
      </c>
      <c r="M25" s="11" t="s">
        <v>6</v>
      </c>
    </row>
    <row r="26" spans="1:13" s="1" customFormat="1" ht="12" customHeight="1">
      <c r="A26" s="4"/>
      <c r="B26" s="7" t="s">
        <v>3</v>
      </c>
      <c r="C26" s="8">
        <v>21</v>
      </c>
      <c r="D26" s="8">
        <v>10</v>
      </c>
      <c r="E26" s="8">
        <v>6</v>
      </c>
      <c r="F26" s="8">
        <v>4</v>
      </c>
      <c r="G26" s="8">
        <v>5</v>
      </c>
      <c r="H26" s="8">
        <v>4</v>
      </c>
      <c r="I26" s="8">
        <v>0</v>
      </c>
      <c r="J26" s="8">
        <v>6</v>
      </c>
      <c r="K26" s="8">
        <v>33</v>
      </c>
      <c r="L26" s="8">
        <v>5</v>
      </c>
      <c r="M26" s="8">
        <f>SUM(C26:L26)</f>
        <v>94</v>
      </c>
    </row>
    <row r="27" spans="1:13" s="1" customFormat="1" ht="12" customHeight="1">
      <c r="A27" s="4"/>
      <c r="B27" s="7" t="s">
        <v>4</v>
      </c>
      <c r="C27" s="8">
        <v>18</v>
      </c>
      <c r="D27" s="8">
        <v>18</v>
      </c>
      <c r="E27" s="8">
        <v>11</v>
      </c>
      <c r="F27" s="8">
        <v>5</v>
      </c>
      <c r="G27" s="8">
        <v>6</v>
      </c>
      <c r="H27" s="8">
        <v>9</v>
      </c>
      <c r="I27" s="8">
        <v>12</v>
      </c>
      <c r="J27" s="8">
        <v>23</v>
      </c>
      <c r="K27" s="8">
        <v>104</v>
      </c>
      <c r="L27" s="8">
        <v>5</v>
      </c>
      <c r="M27" s="8">
        <f>SUM(C27:L27)</f>
        <v>211</v>
      </c>
    </row>
    <row r="28" spans="1:13" s="1" customFormat="1" ht="12" customHeight="1">
      <c r="A28" s="4"/>
      <c r="B28" s="7" t="s">
        <v>5</v>
      </c>
      <c r="C28" s="8">
        <v>6</v>
      </c>
      <c r="D28" s="8">
        <v>3</v>
      </c>
      <c r="E28" s="8">
        <v>1</v>
      </c>
      <c r="F28" s="8">
        <v>1</v>
      </c>
      <c r="G28" s="8">
        <v>0</v>
      </c>
      <c r="H28" s="8">
        <v>0</v>
      </c>
      <c r="I28" s="8">
        <v>1</v>
      </c>
      <c r="J28" s="8">
        <v>0</v>
      </c>
      <c r="K28" s="8">
        <v>3</v>
      </c>
      <c r="L28" s="8">
        <v>0</v>
      </c>
      <c r="M28" s="8">
        <f>SUM(C28:L28)</f>
        <v>15</v>
      </c>
    </row>
    <row r="29" spans="1:13" s="1" customFormat="1" ht="12" customHeight="1">
      <c r="A29" s="4"/>
      <c r="B29" s="5" t="s">
        <v>6</v>
      </c>
      <c r="C29" s="8">
        <f aca="true" t="shared" si="1" ref="C29:M29">SUM(C26:C28)</f>
        <v>45</v>
      </c>
      <c r="D29" s="8">
        <f t="shared" si="1"/>
        <v>31</v>
      </c>
      <c r="E29" s="8">
        <f t="shared" si="1"/>
        <v>18</v>
      </c>
      <c r="F29" s="8">
        <f t="shared" si="1"/>
        <v>10</v>
      </c>
      <c r="G29" s="8">
        <f t="shared" si="1"/>
        <v>11</v>
      </c>
      <c r="H29" s="8">
        <f t="shared" si="1"/>
        <v>13</v>
      </c>
      <c r="I29" s="8">
        <f t="shared" si="1"/>
        <v>13</v>
      </c>
      <c r="J29" s="8">
        <f t="shared" si="1"/>
        <v>29</v>
      </c>
      <c r="K29" s="8">
        <f t="shared" si="1"/>
        <v>140</v>
      </c>
      <c r="L29" s="8">
        <f t="shared" si="1"/>
        <v>10</v>
      </c>
      <c r="M29" s="8">
        <f t="shared" si="1"/>
        <v>320</v>
      </c>
    </row>
    <row r="30" spans="1:13" s="1" customFormat="1" ht="12" customHeight="1">
      <c r="A30" s="4"/>
      <c r="B30" s="14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9" s="1" customFormat="1" ht="12" customHeight="1">
      <c r="A31" s="4"/>
      <c r="B31" s="4" t="s">
        <v>184</v>
      </c>
      <c r="C31" s="4"/>
      <c r="D31" s="4"/>
      <c r="E31" s="4"/>
      <c r="F31" s="4"/>
      <c r="G31" s="4"/>
      <c r="H31" s="4"/>
      <c r="I31" s="4"/>
    </row>
    <row r="32" spans="1:9" s="1" customFormat="1" ht="12" customHeight="1">
      <c r="A32" s="4"/>
      <c r="B32" s="15"/>
      <c r="C32" s="16"/>
      <c r="D32" s="17"/>
      <c r="E32" s="6" t="s">
        <v>3</v>
      </c>
      <c r="F32" s="6" t="s">
        <v>4</v>
      </c>
      <c r="G32" s="6" t="s">
        <v>5</v>
      </c>
      <c r="H32" s="11" t="s">
        <v>6</v>
      </c>
      <c r="I32" s="4"/>
    </row>
    <row r="33" spans="1:9" s="1" customFormat="1" ht="12" customHeight="1">
      <c r="A33" s="4"/>
      <c r="B33" s="18" t="s">
        <v>129</v>
      </c>
      <c r="C33" s="18"/>
      <c r="D33" s="18"/>
      <c r="E33" s="8">
        <v>39</v>
      </c>
      <c r="F33" s="8">
        <v>112</v>
      </c>
      <c r="G33" s="8">
        <v>5</v>
      </c>
      <c r="H33" s="19">
        <f aca="true" t="shared" si="2" ref="H33:H38">SUM(E33:G33)</f>
        <v>156</v>
      </c>
      <c r="I33" s="4"/>
    </row>
    <row r="34" spans="1:9" s="1" customFormat="1" ht="12" customHeight="1">
      <c r="A34" s="4"/>
      <c r="B34" s="18" t="s">
        <v>130</v>
      </c>
      <c r="C34" s="18"/>
      <c r="D34" s="18"/>
      <c r="E34" s="8">
        <v>19</v>
      </c>
      <c r="F34" s="8">
        <v>90</v>
      </c>
      <c r="G34" s="8">
        <v>5</v>
      </c>
      <c r="H34" s="19">
        <f t="shared" si="2"/>
        <v>114</v>
      </c>
      <c r="I34" s="4"/>
    </row>
    <row r="35" spans="1:9" s="1" customFormat="1" ht="12" customHeight="1">
      <c r="A35" s="4"/>
      <c r="B35" s="18" t="s">
        <v>131</v>
      </c>
      <c r="C35" s="18"/>
      <c r="D35" s="18"/>
      <c r="E35" s="8">
        <v>37</v>
      </c>
      <c r="F35" s="8">
        <v>149</v>
      </c>
      <c r="G35" s="8">
        <v>8</v>
      </c>
      <c r="H35" s="19">
        <f t="shared" si="2"/>
        <v>194</v>
      </c>
      <c r="I35" s="4"/>
    </row>
    <row r="36" spans="1:9" s="1" customFormat="1" ht="12" customHeight="1">
      <c r="A36" s="4"/>
      <c r="B36" s="20" t="s">
        <v>132</v>
      </c>
      <c r="C36" s="20"/>
      <c r="D36" s="20"/>
      <c r="E36" s="8">
        <v>52</v>
      </c>
      <c r="F36" s="8">
        <v>48</v>
      </c>
      <c r="G36" s="8">
        <v>6</v>
      </c>
      <c r="H36" s="19">
        <f t="shared" si="2"/>
        <v>106</v>
      </c>
      <c r="I36" s="4"/>
    </row>
    <row r="37" spans="1:9" s="1" customFormat="1" ht="12" customHeight="1">
      <c r="A37" s="4"/>
      <c r="B37" s="18" t="s">
        <v>133</v>
      </c>
      <c r="C37" s="18"/>
      <c r="D37" s="18"/>
      <c r="E37" s="8">
        <v>32</v>
      </c>
      <c r="F37" s="8">
        <v>39</v>
      </c>
      <c r="G37" s="8">
        <v>2</v>
      </c>
      <c r="H37" s="19">
        <f t="shared" si="2"/>
        <v>73</v>
      </c>
      <c r="I37" s="4"/>
    </row>
    <row r="38" spans="1:9" s="1" customFormat="1" ht="12" customHeight="1">
      <c r="A38" s="4"/>
      <c r="B38" s="18" t="s">
        <v>134</v>
      </c>
      <c r="C38" s="18"/>
      <c r="D38" s="18"/>
      <c r="E38" s="8">
        <v>6</v>
      </c>
      <c r="F38" s="8">
        <v>20</v>
      </c>
      <c r="G38" s="8">
        <v>1</v>
      </c>
      <c r="H38" s="19">
        <f t="shared" si="2"/>
        <v>27</v>
      </c>
      <c r="I38" s="4" t="s">
        <v>278</v>
      </c>
    </row>
    <row r="39" spans="1:9" s="1" customFormat="1" ht="12" customHeight="1">
      <c r="A39" s="4"/>
      <c r="B39" s="21" t="s">
        <v>48</v>
      </c>
      <c r="C39" s="22"/>
      <c r="D39" s="23"/>
      <c r="E39" s="8">
        <f>SUM(E33:E38)</f>
        <v>185</v>
      </c>
      <c r="F39" s="8">
        <f>SUM(F33:F38)</f>
        <v>458</v>
      </c>
      <c r="G39" s="8">
        <f>SUM(G33:G38)</f>
        <v>27</v>
      </c>
      <c r="H39" s="8">
        <f>SUM(H33:H38)</f>
        <v>670</v>
      </c>
      <c r="I39" s="4"/>
    </row>
    <row r="40" spans="1:14" s="1" customFormat="1" ht="12" customHeight="1">
      <c r="A40" s="4"/>
      <c r="B40" s="24"/>
      <c r="C40" s="24"/>
      <c r="D40" s="24"/>
      <c r="E40" s="24"/>
      <c r="F40" s="24"/>
      <c r="G40" s="24"/>
      <c r="H40" s="24"/>
      <c r="I40" s="4"/>
      <c r="J40" s="14"/>
      <c r="K40" s="13"/>
      <c r="L40" s="13"/>
      <c r="M40" s="25"/>
      <c r="N40" s="25"/>
    </row>
    <row r="41" spans="2:12" s="1" customFormat="1" ht="12" customHeight="1">
      <c r="B41" s="4" t="s">
        <v>217</v>
      </c>
      <c r="C41" s="4"/>
      <c r="D41" s="4"/>
      <c r="E41" s="4"/>
      <c r="F41" s="4"/>
      <c r="G41" s="4"/>
      <c r="H41" s="4"/>
      <c r="I41" s="4"/>
      <c r="J41" s="26"/>
      <c r="K41" s="13"/>
      <c r="L41" s="4"/>
    </row>
    <row r="42" spans="1:12" s="1" customFormat="1" ht="12" customHeight="1">
      <c r="A42" s="4"/>
      <c r="B42" s="5"/>
      <c r="C42" s="11" t="s">
        <v>171</v>
      </c>
      <c r="D42" s="11" t="s">
        <v>172</v>
      </c>
      <c r="E42" s="11" t="s">
        <v>9</v>
      </c>
      <c r="F42" s="11" t="s">
        <v>6</v>
      </c>
      <c r="G42" s="4"/>
      <c r="H42" s="4"/>
      <c r="I42" s="4"/>
      <c r="J42" s="26"/>
      <c r="K42" s="13"/>
      <c r="L42" s="4"/>
    </row>
    <row r="43" spans="1:12" s="1" customFormat="1" ht="12" customHeight="1">
      <c r="A43" s="4"/>
      <c r="B43" s="7" t="s">
        <v>3</v>
      </c>
      <c r="C43" s="8">
        <v>67</v>
      </c>
      <c r="D43" s="8">
        <v>23</v>
      </c>
      <c r="E43" s="8">
        <v>4</v>
      </c>
      <c r="F43" s="8">
        <f>C43+D43+E43</f>
        <v>94</v>
      </c>
      <c r="G43" s="4"/>
      <c r="H43" s="4"/>
      <c r="I43" s="4"/>
      <c r="J43" s="26"/>
      <c r="K43" s="13"/>
      <c r="L43" s="4"/>
    </row>
    <row r="44" spans="1:12" s="1" customFormat="1" ht="12" customHeight="1">
      <c r="A44" s="4"/>
      <c r="B44" s="7" t="s">
        <v>4</v>
      </c>
      <c r="C44" s="8">
        <v>140</v>
      </c>
      <c r="D44" s="8">
        <v>65</v>
      </c>
      <c r="E44" s="8">
        <v>6</v>
      </c>
      <c r="F44" s="8">
        <f>C44+D44+E44</f>
        <v>211</v>
      </c>
      <c r="G44" s="4"/>
      <c r="H44" s="4"/>
      <c r="I44" s="4"/>
      <c r="J44" s="4"/>
      <c r="K44" s="4"/>
      <c r="L44" s="4"/>
    </row>
    <row r="45" spans="1:12" s="1" customFormat="1" ht="12" customHeight="1">
      <c r="A45" s="4"/>
      <c r="B45" s="7" t="s">
        <v>5</v>
      </c>
      <c r="C45" s="8">
        <v>11</v>
      </c>
      <c r="D45" s="8">
        <v>4</v>
      </c>
      <c r="E45" s="8">
        <v>0</v>
      </c>
      <c r="F45" s="8">
        <f>C45+D45+E45</f>
        <v>15</v>
      </c>
      <c r="G45" s="4"/>
      <c r="H45" s="4"/>
      <c r="I45" s="4"/>
      <c r="J45" s="4"/>
      <c r="K45" s="4"/>
      <c r="L45" s="4"/>
    </row>
    <row r="46" spans="1:12" s="1" customFormat="1" ht="12" customHeight="1">
      <c r="A46" s="4"/>
      <c r="B46" s="5" t="s">
        <v>6</v>
      </c>
      <c r="C46" s="8">
        <f>SUM(C43:C45)</f>
        <v>218</v>
      </c>
      <c r="D46" s="8">
        <f>SUM(D43:D45)</f>
        <v>92</v>
      </c>
      <c r="E46" s="8">
        <f>SUM(E43:E45)</f>
        <v>10</v>
      </c>
      <c r="F46" s="8">
        <f>SUM(F43:F45)</f>
        <v>320</v>
      </c>
      <c r="G46" s="4"/>
      <c r="H46" s="4"/>
      <c r="I46" s="4"/>
      <c r="J46" s="4"/>
      <c r="K46" s="4"/>
      <c r="L46" s="4"/>
    </row>
    <row r="47" spans="1:12" s="1" customFormat="1" ht="12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s="1" customFormat="1" ht="12" customHeight="1">
      <c r="A48" s="27"/>
      <c r="B48" s="4" t="s">
        <v>218</v>
      </c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3" s="1" customFormat="1" ht="12" customHeight="1">
      <c r="A49" s="4"/>
      <c r="B49" s="28"/>
      <c r="C49" s="11" t="s">
        <v>23</v>
      </c>
      <c r="D49" s="11" t="s">
        <v>24</v>
      </c>
      <c r="E49" s="11" t="s">
        <v>25</v>
      </c>
      <c r="F49" s="11" t="s">
        <v>26</v>
      </c>
      <c r="G49" s="11" t="s">
        <v>27</v>
      </c>
      <c r="H49" s="6" t="s">
        <v>232</v>
      </c>
      <c r="I49" s="6" t="s">
        <v>233</v>
      </c>
      <c r="J49" s="11" t="s">
        <v>13</v>
      </c>
      <c r="K49" s="11" t="s">
        <v>6</v>
      </c>
      <c r="L49" s="6" t="s">
        <v>28</v>
      </c>
      <c r="M49" s="4"/>
    </row>
    <row r="50" spans="1:13" s="1" customFormat="1" ht="12" customHeight="1">
      <c r="A50" s="4"/>
      <c r="B50" s="28" t="s">
        <v>29</v>
      </c>
      <c r="C50" s="29">
        <v>49</v>
      </c>
      <c r="D50" s="29">
        <v>30</v>
      </c>
      <c r="E50" s="29">
        <v>51</v>
      </c>
      <c r="F50" s="29">
        <v>46</v>
      </c>
      <c r="G50" s="29">
        <v>24</v>
      </c>
      <c r="H50" s="29">
        <v>70</v>
      </c>
      <c r="I50" s="29">
        <v>39</v>
      </c>
      <c r="J50" s="29">
        <v>11</v>
      </c>
      <c r="K50" s="8">
        <f>SUM(C50:J50)</f>
        <v>320</v>
      </c>
      <c r="L50" s="30">
        <v>4.78</v>
      </c>
      <c r="M50" s="4"/>
    </row>
    <row r="51" spans="1:13" s="1" customFormat="1" ht="12" customHeight="1">
      <c r="A51" s="4"/>
      <c r="B51" s="28" t="s">
        <v>30</v>
      </c>
      <c r="C51" s="29">
        <v>42</v>
      </c>
      <c r="D51" s="29">
        <v>24</v>
      </c>
      <c r="E51" s="29">
        <v>37</v>
      </c>
      <c r="F51" s="29">
        <v>21</v>
      </c>
      <c r="G51" s="29">
        <v>36</v>
      </c>
      <c r="H51" s="29">
        <v>79</v>
      </c>
      <c r="I51" s="29">
        <v>70</v>
      </c>
      <c r="J51" s="29">
        <v>11</v>
      </c>
      <c r="K51" s="8">
        <f>SUM(C51:J51)</f>
        <v>320</v>
      </c>
      <c r="L51" s="30">
        <v>7.42</v>
      </c>
      <c r="M51" s="4"/>
    </row>
    <row r="52" spans="1:13" s="1" customFormat="1" ht="12" customHeight="1">
      <c r="A52" s="4"/>
      <c r="B52" s="28" t="s">
        <v>31</v>
      </c>
      <c r="C52" s="29">
        <v>43</v>
      </c>
      <c r="D52" s="29">
        <v>30</v>
      </c>
      <c r="E52" s="29">
        <v>26</v>
      </c>
      <c r="F52" s="29">
        <v>22</v>
      </c>
      <c r="G52" s="29">
        <v>31</v>
      </c>
      <c r="H52" s="29">
        <v>72</v>
      </c>
      <c r="I52" s="29">
        <v>85</v>
      </c>
      <c r="J52" s="29">
        <v>11</v>
      </c>
      <c r="K52" s="8">
        <f>SUM(C52:J52)</f>
        <v>320</v>
      </c>
      <c r="L52" s="30">
        <v>7.58</v>
      </c>
      <c r="M52" s="4"/>
    </row>
    <row r="53" spans="1:13" s="1" customFormat="1" ht="12" customHeight="1">
      <c r="A53" s="4"/>
      <c r="B53" s="28" t="s">
        <v>32</v>
      </c>
      <c r="C53" s="29">
        <v>56</v>
      </c>
      <c r="D53" s="29">
        <v>27</v>
      </c>
      <c r="E53" s="29">
        <v>29</v>
      </c>
      <c r="F53" s="29">
        <v>42</v>
      </c>
      <c r="G53" s="29">
        <v>35</v>
      </c>
      <c r="H53" s="29">
        <v>60</v>
      </c>
      <c r="I53" s="29">
        <v>60</v>
      </c>
      <c r="J53" s="29">
        <v>11</v>
      </c>
      <c r="K53" s="8">
        <f>SUM(C53:J53)</f>
        <v>320</v>
      </c>
      <c r="L53" s="30">
        <v>6.31</v>
      </c>
      <c r="M53" s="4"/>
    </row>
    <row r="54" spans="2:12" s="1" customFormat="1" ht="12" customHeight="1">
      <c r="B54" s="31" t="s">
        <v>173</v>
      </c>
      <c r="C54" s="26"/>
      <c r="D54" s="13"/>
      <c r="E54" s="13"/>
      <c r="F54" s="13"/>
      <c r="G54" s="13"/>
      <c r="H54" s="13"/>
      <c r="I54" s="13"/>
      <c r="J54" s="13"/>
      <c r="K54" s="13"/>
      <c r="L54" s="4"/>
    </row>
    <row r="55" spans="1:12" s="1" customFormat="1" ht="12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2:12" s="1" customFormat="1" ht="12" customHeight="1">
      <c r="B56" s="4" t="s">
        <v>135</v>
      </c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s="1" customFormat="1" ht="12" customHeight="1">
      <c r="A57" s="4"/>
      <c r="B57" s="4" t="s">
        <v>174</v>
      </c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s="1" customFormat="1" ht="12" customHeight="1">
      <c r="A58" s="4"/>
      <c r="B58" s="5"/>
      <c r="C58" s="11" t="s">
        <v>175</v>
      </c>
      <c r="D58" s="11" t="s">
        <v>176</v>
      </c>
      <c r="E58" s="11" t="s">
        <v>13</v>
      </c>
      <c r="F58" s="11" t="s">
        <v>6</v>
      </c>
      <c r="G58" s="4"/>
      <c r="H58" s="4"/>
      <c r="I58" s="4"/>
      <c r="J58" s="4"/>
      <c r="K58" s="4"/>
      <c r="L58" s="4"/>
    </row>
    <row r="59" spans="1:12" s="1" customFormat="1" ht="12" customHeight="1">
      <c r="A59" s="4"/>
      <c r="B59" s="7" t="s">
        <v>3</v>
      </c>
      <c r="C59" s="8">
        <v>42</v>
      </c>
      <c r="D59" s="8">
        <v>38</v>
      </c>
      <c r="E59" s="8">
        <v>14</v>
      </c>
      <c r="F59" s="8">
        <f>C59+D59+E59</f>
        <v>94</v>
      </c>
      <c r="G59" s="4"/>
      <c r="H59" s="4"/>
      <c r="I59" s="4"/>
      <c r="J59" s="4"/>
      <c r="K59" s="4"/>
      <c r="L59" s="4"/>
    </row>
    <row r="60" spans="1:12" s="1" customFormat="1" ht="12" customHeight="1">
      <c r="A60" s="4"/>
      <c r="B60" s="7" t="s">
        <v>4</v>
      </c>
      <c r="C60" s="8">
        <v>121</v>
      </c>
      <c r="D60" s="8">
        <v>79</v>
      </c>
      <c r="E60" s="8">
        <v>11</v>
      </c>
      <c r="F60" s="8">
        <f>C60+D60+E60</f>
        <v>211</v>
      </c>
      <c r="G60" s="4"/>
      <c r="H60" s="4"/>
      <c r="I60" s="4"/>
      <c r="J60" s="4"/>
      <c r="K60" s="4"/>
      <c r="L60" s="4"/>
    </row>
    <row r="61" spans="1:12" s="1" customFormat="1" ht="12" customHeight="1">
      <c r="A61" s="4"/>
      <c r="B61" s="7" t="s">
        <v>5</v>
      </c>
      <c r="C61" s="8">
        <v>2</v>
      </c>
      <c r="D61" s="8">
        <v>12</v>
      </c>
      <c r="E61" s="8">
        <v>1</v>
      </c>
      <c r="F61" s="8">
        <f>C61+D61+E61</f>
        <v>15</v>
      </c>
      <c r="G61" s="4"/>
      <c r="H61" s="4"/>
      <c r="I61" s="4"/>
      <c r="J61" s="4"/>
      <c r="K61" s="4"/>
      <c r="L61" s="4"/>
    </row>
    <row r="62" spans="1:12" s="1" customFormat="1" ht="12" customHeight="1">
      <c r="A62" s="4"/>
      <c r="B62" s="5" t="s">
        <v>6</v>
      </c>
      <c r="C62" s="8">
        <f>SUM(C59:C61)</f>
        <v>165</v>
      </c>
      <c r="D62" s="8">
        <f>SUM(D59:D61)</f>
        <v>129</v>
      </c>
      <c r="E62" s="8">
        <f>SUM(E59:E61)</f>
        <v>26</v>
      </c>
      <c r="F62" s="8">
        <f>SUM(F59:F61)</f>
        <v>320</v>
      </c>
      <c r="G62" s="4"/>
      <c r="H62" s="4"/>
      <c r="I62" s="4"/>
      <c r="J62" s="4"/>
      <c r="K62" s="4"/>
      <c r="L62" s="4"/>
    </row>
    <row r="63" spans="1:12" s="1" customFormat="1" ht="12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s="1" customFormat="1" ht="12" customHeight="1">
      <c r="A64" s="4"/>
      <c r="B64" s="4" t="s">
        <v>234</v>
      </c>
      <c r="C64" s="4"/>
      <c r="D64" s="4"/>
      <c r="E64" s="4"/>
      <c r="F64" s="4" t="s">
        <v>185</v>
      </c>
      <c r="G64" s="4"/>
      <c r="H64" s="4"/>
      <c r="I64" s="4"/>
      <c r="J64" s="4"/>
      <c r="K64" s="4" t="s">
        <v>186</v>
      </c>
      <c r="L64" s="4"/>
    </row>
    <row r="65" spans="1:17" s="1" customFormat="1" ht="12" customHeight="1">
      <c r="A65" s="4"/>
      <c r="B65" s="5"/>
      <c r="C65" s="11" t="s">
        <v>33</v>
      </c>
      <c r="D65" s="11" t="s">
        <v>34</v>
      </c>
      <c r="E65" s="32" t="s">
        <v>13</v>
      </c>
      <c r="F65" s="33" t="s">
        <v>139</v>
      </c>
      <c r="G65" s="11" t="s">
        <v>140</v>
      </c>
      <c r="H65" s="11" t="s">
        <v>141</v>
      </c>
      <c r="I65" s="11" t="s">
        <v>42</v>
      </c>
      <c r="J65" s="32" t="s">
        <v>6</v>
      </c>
      <c r="K65" s="33" t="s">
        <v>136</v>
      </c>
      <c r="L65" s="11" t="s">
        <v>138</v>
      </c>
      <c r="M65" s="11" t="s">
        <v>137</v>
      </c>
      <c r="N65" s="11" t="s">
        <v>42</v>
      </c>
      <c r="O65" s="11" t="s">
        <v>6</v>
      </c>
      <c r="P65" s="4"/>
      <c r="Q65" s="4"/>
    </row>
    <row r="66" spans="1:17" s="1" customFormat="1" ht="12" customHeight="1">
      <c r="A66" s="4"/>
      <c r="B66" s="7" t="s">
        <v>3</v>
      </c>
      <c r="C66" s="8">
        <v>14</v>
      </c>
      <c r="D66" s="8">
        <v>49</v>
      </c>
      <c r="E66" s="34">
        <v>38</v>
      </c>
      <c r="F66" s="35">
        <v>1</v>
      </c>
      <c r="G66" s="8">
        <v>5</v>
      </c>
      <c r="H66" s="8">
        <v>5</v>
      </c>
      <c r="I66" s="8">
        <v>1</v>
      </c>
      <c r="J66" s="34">
        <f>SUM(F66:I66)</f>
        <v>12</v>
      </c>
      <c r="K66" s="35">
        <v>28</v>
      </c>
      <c r="L66" s="8">
        <v>27</v>
      </c>
      <c r="M66" s="8">
        <v>12</v>
      </c>
      <c r="N66" s="8">
        <v>1</v>
      </c>
      <c r="O66" s="8">
        <f>K66+L66+M66+N66</f>
        <v>68</v>
      </c>
      <c r="P66" s="4"/>
      <c r="Q66" s="4"/>
    </row>
    <row r="67" spans="1:17" s="1" customFormat="1" ht="12" customHeight="1">
      <c r="A67" s="4"/>
      <c r="B67" s="7" t="s">
        <v>4</v>
      </c>
      <c r="C67" s="8">
        <v>63</v>
      </c>
      <c r="D67" s="8">
        <v>89</v>
      </c>
      <c r="E67" s="34">
        <v>67</v>
      </c>
      <c r="F67" s="35">
        <v>27</v>
      </c>
      <c r="G67" s="8">
        <v>32</v>
      </c>
      <c r="H67" s="8">
        <v>17</v>
      </c>
      <c r="I67" s="8">
        <v>5</v>
      </c>
      <c r="J67" s="34">
        <f>SUM(F67:I67)</f>
        <v>81</v>
      </c>
      <c r="K67" s="35">
        <v>55</v>
      </c>
      <c r="L67" s="8">
        <v>60</v>
      </c>
      <c r="M67" s="8">
        <v>12</v>
      </c>
      <c r="N67" s="8">
        <v>1</v>
      </c>
      <c r="O67" s="8">
        <f>K67+L67+M67+N67</f>
        <v>128</v>
      </c>
      <c r="P67" s="4"/>
      <c r="Q67" s="4"/>
    </row>
    <row r="68" spans="1:17" s="1" customFormat="1" ht="12" customHeight="1">
      <c r="A68" s="4"/>
      <c r="B68" s="7" t="s">
        <v>5</v>
      </c>
      <c r="C68" s="8">
        <v>6</v>
      </c>
      <c r="D68" s="8">
        <v>0</v>
      </c>
      <c r="E68" s="34">
        <v>9</v>
      </c>
      <c r="F68" s="35">
        <v>3</v>
      </c>
      <c r="G68" s="8">
        <v>2</v>
      </c>
      <c r="H68" s="8">
        <v>1</v>
      </c>
      <c r="I68" s="8">
        <v>1</v>
      </c>
      <c r="J68" s="34">
        <f>SUM(F68:I68)</f>
        <v>7</v>
      </c>
      <c r="K68" s="35">
        <v>0</v>
      </c>
      <c r="L68" s="8">
        <v>0</v>
      </c>
      <c r="M68" s="8">
        <v>0</v>
      </c>
      <c r="N68" s="8">
        <v>0</v>
      </c>
      <c r="O68" s="8">
        <f>K68+L68+M68+N68</f>
        <v>0</v>
      </c>
      <c r="P68" s="4"/>
      <c r="Q68" s="4"/>
    </row>
    <row r="69" spans="1:17" s="1" customFormat="1" ht="12" customHeight="1">
      <c r="A69" s="4"/>
      <c r="B69" s="5" t="s">
        <v>6</v>
      </c>
      <c r="C69" s="8">
        <f aca="true" t="shared" si="3" ref="C69:I69">SUM(C66:C68)</f>
        <v>83</v>
      </c>
      <c r="D69" s="8">
        <f t="shared" si="3"/>
        <v>138</v>
      </c>
      <c r="E69" s="34">
        <f t="shared" si="3"/>
        <v>114</v>
      </c>
      <c r="F69" s="35">
        <f t="shared" si="3"/>
        <v>31</v>
      </c>
      <c r="G69" s="8">
        <f t="shared" si="3"/>
        <v>39</v>
      </c>
      <c r="H69" s="8">
        <f t="shared" si="3"/>
        <v>23</v>
      </c>
      <c r="I69" s="8">
        <f t="shared" si="3"/>
        <v>7</v>
      </c>
      <c r="J69" s="34">
        <f>SUM(F69:I69)</f>
        <v>100</v>
      </c>
      <c r="K69" s="35">
        <f>SUM(K66:K68)</f>
        <v>83</v>
      </c>
      <c r="L69" s="8">
        <f>SUM(L66:L68)</f>
        <v>87</v>
      </c>
      <c r="M69" s="8">
        <f>SUM(M66:M68)</f>
        <v>24</v>
      </c>
      <c r="N69" s="8">
        <f>SUM(N66:N68)</f>
        <v>2</v>
      </c>
      <c r="O69" s="8">
        <f>K69+L69+M69+N69</f>
        <v>196</v>
      </c>
      <c r="P69" s="4"/>
      <c r="Q69" s="4"/>
    </row>
    <row r="70" spans="1:12" s="1" customFormat="1" ht="12" customHeight="1">
      <c r="A70" s="4"/>
      <c r="B70" s="14"/>
      <c r="C70" s="13"/>
      <c r="D70" s="13"/>
      <c r="E70" s="13"/>
      <c r="F70" s="4"/>
      <c r="G70" s="4"/>
      <c r="H70" s="4"/>
      <c r="I70" s="4"/>
      <c r="J70" s="4"/>
      <c r="K70" s="4"/>
      <c r="L70" s="4"/>
    </row>
    <row r="71" spans="1:12" s="1" customFormat="1" ht="12" customHeight="1">
      <c r="A71" s="4"/>
      <c r="B71" s="4" t="s">
        <v>35</v>
      </c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3" s="1" customFormat="1" ht="12" customHeight="1">
      <c r="A72" s="4"/>
      <c r="B72" s="5"/>
      <c r="C72" s="6" t="s">
        <v>36</v>
      </c>
      <c r="D72" s="6" t="s">
        <v>37</v>
      </c>
      <c r="E72" s="36" t="s">
        <v>38</v>
      </c>
      <c r="F72" s="6" t="s">
        <v>39</v>
      </c>
      <c r="G72" s="6" t="s">
        <v>40</v>
      </c>
      <c r="H72" s="6" t="s">
        <v>41</v>
      </c>
      <c r="I72" s="6" t="s">
        <v>42</v>
      </c>
      <c r="J72" s="6" t="s">
        <v>13</v>
      </c>
      <c r="K72" s="6" t="s">
        <v>6</v>
      </c>
      <c r="L72" s="4"/>
      <c r="M72" s="4"/>
    </row>
    <row r="73" spans="1:14" s="1" customFormat="1" ht="12" customHeight="1">
      <c r="A73" s="4"/>
      <c r="B73" s="7" t="s">
        <v>3</v>
      </c>
      <c r="C73" s="8">
        <v>1</v>
      </c>
      <c r="D73" s="8">
        <v>6</v>
      </c>
      <c r="E73" s="8">
        <v>14</v>
      </c>
      <c r="F73" s="8">
        <v>29</v>
      </c>
      <c r="G73" s="8">
        <v>3</v>
      </c>
      <c r="H73" s="8">
        <v>1</v>
      </c>
      <c r="I73" s="8">
        <v>0</v>
      </c>
      <c r="J73" s="8">
        <v>40</v>
      </c>
      <c r="K73" s="8">
        <f>SUM(C73:J73)</f>
        <v>94</v>
      </c>
      <c r="L73" s="4"/>
      <c r="M73" s="26"/>
      <c r="N73" s="13"/>
    </row>
    <row r="74" spans="1:14" s="1" customFormat="1" ht="12" customHeight="1">
      <c r="A74" s="4"/>
      <c r="B74" s="7" t="s">
        <v>4</v>
      </c>
      <c r="C74" s="8">
        <v>3</v>
      </c>
      <c r="D74" s="8">
        <v>31</v>
      </c>
      <c r="E74" s="8">
        <v>50</v>
      </c>
      <c r="F74" s="8">
        <v>39</v>
      </c>
      <c r="G74" s="8">
        <v>5</v>
      </c>
      <c r="H74" s="8">
        <v>4</v>
      </c>
      <c r="I74" s="8">
        <v>0</v>
      </c>
      <c r="J74" s="8">
        <v>79</v>
      </c>
      <c r="K74" s="8">
        <f>SUM(C74:J74)</f>
        <v>211</v>
      </c>
      <c r="L74" s="4"/>
      <c r="M74" s="26"/>
      <c r="N74" s="13"/>
    </row>
    <row r="75" spans="1:14" s="1" customFormat="1" ht="12" customHeight="1">
      <c r="A75" s="4"/>
      <c r="B75" s="7" t="s">
        <v>5</v>
      </c>
      <c r="C75" s="8">
        <v>1</v>
      </c>
      <c r="D75" s="8">
        <v>0</v>
      </c>
      <c r="E75" s="8">
        <v>0</v>
      </c>
      <c r="F75" s="8">
        <v>1</v>
      </c>
      <c r="G75" s="8">
        <v>1</v>
      </c>
      <c r="H75" s="8">
        <v>1</v>
      </c>
      <c r="I75" s="8">
        <v>1</v>
      </c>
      <c r="J75" s="8">
        <v>10</v>
      </c>
      <c r="K75" s="8">
        <f>SUM(C75:J75)</f>
        <v>15</v>
      </c>
      <c r="L75" s="4"/>
      <c r="M75" s="26"/>
      <c r="N75" s="13"/>
    </row>
    <row r="76" spans="1:14" s="1" customFormat="1" ht="12" customHeight="1">
      <c r="A76" s="4"/>
      <c r="B76" s="5" t="s">
        <v>6</v>
      </c>
      <c r="C76" s="8">
        <f aca="true" t="shared" si="4" ref="C76:J76">SUM(C73:C75)</f>
        <v>5</v>
      </c>
      <c r="D76" s="8">
        <f t="shared" si="4"/>
        <v>37</v>
      </c>
      <c r="E76" s="8">
        <f t="shared" si="4"/>
        <v>64</v>
      </c>
      <c r="F76" s="8">
        <f t="shared" si="4"/>
        <v>69</v>
      </c>
      <c r="G76" s="8">
        <f t="shared" si="4"/>
        <v>9</v>
      </c>
      <c r="H76" s="8">
        <f t="shared" si="4"/>
        <v>6</v>
      </c>
      <c r="I76" s="8">
        <f t="shared" si="4"/>
        <v>1</v>
      </c>
      <c r="J76" s="8">
        <f t="shared" si="4"/>
        <v>129</v>
      </c>
      <c r="K76" s="8">
        <f>SUM(C76:J76)</f>
        <v>320</v>
      </c>
      <c r="L76" s="4"/>
      <c r="M76" s="26"/>
      <c r="N76" s="13"/>
    </row>
    <row r="77" spans="1:12" s="1" customFormat="1" ht="12" customHeight="1">
      <c r="A77" s="4"/>
      <c r="B77" s="12"/>
      <c r="C77" s="13"/>
      <c r="D77" s="13"/>
      <c r="E77" s="13"/>
      <c r="F77" s="13"/>
      <c r="G77" s="13"/>
      <c r="H77" s="13"/>
      <c r="I77" s="13"/>
      <c r="J77" s="13"/>
      <c r="K77" s="4"/>
      <c r="L77" s="4"/>
    </row>
    <row r="78" spans="1:13" s="1" customFormat="1" ht="12" customHeight="1">
      <c r="A78" s="4"/>
      <c r="B78" s="37" t="s">
        <v>219</v>
      </c>
      <c r="C78" s="13"/>
      <c r="D78" s="13"/>
      <c r="E78" s="13"/>
      <c r="F78" s="13"/>
      <c r="G78" s="4"/>
      <c r="H78" s="4"/>
      <c r="I78" s="4"/>
      <c r="J78" s="4"/>
      <c r="K78" s="4"/>
      <c r="L78" s="4"/>
      <c r="M78" s="4"/>
    </row>
    <row r="79" spans="1:13" s="1" customFormat="1" ht="12" customHeight="1">
      <c r="A79" s="4"/>
      <c r="B79" s="5"/>
      <c r="C79" s="38" t="s">
        <v>177</v>
      </c>
      <c r="D79" s="39" t="s">
        <v>235</v>
      </c>
      <c r="E79" s="11" t="s">
        <v>13</v>
      </c>
      <c r="F79" s="11" t="s">
        <v>6</v>
      </c>
      <c r="G79" s="4"/>
      <c r="H79" s="4"/>
      <c r="I79" s="4"/>
      <c r="J79" s="4"/>
      <c r="K79" s="4"/>
      <c r="L79" s="4"/>
      <c r="M79" s="4"/>
    </row>
    <row r="80" spans="1:13" s="1" customFormat="1" ht="12" customHeight="1">
      <c r="A80" s="4"/>
      <c r="B80" s="7" t="s">
        <v>3</v>
      </c>
      <c r="C80" s="8">
        <v>62</v>
      </c>
      <c r="D80" s="8">
        <v>27</v>
      </c>
      <c r="E80" s="8">
        <v>5</v>
      </c>
      <c r="F80" s="8">
        <f>C80+D80+E80</f>
        <v>94</v>
      </c>
      <c r="G80" s="4"/>
      <c r="H80" s="4"/>
      <c r="I80" s="4"/>
      <c r="J80" s="4"/>
      <c r="K80" s="4"/>
      <c r="L80" s="4"/>
      <c r="M80" s="4"/>
    </row>
    <row r="81" spans="1:13" s="1" customFormat="1" ht="12" customHeight="1">
      <c r="A81" s="4"/>
      <c r="B81" s="7" t="s">
        <v>4</v>
      </c>
      <c r="C81" s="8">
        <v>148</v>
      </c>
      <c r="D81" s="8">
        <v>50</v>
      </c>
      <c r="E81" s="8">
        <v>13</v>
      </c>
      <c r="F81" s="8">
        <f>C81+D81+E81</f>
        <v>211</v>
      </c>
      <c r="G81" s="4"/>
      <c r="H81" s="4"/>
      <c r="I81" s="4"/>
      <c r="J81" s="4"/>
      <c r="K81" s="4"/>
      <c r="L81" s="4"/>
      <c r="M81" s="4"/>
    </row>
    <row r="82" spans="1:13" s="1" customFormat="1" ht="12" customHeight="1">
      <c r="A82" s="4"/>
      <c r="B82" s="7" t="s">
        <v>5</v>
      </c>
      <c r="C82" s="8">
        <v>10</v>
      </c>
      <c r="D82" s="8">
        <v>4</v>
      </c>
      <c r="E82" s="8">
        <v>1</v>
      </c>
      <c r="F82" s="8">
        <f>C82+D82+E82</f>
        <v>15</v>
      </c>
      <c r="G82" s="4"/>
      <c r="H82" s="4"/>
      <c r="I82" s="4"/>
      <c r="J82" s="4"/>
      <c r="K82" s="4"/>
      <c r="L82" s="4"/>
      <c r="M82" s="4"/>
    </row>
    <row r="83" spans="1:13" s="1" customFormat="1" ht="12" customHeight="1">
      <c r="A83" s="4"/>
      <c r="B83" s="5" t="s">
        <v>6</v>
      </c>
      <c r="C83" s="8">
        <f>SUM(C80:C82)</f>
        <v>220</v>
      </c>
      <c r="D83" s="8">
        <f>SUM(D80:D82)</f>
        <v>81</v>
      </c>
      <c r="E83" s="8">
        <f>SUM(E80:E82)</f>
        <v>19</v>
      </c>
      <c r="F83" s="8">
        <f>SUM(F80:F82)</f>
        <v>320</v>
      </c>
      <c r="G83" s="4"/>
      <c r="H83" s="4"/>
      <c r="I83" s="4"/>
      <c r="J83" s="4"/>
      <c r="K83" s="4"/>
      <c r="L83" s="4"/>
      <c r="M83" s="4"/>
    </row>
    <row r="84" spans="1:12" s="1" customFormat="1" ht="12" customHeight="1">
      <c r="A84" s="4"/>
      <c r="B84" s="12"/>
      <c r="C84" s="13"/>
      <c r="D84" s="13"/>
      <c r="E84" s="13"/>
      <c r="F84" s="13"/>
      <c r="G84" s="13"/>
      <c r="H84" s="13"/>
      <c r="I84" s="13"/>
      <c r="J84" s="13"/>
      <c r="K84" s="4"/>
      <c r="L84" s="4"/>
    </row>
    <row r="85" spans="1:13" s="1" customFormat="1" ht="12" customHeight="1">
      <c r="A85" s="4"/>
      <c r="B85" s="37" t="s">
        <v>220</v>
      </c>
      <c r="C85" s="13"/>
      <c r="D85" s="13"/>
      <c r="E85" s="13"/>
      <c r="F85" s="13"/>
      <c r="G85" s="4"/>
      <c r="H85" s="4"/>
      <c r="I85" s="4"/>
      <c r="J85" s="4"/>
      <c r="K85" s="4"/>
      <c r="L85" s="4"/>
      <c r="M85" s="4"/>
    </row>
    <row r="86" spans="1:13" s="1" customFormat="1" ht="12" customHeight="1">
      <c r="A86" s="4"/>
      <c r="B86" s="37" t="s">
        <v>236</v>
      </c>
      <c r="C86" s="13"/>
      <c r="D86" s="13"/>
      <c r="E86" s="13"/>
      <c r="F86" s="13"/>
      <c r="G86" s="4" t="s">
        <v>237</v>
      </c>
      <c r="H86" s="4"/>
      <c r="I86" s="4"/>
      <c r="J86" s="4"/>
      <c r="K86" s="4"/>
      <c r="L86" s="4"/>
      <c r="M86" s="4"/>
    </row>
    <row r="87" spans="1:13" s="1" customFormat="1" ht="12" customHeight="1">
      <c r="A87" s="4"/>
      <c r="B87" s="5"/>
      <c r="C87" s="38" t="s">
        <v>175</v>
      </c>
      <c r="D87" s="39" t="s">
        <v>176</v>
      </c>
      <c r="E87" s="11" t="s">
        <v>13</v>
      </c>
      <c r="F87" s="40" t="s">
        <v>6</v>
      </c>
      <c r="G87" s="41" t="s">
        <v>178</v>
      </c>
      <c r="H87" s="10" t="s">
        <v>179</v>
      </c>
      <c r="I87" s="10" t="s">
        <v>180</v>
      </c>
      <c r="J87" s="10" t="s">
        <v>181</v>
      </c>
      <c r="K87" s="10" t="s">
        <v>13</v>
      </c>
      <c r="L87" s="4"/>
      <c r="M87" s="4"/>
    </row>
    <row r="88" spans="1:13" s="1" customFormat="1" ht="12" customHeight="1">
      <c r="A88" s="4"/>
      <c r="B88" s="7" t="s">
        <v>3</v>
      </c>
      <c r="C88" s="8">
        <v>2</v>
      </c>
      <c r="D88" s="8">
        <v>83</v>
      </c>
      <c r="E88" s="8">
        <v>9</v>
      </c>
      <c r="F88" s="42">
        <f>C88+D88+E88</f>
        <v>94</v>
      </c>
      <c r="G88" s="35">
        <v>1</v>
      </c>
      <c r="H88" s="8">
        <v>2</v>
      </c>
      <c r="I88" s="8">
        <v>1</v>
      </c>
      <c r="J88" s="8">
        <v>0</v>
      </c>
      <c r="K88" s="8">
        <v>1</v>
      </c>
      <c r="L88" s="4"/>
      <c r="M88" s="4"/>
    </row>
    <row r="89" spans="1:13" s="1" customFormat="1" ht="12" customHeight="1">
      <c r="A89" s="4"/>
      <c r="B89" s="7" t="s">
        <v>4</v>
      </c>
      <c r="C89" s="8">
        <v>6</v>
      </c>
      <c r="D89" s="8">
        <v>194</v>
      </c>
      <c r="E89" s="8">
        <v>11</v>
      </c>
      <c r="F89" s="42">
        <f>C89+D89+E89</f>
        <v>211</v>
      </c>
      <c r="G89" s="35">
        <v>3</v>
      </c>
      <c r="H89" s="8">
        <v>0</v>
      </c>
      <c r="I89" s="8">
        <v>2</v>
      </c>
      <c r="J89" s="8">
        <v>4</v>
      </c>
      <c r="K89" s="8">
        <v>1</v>
      </c>
      <c r="L89" s="4"/>
      <c r="M89" s="4"/>
    </row>
    <row r="90" spans="1:13" s="1" customFormat="1" ht="12" customHeight="1">
      <c r="A90" s="4"/>
      <c r="B90" s="7" t="s">
        <v>5</v>
      </c>
      <c r="C90" s="8">
        <v>0</v>
      </c>
      <c r="D90" s="8">
        <v>14</v>
      </c>
      <c r="E90" s="8">
        <v>1</v>
      </c>
      <c r="F90" s="42">
        <f>C90+D90+E90</f>
        <v>15</v>
      </c>
      <c r="G90" s="35">
        <v>0</v>
      </c>
      <c r="H90" s="8">
        <v>0</v>
      </c>
      <c r="I90" s="8">
        <v>0</v>
      </c>
      <c r="J90" s="8">
        <v>0</v>
      </c>
      <c r="K90" s="8">
        <v>0</v>
      </c>
      <c r="L90" s="4"/>
      <c r="M90" s="4"/>
    </row>
    <row r="91" spans="1:13" s="1" customFormat="1" ht="12" customHeight="1">
      <c r="A91" s="4"/>
      <c r="B91" s="5" t="s">
        <v>6</v>
      </c>
      <c r="C91" s="8">
        <f aca="true" t="shared" si="5" ref="C91:K91">SUM(C88:C90)</f>
        <v>8</v>
      </c>
      <c r="D91" s="8">
        <f t="shared" si="5"/>
        <v>291</v>
      </c>
      <c r="E91" s="8">
        <f t="shared" si="5"/>
        <v>21</v>
      </c>
      <c r="F91" s="42">
        <f t="shared" si="5"/>
        <v>320</v>
      </c>
      <c r="G91" s="35">
        <f t="shared" si="5"/>
        <v>4</v>
      </c>
      <c r="H91" s="8">
        <f t="shared" si="5"/>
        <v>2</v>
      </c>
      <c r="I91" s="8">
        <f t="shared" si="5"/>
        <v>3</v>
      </c>
      <c r="J91" s="8">
        <f t="shared" si="5"/>
        <v>4</v>
      </c>
      <c r="K91" s="8">
        <f t="shared" si="5"/>
        <v>2</v>
      </c>
      <c r="L91" s="4"/>
      <c r="M91" s="4"/>
    </row>
    <row r="92" spans="1:13" s="1" customFormat="1" ht="12" customHeight="1">
      <c r="A92" s="4"/>
      <c r="B92" s="14"/>
      <c r="C92" s="13"/>
      <c r="D92" s="13"/>
      <c r="E92" s="13"/>
      <c r="F92" s="13"/>
      <c r="G92" s="4"/>
      <c r="H92" s="4"/>
      <c r="I92" s="4"/>
      <c r="J92" s="4"/>
      <c r="K92" s="4"/>
      <c r="L92" s="4"/>
      <c r="M92" s="4"/>
    </row>
    <row r="93" spans="1:11" s="1" customFormat="1" ht="12" customHeight="1">
      <c r="A93" s="4"/>
      <c r="B93" s="37" t="s">
        <v>221</v>
      </c>
      <c r="C93" s="13"/>
      <c r="D93" s="13"/>
      <c r="E93" s="13"/>
      <c r="F93" s="13"/>
      <c r="G93" s="4"/>
      <c r="H93" s="4"/>
      <c r="I93" s="4"/>
      <c r="J93" s="4"/>
      <c r="K93" s="4"/>
    </row>
    <row r="94" spans="1:13" s="1" customFormat="1" ht="12" customHeight="1">
      <c r="A94" s="4"/>
      <c r="B94" s="5"/>
      <c r="C94" s="38" t="s">
        <v>175</v>
      </c>
      <c r="D94" s="38" t="s">
        <v>176</v>
      </c>
      <c r="E94" s="11" t="s">
        <v>13</v>
      </c>
      <c r="F94" s="32" t="s">
        <v>6</v>
      </c>
      <c r="G94" s="43" t="s">
        <v>182</v>
      </c>
      <c r="H94" s="38" t="s">
        <v>183</v>
      </c>
      <c r="I94" s="11" t="s">
        <v>42</v>
      </c>
      <c r="J94" s="11" t="s">
        <v>59</v>
      </c>
      <c r="K94" s="11" t="s">
        <v>13</v>
      </c>
      <c r="L94" s="11" t="s">
        <v>6</v>
      </c>
      <c r="M94" s="4"/>
    </row>
    <row r="95" spans="1:13" s="1" customFormat="1" ht="12" customHeight="1">
      <c r="A95" s="4"/>
      <c r="B95" s="7" t="s">
        <v>4</v>
      </c>
      <c r="C95" s="8">
        <v>121</v>
      </c>
      <c r="D95" s="8">
        <v>72</v>
      </c>
      <c r="E95" s="8">
        <v>18</v>
      </c>
      <c r="F95" s="34">
        <f>C95+D95+E95</f>
        <v>211</v>
      </c>
      <c r="G95" s="35">
        <v>104</v>
      </c>
      <c r="H95" s="8">
        <v>2</v>
      </c>
      <c r="I95" s="8">
        <v>4</v>
      </c>
      <c r="J95" s="8">
        <v>8</v>
      </c>
      <c r="K95" s="8">
        <v>5</v>
      </c>
      <c r="L95" s="8">
        <f>SUM(G95:K95)</f>
        <v>123</v>
      </c>
      <c r="M95" s="4"/>
    </row>
    <row r="96" spans="1:13" s="1" customFormat="1" ht="12" customHeight="1">
      <c r="A96" s="4"/>
      <c r="B96" s="7" t="s">
        <v>5</v>
      </c>
      <c r="C96" s="8">
        <v>0</v>
      </c>
      <c r="D96" s="8">
        <v>15</v>
      </c>
      <c r="E96" s="8">
        <v>0</v>
      </c>
      <c r="F96" s="34">
        <f>C96+D96+E96</f>
        <v>15</v>
      </c>
      <c r="G96" s="35">
        <v>0</v>
      </c>
      <c r="H96" s="8">
        <v>0</v>
      </c>
      <c r="I96" s="8">
        <v>0</v>
      </c>
      <c r="J96" s="8">
        <v>0</v>
      </c>
      <c r="K96" s="8">
        <v>0</v>
      </c>
      <c r="L96" s="8">
        <f>SUM(G96:K96)</f>
        <v>0</v>
      </c>
      <c r="M96" s="4"/>
    </row>
    <row r="97" spans="1:13" s="1" customFormat="1" ht="12" customHeight="1">
      <c r="A97" s="4"/>
      <c r="B97" s="5" t="s">
        <v>6</v>
      </c>
      <c r="C97" s="8">
        <f aca="true" t="shared" si="6" ref="C97:K97">SUM(C95:C96)</f>
        <v>121</v>
      </c>
      <c r="D97" s="8">
        <f t="shared" si="6"/>
        <v>87</v>
      </c>
      <c r="E97" s="8">
        <f t="shared" si="6"/>
        <v>18</v>
      </c>
      <c r="F97" s="34">
        <f t="shared" si="6"/>
        <v>226</v>
      </c>
      <c r="G97" s="35">
        <f t="shared" si="6"/>
        <v>104</v>
      </c>
      <c r="H97" s="8">
        <f t="shared" si="6"/>
        <v>2</v>
      </c>
      <c r="I97" s="8">
        <f t="shared" si="6"/>
        <v>4</v>
      </c>
      <c r="J97" s="8">
        <f t="shared" si="6"/>
        <v>8</v>
      </c>
      <c r="K97" s="8">
        <f t="shared" si="6"/>
        <v>5</v>
      </c>
      <c r="L97" s="8">
        <f>SUM(G97:J97)</f>
        <v>118</v>
      </c>
      <c r="M97" s="4"/>
    </row>
    <row r="98" spans="1:14" s="1" customFormat="1" ht="12" customHeight="1">
      <c r="A98" s="4"/>
      <c r="B98" s="37" t="s">
        <v>238</v>
      </c>
      <c r="C98" s="44"/>
      <c r="D98" s="44"/>
      <c r="E98" s="44"/>
      <c r="F98" s="44"/>
      <c r="G98" s="45"/>
      <c r="I98" s="13"/>
      <c r="J98" s="37" t="s">
        <v>239</v>
      </c>
      <c r="K98" s="13"/>
      <c r="L98" s="13"/>
      <c r="M98" s="13"/>
      <c r="N98" s="4"/>
    </row>
    <row r="99" spans="1:13" s="1" customFormat="1" ht="12" customHeight="1">
      <c r="A99" s="4"/>
      <c r="B99" s="14"/>
      <c r="C99" s="13"/>
      <c r="D99" s="13"/>
      <c r="E99" s="13"/>
      <c r="F99" s="13"/>
      <c r="G99" s="4"/>
      <c r="H99" s="4"/>
      <c r="I99" s="4"/>
      <c r="J99" s="4"/>
      <c r="K99" s="4"/>
      <c r="L99" s="4"/>
      <c r="M99" s="4"/>
    </row>
    <row r="100" spans="1:13" s="1" customFormat="1" ht="12" customHeight="1">
      <c r="A100" s="4"/>
      <c r="B100" s="37" t="s">
        <v>222</v>
      </c>
      <c r="C100" s="13"/>
      <c r="D100" s="13"/>
      <c r="E100" s="13"/>
      <c r="F100" s="13"/>
      <c r="G100" s="13"/>
      <c r="H100" s="4"/>
      <c r="J100" s="4"/>
      <c r="M100" s="4"/>
    </row>
    <row r="101" spans="1:14" s="1" customFormat="1" ht="12" customHeight="1">
      <c r="A101" s="4"/>
      <c r="B101" s="37" t="s">
        <v>231</v>
      </c>
      <c r="C101" s="13"/>
      <c r="D101" s="13"/>
      <c r="E101" s="13"/>
      <c r="F101" s="13"/>
      <c r="G101" s="13"/>
      <c r="H101" s="4" t="s">
        <v>240</v>
      </c>
      <c r="L101" s="4" t="s">
        <v>241</v>
      </c>
      <c r="N101" s="4"/>
    </row>
    <row r="102" spans="1:15" s="1" customFormat="1" ht="12" customHeight="1">
      <c r="A102" s="4"/>
      <c r="B102" s="5"/>
      <c r="C102" s="38" t="s">
        <v>230</v>
      </c>
      <c r="D102" s="38" t="s">
        <v>142</v>
      </c>
      <c r="E102" s="11" t="s">
        <v>42</v>
      </c>
      <c r="F102" s="32" t="s">
        <v>13</v>
      </c>
      <c r="G102" s="32" t="s">
        <v>6</v>
      </c>
      <c r="H102" s="41" t="s">
        <v>175</v>
      </c>
      <c r="I102" s="46" t="s">
        <v>176</v>
      </c>
      <c r="J102" s="10" t="s">
        <v>13</v>
      </c>
      <c r="K102" s="10" t="s">
        <v>48</v>
      </c>
      <c r="L102" s="41" t="s">
        <v>269</v>
      </c>
      <c r="M102" s="46" t="s">
        <v>270</v>
      </c>
      <c r="N102" s="47" t="s">
        <v>271</v>
      </c>
      <c r="O102" s="10" t="s">
        <v>48</v>
      </c>
    </row>
    <row r="103" spans="1:15" s="1" customFormat="1" ht="12" customHeight="1">
      <c r="A103" s="4"/>
      <c r="B103" s="7" t="s">
        <v>3</v>
      </c>
      <c r="C103" s="8">
        <v>43</v>
      </c>
      <c r="D103" s="8">
        <v>41</v>
      </c>
      <c r="E103" s="8">
        <v>5</v>
      </c>
      <c r="F103" s="34">
        <v>5</v>
      </c>
      <c r="G103" s="34">
        <f>C103+D103+E103+F103</f>
        <v>94</v>
      </c>
      <c r="H103" s="35">
        <v>62</v>
      </c>
      <c r="I103" s="8">
        <v>25</v>
      </c>
      <c r="J103" s="8">
        <v>7</v>
      </c>
      <c r="K103" s="48">
        <f>SUM(H103:J103)</f>
        <v>94</v>
      </c>
      <c r="L103" s="35">
        <v>24</v>
      </c>
      <c r="M103" s="8">
        <v>25</v>
      </c>
      <c r="N103" s="34">
        <v>26</v>
      </c>
      <c r="O103" s="48">
        <f>SUM(L103:N103)</f>
        <v>75</v>
      </c>
    </row>
    <row r="104" spans="1:15" s="1" customFormat="1" ht="12" customHeight="1">
      <c r="A104" s="4"/>
      <c r="B104" s="7" t="s">
        <v>4</v>
      </c>
      <c r="C104" s="8">
        <v>90</v>
      </c>
      <c r="D104" s="8">
        <v>112</v>
      </c>
      <c r="E104" s="8">
        <v>4</v>
      </c>
      <c r="F104" s="34">
        <v>5</v>
      </c>
      <c r="G104" s="34">
        <f>C104+D104+E104+F104</f>
        <v>211</v>
      </c>
      <c r="H104" s="35">
        <v>183</v>
      </c>
      <c r="I104" s="8">
        <v>20</v>
      </c>
      <c r="J104" s="8">
        <v>8</v>
      </c>
      <c r="K104" s="48">
        <f>SUM(H104:J104)</f>
        <v>211</v>
      </c>
      <c r="L104" s="35">
        <v>67</v>
      </c>
      <c r="M104" s="8">
        <v>63</v>
      </c>
      <c r="N104" s="34">
        <v>47</v>
      </c>
      <c r="O104" s="48">
        <f>SUM(L104:N104)</f>
        <v>177</v>
      </c>
    </row>
    <row r="105" spans="1:15" s="1" customFormat="1" ht="12" customHeight="1">
      <c r="A105" s="4"/>
      <c r="B105" s="7" t="s">
        <v>5</v>
      </c>
      <c r="C105" s="8">
        <v>7</v>
      </c>
      <c r="D105" s="8">
        <v>7</v>
      </c>
      <c r="E105" s="8">
        <v>1</v>
      </c>
      <c r="F105" s="34">
        <v>0</v>
      </c>
      <c r="G105" s="34">
        <f>C105+D105+E105+F105</f>
        <v>15</v>
      </c>
      <c r="H105" s="35">
        <v>13</v>
      </c>
      <c r="I105" s="8">
        <v>2</v>
      </c>
      <c r="J105" s="8">
        <v>0</v>
      </c>
      <c r="K105" s="48">
        <f>SUM(H105:J105)</f>
        <v>15</v>
      </c>
      <c r="L105" s="35">
        <v>6</v>
      </c>
      <c r="M105" s="8">
        <v>3</v>
      </c>
      <c r="N105" s="34">
        <v>3</v>
      </c>
      <c r="O105" s="48">
        <f>SUM(L105:N105)</f>
        <v>12</v>
      </c>
    </row>
    <row r="106" spans="1:15" s="1" customFormat="1" ht="12" customHeight="1">
      <c r="A106" s="4"/>
      <c r="B106" s="5" t="s">
        <v>6</v>
      </c>
      <c r="C106" s="8">
        <f>SUM(C103:C105)</f>
        <v>140</v>
      </c>
      <c r="D106" s="8">
        <f>SUM(D103:D105)</f>
        <v>160</v>
      </c>
      <c r="E106" s="8">
        <f>SUM(E103:E105)</f>
        <v>10</v>
      </c>
      <c r="F106" s="34">
        <f>SUM(F103:F105)</f>
        <v>10</v>
      </c>
      <c r="G106" s="34">
        <f>C106+D106+E106+F106</f>
        <v>320</v>
      </c>
      <c r="H106" s="35">
        <f>SUM(H103:H105)</f>
        <v>258</v>
      </c>
      <c r="I106" s="8">
        <f>SUM(I103:I105)</f>
        <v>47</v>
      </c>
      <c r="J106" s="8">
        <f>SUM(J103:J105)</f>
        <v>15</v>
      </c>
      <c r="K106" s="48">
        <f>SUM(H106:J106)</f>
        <v>320</v>
      </c>
      <c r="L106" s="35">
        <f>SUM(L103:L105)</f>
        <v>97</v>
      </c>
      <c r="M106" s="8">
        <f>SUM(M103:M105)</f>
        <v>91</v>
      </c>
      <c r="N106" s="34">
        <f>SUM(N103:N105)</f>
        <v>76</v>
      </c>
      <c r="O106" s="48">
        <f>SUM(L106:N106)</f>
        <v>264</v>
      </c>
    </row>
    <row r="107" spans="1:13" s="1" customFormat="1" ht="12" customHeight="1">
      <c r="A107" s="4"/>
      <c r="B107" s="14"/>
      <c r="C107" s="13"/>
      <c r="D107" s="13"/>
      <c r="E107" s="13"/>
      <c r="F107" s="13"/>
      <c r="G107" s="4"/>
      <c r="H107" s="4"/>
      <c r="I107" s="4"/>
      <c r="J107" s="4"/>
      <c r="K107" s="4"/>
      <c r="L107" s="4" t="s">
        <v>268</v>
      </c>
      <c r="M107" s="4"/>
    </row>
    <row r="108" spans="1:13" s="1" customFormat="1" ht="12" customHeight="1">
      <c r="A108" s="4"/>
      <c r="B108" s="14"/>
      <c r="C108" s="13"/>
      <c r="D108" s="13"/>
      <c r="E108" s="13"/>
      <c r="F108" s="13"/>
      <c r="G108" s="4"/>
      <c r="H108" s="4"/>
      <c r="I108" s="4"/>
      <c r="J108" s="4"/>
      <c r="K108" s="4"/>
      <c r="L108" s="4"/>
      <c r="M108" s="4"/>
    </row>
    <row r="109" spans="2:12" s="1" customFormat="1" ht="12" customHeight="1">
      <c r="B109" s="4" t="s">
        <v>223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1" s="1" customFormat="1" ht="12" customHeight="1">
      <c r="A110" s="4"/>
      <c r="B110" s="4" t="s">
        <v>190</v>
      </c>
      <c r="C110" s="4"/>
      <c r="D110" s="4"/>
      <c r="E110" s="4"/>
      <c r="F110" s="4" t="s">
        <v>191</v>
      </c>
      <c r="G110" s="4"/>
      <c r="H110" s="4"/>
      <c r="I110" s="4"/>
      <c r="J110" s="4"/>
      <c r="K110" s="4"/>
    </row>
    <row r="111" spans="1:10" s="1" customFormat="1" ht="12" customHeight="1">
      <c r="A111" s="4"/>
      <c r="B111" s="5"/>
      <c r="C111" s="11" t="s">
        <v>187</v>
      </c>
      <c r="D111" s="11" t="s">
        <v>188</v>
      </c>
      <c r="E111" s="11" t="s">
        <v>189</v>
      </c>
      <c r="F111" s="33" t="s">
        <v>43</v>
      </c>
      <c r="G111" s="11" t="s">
        <v>44</v>
      </c>
      <c r="H111" s="11" t="s">
        <v>9</v>
      </c>
      <c r="I111" s="11" t="s">
        <v>6</v>
      </c>
      <c r="J111" s="4"/>
    </row>
    <row r="112" spans="1:10" s="1" customFormat="1" ht="12" customHeight="1">
      <c r="A112" s="4"/>
      <c r="B112" s="7" t="s">
        <v>4</v>
      </c>
      <c r="C112" s="8">
        <v>107</v>
      </c>
      <c r="D112" s="8">
        <v>159</v>
      </c>
      <c r="E112" s="8">
        <v>68</v>
      </c>
      <c r="F112" s="35">
        <v>9</v>
      </c>
      <c r="G112" s="8">
        <v>195</v>
      </c>
      <c r="H112" s="8">
        <v>7</v>
      </c>
      <c r="I112" s="8">
        <f>F112+G112+H112</f>
        <v>211</v>
      </c>
      <c r="J112" s="4"/>
    </row>
    <row r="113" spans="1:10" s="1" customFormat="1" ht="12" customHeight="1">
      <c r="A113" s="4"/>
      <c r="B113" s="7" t="s">
        <v>5</v>
      </c>
      <c r="C113" s="8">
        <v>12</v>
      </c>
      <c r="D113" s="8">
        <v>9</v>
      </c>
      <c r="E113" s="8">
        <v>5</v>
      </c>
      <c r="F113" s="35"/>
      <c r="G113" s="8">
        <v>14</v>
      </c>
      <c r="H113" s="8">
        <v>1</v>
      </c>
      <c r="I113" s="8">
        <f>F113+G113+H113</f>
        <v>15</v>
      </c>
      <c r="J113" s="4"/>
    </row>
    <row r="114" spans="1:10" s="1" customFormat="1" ht="12" customHeight="1">
      <c r="A114" s="4"/>
      <c r="B114" s="5" t="s">
        <v>6</v>
      </c>
      <c r="C114" s="8">
        <f aca="true" t="shared" si="7" ref="C114:I114">SUM(C112:C113)</f>
        <v>119</v>
      </c>
      <c r="D114" s="8">
        <f t="shared" si="7"/>
        <v>168</v>
      </c>
      <c r="E114" s="8">
        <f t="shared" si="7"/>
        <v>73</v>
      </c>
      <c r="F114" s="35">
        <f t="shared" si="7"/>
        <v>9</v>
      </c>
      <c r="G114" s="8">
        <f t="shared" si="7"/>
        <v>209</v>
      </c>
      <c r="H114" s="8">
        <f t="shared" si="7"/>
        <v>8</v>
      </c>
      <c r="I114" s="8">
        <f t="shared" si="7"/>
        <v>226</v>
      </c>
      <c r="J114" s="4"/>
    </row>
    <row r="115" spans="1:12" s="1" customFormat="1" ht="12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s="1" customFormat="1" ht="12" customHeight="1">
      <c r="A116" s="4"/>
      <c r="B116" s="4" t="s">
        <v>192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s="1" customFormat="1" ht="12" customHeight="1">
      <c r="A117" s="4"/>
      <c r="B117" s="15"/>
      <c r="C117" s="16"/>
      <c r="D117" s="17"/>
      <c r="E117" s="6" t="s">
        <v>4</v>
      </c>
      <c r="F117" s="6" t="s">
        <v>5</v>
      </c>
      <c r="G117" s="11" t="s">
        <v>6</v>
      </c>
      <c r="H117" s="4"/>
      <c r="I117" s="4"/>
      <c r="J117" s="4"/>
      <c r="K117" s="4"/>
      <c r="L117" s="4"/>
    </row>
    <row r="118" spans="1:12" s="1" customFormat="1" ht="12" customHeight="1">
      <c r="A118" s="4"/>
      <c r="B118" s="18" t="s">
        <v>45</v>
      </c>
      <c r="C118" s="18"/>
      <c r="D118" s="18"/>
      <c r="E118" s="8">
        <v>3</v>
      </c>
      <c r="F118" s="8">
        <v>0</v>
      </c>
      <c r="G118" s="19">
        <f aca="true" t="shared" si="8" ref="G118:G123">SUM(E118:F118)</f>
        <v>3</v>
      </c>
      <c r="H118" s="4"/>
      <c r="I118" s="4"/>
      <c r="J118" s="4"/>
      <c r="K118" s="4"/>
      <c r="L118" s="4"/>
    </row>
    <row r="119" spans="1:12" s="1" customFormat="1" ht="12" customHeight="1">
      <c r="A119" s="4"/>
      <c r="B119" s="18" t="s">
        <v>46</v>
      </c>
      <c r="C119" s="18"/>
      <c r="D119" s="18"/>
      <c r="E119" s="8">
        <v>4</v>
      </c>
      <c r="F119" s="8">
        <v>0</v>
      </c>
      <c r="G119" s="8">
        <f t="shared" si="8"/>
        <v>4</v>
      </c>
      <c r="H119" s="4"/>
      <c r="I119" s="4"/>
      <c r="J119" s="4"/>
      <c r="K119" s="4"/>
      <c r="L119" s="4"/>
    </row>
    <row r="120" spans="1:12" s="1" customFormat="1" ht="12" customHeight="1">
      <c r="A120" s="4"/>
      <c r="B120" s="18" t="s">
        <v>47</v>
      </c>
      <c r="C120" s="18"/>
      <c r="D120" s="18"/>
      <c r="E120" s="8">
        <v>0</v>
      </c>
      <c r="F120" s="8">
        <v>0</v>
      </c>
      <c r="G120" s="8">
        <f t="shared" si="8"/>
        <v>0</v>
      </c>
      <c r="H120" s="4"/>
      <c r="I120" s="4"/>
      <c r="J120" s="4"/>
      <c r="K120" s="4"/>
      <c r="L120" s="4"/>
    </row>
    <row r="121" spans="1:12" s="1" customFormat="1" ht="12" customHeight="1">
      <c r="A121" s="4"/>
      <c r="B121" s="20" t="s">
        <v>144</v>
      </c>
      <c r="C121" s="20"/>
      <c r="D121" s="20"/>
      <c r="E121" s="8">
        <v>2</v>
      </c>
      <c r="F121" s="8">
        <v>0</v>
      </c>
      <c r="G121" s="8">
        <f t="shared" si="8"/>
        <v>2</v>
      </c>
      <c r="H121" s="4"/>
      <c r="I121" s="4"/>
      <c r="J121" s="4"/>
      <c r="K121" s="4"/>
      <c r="L121" s="4"/>
    </row>
    <row r="122" spans="1:12" s="1" customFormat="1" ht="12" customHeight="1">
      <c r="A122" s="4"/>
      <c r="B122" s="49" t="s">
        <v>143</v>
      </c>
      <c r="C122" s="50"/>
      <c r="D122" s="51"/>
      <c r="E122" s="8">
        <v>2</v>
      </c>
      <c r="F122" s="8">
        <v>0</v>
      </c>
      <c r="G122" s="52">
        <f t="shared" si="8"/>
        <v>2</v>
      </c>
      <c r="H122" s="4"/>
      <c r="I122" s="4"/>
      <c r="J122" s="4"/>
      <c r="K122" s="4"/>
      <c r="L122" s="4"/>
    </row>
    <row r="123" spans="1:12" s="1" customFormat="1" ht="12" customHeight="1">
      <c r="A123" s="4"/>
      <c r="B123" s="18" t="s">
        <v>242</v>
      </c>
      <c r="C123" s="18"/>
      <c r="D123" s="18"/>
      <c r="E123" s="8">
        <v>1</v>
      </c>
      <c r="F123" s="8">
        <v>0</v>
      </c>
      <c r="G123" s="52">
        <f t="shared" si="8"/>
        <v>1</v>
      </c>
      <c r="H123" s="4"/>
      <c r="I123" s="4"/>
      <c r="J123" s="4"/>
      <c r="K123" s="4"/>
      <c r="L123" s="4"/>
    </row>
    <row r="124" spans="1:12" s="1" customFormat="1" ht="12" customHeight="1">
      <c r="A124" s="4"/>
      <c r="B124" s="21" t="s">
        <v>48</v>
      </c>
      <c r="C124" s="22"/>
      <c r="D124" s="23"/>
      <c r="E124" s="8">
        <f>SUM(E118:E123)</f>
        <v>12</v>
      </c>
      <c r="F124" s="8">
        <f>SUM(F118:F123)</f>
        <v>0</v>
      </c>
      <c r="G124" s="8">
        <f>SUM(G118:G123)</f>
        <v>12</v>
      </c>
      <c r="H124" s="4"/>
      <c r="I124" s="4"/>
      <c r="J124" s="4"/>
      <c r="K124" s="4"/>
      <c r="L124" s="4"/>
    </row>
    <row r="125" spans="1:12" s="1" customFormat="1" ht="12" customHeight="1">
      <c r="A125" s="4"/>
      <c r="B125" s="53"/>
      <c r="C125" s="54"/>
      <c r="D125" s="54"/>
      <c r="E125" s="54"/>
      <c r="F125" s="54"/>
      <c r="G125" s="54"/>
      <c r="H125" s="54"/>
      <c r="I125" s="4"/>
      <c r="J125" s="4"/>
      <c r="K125" s="4"/>
      <c r="L125" s="4"/>
    </row>
    <row r="126" spans="2:12" s="1" customFormat="1" ht="12" customHeight="1">
      <c r="B126" s="4" t="s">
        <v>224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s="1" customFormat="1" ht="12" customHeight="1">
      <c r="A127" s="4"/>
      <c r="B127" s="4" t="s">
        <v>49</v>
      </c>
      <c r="C127" s="4"/>
      <c r="D127" s="4"/>
      <c r="E127" s="4"/>
      <c r="F127" s="4" t="s">
        <v>50</v>
      </c>
      <c r="G127" s="4"/>
      <c r="H127" s="4"/>
      <c r="I127" s="4"/>
      <c r="J127" s="4"/>
      <c r="K127" s="4"/>
      <c r="L127" s="4"/>
    </row>
    <row r="128" spans="1:12" s="1" customFormat="1" ht="12" customHeight="1">
      <c r="A128" s="4"/>
      <c r="B128" s="55" t="s">
        <v>105</v>
      </c>
      <c r="C128" s="55" t="s">
        <v>106</v>
      </c>
      <c r="D128" s="55" t="s">
        <v>9</v>
      </c>
      <c r="E128" s="56" t="s">
        <v>6</v>
      </c>
      <c r="F128" s="57" t="s">
        <v>51</v>
      </c>
      <c r="G128" s="58" t="s">
        <v>52</v>
      </c>
      <c r="H128" s="58" t="s">
        <v>53</v>
      </c>
      <c r="I128" s="59" t="s">
        <v>145</v>
      </c>
      <c r="J128" s="58" t="s">
        <v>54</v>
      </c>
      <c r="K128" s="55" t="s">
        <v>55</v>
      </c>
      <c r="L128" s="60"/>
    </row>
    <row r="129" spans="1:12" s="63" customFormat="1" ht="12" customHeight="1">
      <c r="A129" s="45"/>
      <c r="B129" s="29">
        <v>23</v>
      </c>
      <c r="C129" s="29">
        <v>246</v>
      </c>
      <c r="D129" s="29">
        <v>51</v>
      </c>
      <c r="E129" s="61">
        <f>SUM(B129:D129)</f>
        <v>320</v>
      </c>
      <c r="F129" s="29">
        <v>8</v>
      </c>
      <c r="G129" s="29">
        <v>4</v>
      </c>
      <c r="H129" s="29">
        <v>1</v>
      </c>
      <c r="I129" s="29">
        <v>2</v>
      </c>
      <c r="J129" s="29">
        <v>0</v>
      </c>
      <c r="K129" s="29">
        <v>4</v>
      </c>
      <c r="L129" s="62"/>
    </row>
    <row r="130" spans="1:12" s="1" customFormat="1" ht="12" customHeight="1">
      <c r="A130" s="4"/>
      <c r="B130" s="4"/>
      <c r="C130" s="4"/>
      <c r="D130" s="4"/>
      <c r="E130" s="4"/>
      <c r="F130" s="4"/>
      <c r="G130" s="4"/>
      <c r="H130" s="4"/>
      <c r="I130" s="4"/>
      <c r="J130" s="64"/>
      <c r="K130" s="4"/>
      <c r="L130" s="4"/>
    </row>
    <row r="131" spans="2:12" s="1" customFormat="1" ht="12" customHeight="1">
      <c r="B131" s="4" t="s">
        <v>225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s="1" customFormat="1" ht="12" customHeight="1">
      <c r="A132" s="4"/>
      <c r="B132" s="15"/>
      <c r="C132" s="17"/>
      <c r="D132" s="11" t="s">
        <v>67</v>
      </c>
      <c r="E132" s="11" t="s">
        <v>68</v>
      </c>
      <c r="F132" s="4"/>
      <c r="G132" s="4"/>
      <c r="H132" s="4"/>
      <c r="I132" s="4"/>
      <c r="J132" s="4"/>
      <c r="K132" s="4"/>
      <c r="L132" s="4"/>
    </row>
    <row r="133" spans="1:12" s="1" customFormat="1" ht="12" customHeight="1">
      <c r="A133" s="4"/>
      <c r="B133" s="65" t="s">
        <v>146</v>
      </c>
      <c r="C133" s="65"/>
      <c r="D133" s="8">
        <v>12</v>
      </c>
      <c r="E133" s="9">
        <f aca="true" t="shared" si="9" ref="E133:E138">D133/D$138</f>
        <v>0.05687203791469194</v>
      </c>
      <c r="F133" s="4"/>
      <c r="G133" s="4"/>
      <c r="H133" s="4"/>
      <c r="I133" s="4"/>
      <c r="J133" s="4"/>
      <c r="K133" s="4"/>
      <c r="L133" s="4"/>
    </row>
    <row r="134" spans="1:12" s="1" customFormat="1" ht="12" customHeight="1">
      <c r="A134" s="4"/>
      <c r="B134" s="66" t="s">
        <v>123</v>
      </c>
      <c r="C134" s="67"/>
      <c r="D134" s="8">
        <v>64</v>
      </c>
      <c r="E134" s="9">
        <f t="shared" si="9"/>
        <v>0.3033175355450237</v>
      </c>
      <c r="F134" s="4"/>
      <c r="G134" s="4"/>
      <c r="H134" s="4"/>
      <c r="I134" s="4"/>
      <c r="J134" s="4"/>
      <c r="K134" s="4"/>
      <c r="L134" s="4"/>
    </row>
    <row r="135" spans="1:12" s="1" customFormat="1" ht="12" customHeight="1">
      <c r="A135" s="4"/>
      <c r="B135" s="18" t="s">
        <v>193</v>
      </c>
      <c r="C135" s="18"/>
      <c r="D135" s="8">
        <v>59</v>
      </c>
      <c r="E135" s="9">
        <f t="shared" si="9"/>
        <v>0.2796208530805687</v>
      </c>
      <c r="F135" s="4"/>
      <c r="G135" s="4"/>
      <c r="H135" s="4"/>
      <c r="I135" s="4"/>
      <c r="J135" s="4"/>
      <c r="K135" s="4"/>
      <c r="L135" s="4"/>
    </row>
    <row r="136" spans="1:12" s="1" customFormat="1" ht="12" customHeight="1">
      <c r="A136" s="4"/>
      <c r="B136" s="68" t="s">
        <v>194</v>
      </c>
      <c r="C136" s="69"/>
      <c r="D136" s="8">
        <v>71</v>
      </c>
      <c r="E136" s="9">
        <f t="shared" si="9"/>
        <v>0.33649289099526064</v>
      </c>
      <c r="F136" s="4"/>
      <c r="G136" s="4"/>
      <c r="H136" s="4"/>
      <c r="I136" s="4"/>
      <c r="J136" s="4"/>
      <c r="K136" s="4"/>
      <c r="L136" s="4"/>
    </row>
    <row r="137" spans="1:12" s="1" customFormat="1" ht="12" customHeight="1">
      <c r="A137" s="4"/>
      <c r="B137" s="18" t="s">
        <v>9</v>
      </c>
      <c r="C137" s="18"/>
      <c r="D137" s="8">
        <v>5</v>
      </c>
      <c r="E137" s="9">
        <f t="shared" si="9"/>
        <v>0.023696682464454975</v>
      </c>
      <c r="F137" s="4"/>
      <c r="G137" s="4"/>
      <c r="H137" s="4"/>
      <c r="I137" s="4"/>
      <c r="J137" s="4"/>
      <c r="K137" s="4"/>
      <c r="L137" s="4"/>
    </row>
    <row r="138" spans="1:12" s="1" customFormat="1" ht="12" customHeight="1">
      <c r="A138" s="4"/>
      <c r="B138" s="70" t="s">
        <v>6</v>
      </c>
      <c r="C138" s="70"/>
      <c r="D138" s="8">
        <f>SUM(D133:D137)</f>
        <v>211</v>
      </c>
      <c r="E138" s="9">
        <f t="shared" si="9"/>
        <v>1</v>
      </c>
      <c r="F138" s="4"/>
      <c r="G138" s="4"/>
      <c r="H138" s="4"/>
      <c r="I138" s="4"/>
      <c r="J138" s="4"/>
      <c r="K138" s="4"/>
      <c r="L138" s="4"/>
    </row>
    <row r="139" spans="1:12" s="1" customFormat="1" ht="12" customHeight="1">
      <c r="A139" s="4"/>
      <c r="B139" s="71"/>
      <c r="C139" s="71"/>
      <c r="D139" s="13"/>
      <c r="E139" s="72"/>
      <c r="F139" s="4"/>
      <c r="G139" s="4"/>
      <c r="H139" s="4"/>
      <c r="I139" s="4"/>
      <c r="J139" s="4"/>
      <c r="K139" s="4"/>
      <c r="L139" s="4"/>
    </row>
    <row r="140" spans="2:12" s="1" customFormat="1" ht="12" customHeight="1">
      <c r="B140" s="4" t="s">
        <v>226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s="1" customFormat="1" ht="12" customHeight="1">
      <c r="A141" s="4"/>
      <c r="B141" s="4" t="s">
        <v>147</v>
      </c>
      <c r="C141" s="4"/>
      <c r="D141" s="4"/>
      <c r="E141" s="4"/>
      <c r="F141" s="4"/>
      <c r="G141" s="45"/>
      <c r="H141" s="13"/>
      <c r="I141" s="13"/>
      <c r="J141" s="13"/>
      <c r="K141" s="4"/>
      <c r="L141" s="4"/>
    </row>
    <row r="142" spans="1:13" s="1" customFormat="1" ht="12" customHeight="1">
      <c r="A142" s="4"/>
      <c r="B142" s="5"/>
      <c r="C142" s="11" t="s">
        <v>148</v>
      </c>
      <c r="D142" s="11" t="s">
        <v>149</v>
      </c>
      <c r="E142" s="11" t="s">
        <v>150</v>
      </c>
      <c r="F142" s="11" t="s">
        <v>151</v>
      </c>
      <c r="G142" s="11" t="s">
        <v>13</v>
      </c>
      <c r="H142" s="11" t="s">
        <v>48</v>
      </c>
      <c r="I142" s="73"/>
      <c r="J142" s="44"/>
      <c r="K142" s="14"/>
      <c r="L142" s="4"/>
      <c r="M142" s="4"/>
    </row>
    <row r="143" spans="1:13" s="1" customFormat="1" ht="12" customHeight="1">
      <c r="A143" s="4"/>
      <c r="B143" s="7" t="s">
        <v>3</v>
      </c>
      <c r="C143" s="8">
        <v>4</v>
      </c>
      <c r="D143" s="8">
        <v>8</v>
      </c>
      <c r="E143" s="8">
        <v>60</v>
      </c>
      <c r="F143" s="8">
        <v>14</v>
      </c>
      <c r="G143" s="8">
        <v>8</v>
      </c>
      <c r="H143" s="8">
        <f>SUM(C143:G143)</f>
        <v>94</v>
      </c>
      <c r="I143" s="62"/>
      <c r="J143" s="44"/>
      <c r="K143" s="44"/>
      <c r="L143" s="4"/>
      <c r="M143" s="4"/>
    </row>
    <row r="144" spans="1:13" s="1" customFormat="1" ht="12" customHeight="1">
      <c r="A144" s="4"/>
      <c r="B144" s="7" t="s">
        <v>4</v>
      </c>
      <c r="C144" s="8">
        <v>7</v>
      </c>
      <c r="D144" s="8">
        <v>5</v>
      </c>
      <c r="E144" s="8">
        <v>137</v>
      </c>
      <c r="F144" s="8">
        <v>59</v>
      </c>
      <c r="G144" s="8">
        <v>3</v>
      </c>
      <c r="H144" s="8">
        <f>SUM(C144:G144)</f>
        <v>211</v>
      </c>
      <c r="I144" s="44"/>
      <c r="J144" s="44"/>
      <c r="K144" s="44"/>
      <c r="L144" s="4"/>
      <c r="M144" s="4"/>
    </row>
    <row r="145" spans="1:13" s="1" customFormat="1" ht="12" customHeight="1">
      <c r="A145" s="4"/>
      <c r="B145" s="7" t="s">
        <v>5</v>
      </c>
      <c r="C145" s="8">
        <v>0</v>
      </c>
      <c r="D145" s="8">
        <v>1</v>
      </c>
      <c r="E145" s="8">
        <v>3</v>
      </c>
      <c r="F145" s="8">
        <v>10</v>
      </c>
      <c r="G145" s="8">
        <v>1</v>
      </c>
      <c r="H145" s="8">
        <f>SUM(C145:G145)</f>
        <v>15</v>
      </c>
      <c r="I145" s="44"/>
      <c r="J145" s="44"/>
      <c r="K145" s="44"/>
      <c r="L145" s="4"/>
      <c r="M145" s="4"/>
    </row>
    <row r="146" spans="1:13" s="1" customFormat="1" ht="12" customHeight="1">
      <c r="A146" s="4"/>
      <c r="B146" s="5" t="s">
        <v>6</v>
      </c>
      <c r="C146" s="8">
        <f>SUM(C143:C145)</f>
        <v>11</v>
      </c>
      <c r="D146" s="8">
        <f>SUM(D143:D145)</f>
        <v>14</v>
      </c>
      <c r="E146" s="8">
        <f>SUM(E143:E145)</f>
        <v>200</v>
      </c>
      <c r="F146" s="8">
        <f>SUM(F143:F145)</f>
        <v>83</v>
      </c>
      <c r="G146" s="8">
        <f>SUM(G143:G145)</f>
        <v>12</v>
      </c>
      <c r="H146" s="8">
        <f>SUM(C146:G146)</f>
        <v>320</v>
      </c>
      <c r="I146" s="44"/>
      <c r="J146" s="44"/>
      <c r="K146" s="44"/>
      <c r="L146" s="4"/>
      <c r="M146" s="4"/>
    </row>
    <row r="147" spans="1:12" s="1" customFormat="1" ht="12" customHeight="1">
      <c r="A147" s="4"/>
      <c r="B147" s="12"/>
      <c r="C147" s="13"/>
      <c r="D147" s="13"/>
      <c r="E147" s="13"/>
      <c r="F147" s="13"/>
      <c r="G147" s="44"/>
      <c r="H147" s="4"/>
      <c r="I147" s="4"/>
      <c r="J147" s="4"/>
      <c r="K147" s="4"/>
      <c r="L147" s="4"/>
    </row>
    <row r="148" spans="1:8" s="1" customFormat="1" ht="12" customHeight="1">
      <c r="A148" s="4"/>
      <c r="B148" s="4" t="s">
        <v>272</v>
      </c>
      <c r="C148" s="4"/>
      <c r="D148" s="4"/>
      <c r="E148" s="4"/>
      <c r="F148" s="4"/>
      <c r="G148" s="4"/>
      <c r="H148" s="4"/>
    </row>
    <row r="149" spans="1:8" s="1" customFormat="1" ht="12" customHeight="1">
      <c r="A149" s="4"/>
      <c r="B149" s="5"/>
      <c r="C149" s="11" t="s">
        <v>148</v>
      </c>
      <c r="D149" s="11" t="s">
        <v>149</v>
      </c>
      <c r="E149" s="11" t="s">
        <v>150</v>
      </c>
      <c r="F149" s="11" t="s">
        <v>151</v>
      </c>
      <c r="G149" s="11" t="s">
        <v>13</v>
      </c>
      <c r="H149" s="11" t="s">
        <v>48</v>
      </c>
    </row>
    <row r="150" spans="1:8" s="1" customFormat="1" ht="12" customHeight="1">
      <c r="A150" s="4"/>
      <c r="B150" s="7" t="s">
        <v>3</v>
      </c>
      <c r="C150" s="8">
        <v>3</v>
      </c>
      <c r="D150" s="8">
        <v>6</v>
      </c>
      <c r="E150" s="8">
        <v>45</v>
      </c>
      <c r="F150" s="8">
        <v>20</v>
      </c>
      <c r="G150" s="8">
        <v>20</v>
      </c>
      <c r="H150" s="8">
        <f>SUM(C150:G150)</f>
        <v>94</v>
      </c>
    </row>
    <row r="151" spans="1:8" s="1" customFormat="1" ht="12" customHeight="1">
      <c r="A151" s="4"/>
      <c r="B151" s="7" t="s">
        <v>4</v>
      </c>
      <c r="C151" s="8">
        <v>6</v>
      </c>
      <c r="D151" s="8">
        <v>6</v>
      </c>
      <c r="E151" s="8">
        <v>111</v>
      </c>
      <c r="F151" s="8">
        <v>45</v>
      </c>
      <c r="G151" s="8">
        <v>43</v>
      </c>
      <c r="H151" s="8">
        <f>SUM(C151:G151)</f>
        <v>211</v>
      </c>
    </row>
    <row r="152" spans="1:8" s="1" customFormat="1" ht="12" customHeight="1">
      <c r="A152" s="4"/>
      <c r="B152" s="7" t="s">
        <v>5</v>
      </c>
      <c r="C152" s="8">
        <v>0</v>
      </c>
      <c r="D152" s="8">
        <v>0</v>
      </c>
      <c r="E152" s="8">
        <v>3</v>
      </c>
      <c r="F152" s="8">
        <v>2</v>
      </c>
      <c r="G152" s="8">
        <v>10</v>
      </c>
      <c r="H152" s="8">
        <f>SUM(C152:G152)</f>
        <v>15</v>
      </c>
    </row>
    <row r="153" spans="1:8" s="1" customFormat="1" ht="12" customHeight="1">
      <c r="A153" s="4"/>
      <c r="B153" s="5" t="s">
        <v>6</v>
      </c>
      <c r="C153" s="8">
        <f>SUM(C150:C152)</f>
        <v>9</v>
      </c>
      <c r="D153" s="8">
        <f>SUM(D150:D152)</f>
        <v>12</v>
      </c>
      <c r="E153" s="8">
        <f>SUM(E150:E152)</f>
        <v>159</v>
      </c>
      <c r="F153" s="8">
        <f>SUM(F150:F152)</f>
        <v>67</v>
      </c>
      <c r="G153" s="8">
        <f>SUM(G150:G152)</f>
        <v>73</v>
      </c>
      <c r="H153" s="8">
        <f>SUM(C153:G153)</f>
        <v>320</v>
      </c>
    </row>
    <row r="154" spans="1:12" s="1" customFormat="1" ht="12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 s="1" customFormat="1" ht="12" customHeight="1">
      <c r="A155" s="4"/>
      <c r="B155" s="4" t="s">
        <v>273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 s="1" customFormat="1" ht="12" customHeight="1">
      <c r="A156" s="4"/>
      <c r="B156" s="74" t="s">
        <v>274</v>
      </c>
      <c r="C156" s="75" t="s">
        <v>275</v>
      </c>
      <c r="D156" s="76" t="s">
        <v>195</v>
      </c>
      <c r="E156" s="74" t="s">
        <v>276</v>
      </c>
      <c r="F156" s="74" t="s">
        <v>277</v>
      </c>
      <c r="G156" s="4"/>
      <c r="H156" s="4"/>
      <c r="I156" s="4"/>
      <c r="J156" s="4"/>
      <c r="K156" s="4"/>
      <c r="L156" s="4"/>
    </row>
    <row r="157" spans="1:12" s="1" customFormat="1" ht="12" customHeight="1">
      <c r="A157" s="4"/>
      <c r="B157" s="77">
        <v>7.6</v>
      </c>
      <c r="C157" s="77">
        <v>2.5</v>
      </c>
      <c r="D157" s="78">
        <v>2.6</v>
      </c>
      <c r="E157" s="77">
        <v>7.1</v>
      </c>
      <c r="F157" s="77">
        <v>2.4</v>
      </c>
      <c r="G157" s="4"/>
      <c r="H157" s="4"/>
      <c r="I157" s="4"/>
      <c r="J157" s="4"/>
      <c r="K157" s="4"/>
      <c r="L157" s="4"/>
    </row>
    <row r="158" spans="1:13" s="1" customFormat="1" ht="12" customHeight="1">
      <c r="A158" s="4"/>
      <c r="B158" s="71"/>
      <c r="C158" s="13"/>
      <c r="D158" s="13"/>
      <c r="E158" s="13"/>
      <c r="F158" s="44"/>
      <c r="G158" s="4"/>
      <c r="H158" s="4"/>
      <c r="I158" s="4"/>
      <c r="J158" s="4"/>
      <c r="K158" s="4"/>
      <c r="L158" s="4"/>
      <c r="M158" s="4"/>
    </row>
    <row r="159" spans="1:12" s="1" customFormat="1" ht="12" customHeight="1">
      <c r="A159" s="4"/>
      <c r="B159" s="13"/>
      <c r="C159" s="13"/>
      <c r="D159" s="13"/>
      <c r="E159" s="13"/>
      <c r="F159" s="13"/>
      <c r="G159" s="4"/>
      <c r="H159" s="4"/>
      <c r="I159" s="4"/>
      <c r="J159" s="4"/>
      <c r="K159" s="4"/>
      <c r="L159" s="4"/>
    </row>
    <row r="160" spans="2:12" s="1" customFormat="1" ht="12" customHeight="1">
      <c r="B160" s="4" t="s">
        <v>227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2:16" s="1" customFormat="1" ht="12" customHeight="1">
      <c r="B161" s="4" t="s">
        <v>152</v>
      </c>
      <c r="C161" s="4"/>
      <c r="D161" s="4"/>
      <c r="E161" s="4"/>
      <c r="F161" s="4"/>
      <c r="G161" s="4"/>
      <c r="H161" s="4"/>
      <c r="I161" s="4"/>
      <c r="J161" s="4" t="s">
        <v>153</v>
      </c>
      <c r="K161" s="4"/>
      <c r="L161" s="4"/>
      <c r="M161" s="4"/>
      <c r="N161" s="4"/>
      <c r="O161" s="4"/>
      <c r="P161" s="4"/>
    </row>
    <row r="162" spans="1:16" s="1" customFormat="1" ht="12" customHeight="1">
      <c r="A162" s="4"/>
      <c r="B162" s="79"/>
      <c r="C162" s="16"/>
      <c r="D162" s="17"/>
      <c r="E162" s="36" t="s">
        <v>56</v>
      </c>
      <c r="F162" s="6" t="s">
        <v>57</v>
      </c>
      <c r="G162" s="11" t="s">
        <v>58</v>
      </c>
      <c r="H162" s="11" t="s">
        <v>13</v>
      </c>
      <c r="I162" s="4"/>
      <c r="J162" s="79"/>
      <c r="K162" s="16"/>
      <c r="L162" s="17"/>
      <c r="M162" s="36" t="s">
        <v>56</v>
      </c>
      <c r="N162" s="6" t="s">
        <v>57</v>
      </c>
      <c r="O162" s="11" t="s">
        <v>58</v>
      </c>
      <c r="P162" s="11" t="s">
        <v>13</v>
      </c>
    </row>
    <row r="163" spans="1:16" s="1" customFormat="1" ht="12" customHeight="1">
      <c r="A163" s="4"/>
      <c r="B163" s="80" t="s">
        <v>196</v>
      </c>
      <c r="C163" s="81" t="s">
        <v>107</v>
      </c>
      <c r="D163" s="81"/>
      <c r="E163" s="8">
        <v>2</v>
      </c>
      <c r="F163" s="8">
        <v>81</v>
      </c>
      <c r="G163" s="8">
        <v>18</v>
      </c>
      <c r="H163" s="8">
        <f>320-E163-F163-G163</f>
        <v>219</v>
      </c>
      <c r="I163" s="4"/>
      <c r="J163" s="80" t="s">
        <v>196</v>
      </c>
      <c r="K163" s="81" t="s">
        <v>107</v>
      </c>
      <c r="L163" s="81"/>
      <c r="M163" s="8">
        <v>1</v>
      </c>
      <c r="N163" s="8">
        <v>76</v>
      </c>
      <c r="O163" s="8">
        <v>13</v>
      </c>
      <c r="P163" s="8">
        <f>320-M163-N163-O163</f>
        <v>230</v>
      </c>
    </row>
    <row r="164" spans="1:16" s="1" customFormat="1" ht="12" customHeight="1">
      <c r="A164" s="4"/>
      <c r="B164" s="82"/>
      <c r="C164" s="81" t="s">
        <v>108</v>
      </c>
      <c r="D164" s="81"/>
      <c r="E164" s="8">
        <v>8</v>
      </c>
      <c r="F164" s="8">
        <v>115</v>
      </c>
      <c r="G164" s="8">
        <v>21</v>
      </c>
      <c r="H164" s="8">
        <f>320-E164-F164-G164</f>
        <v>176</v>
      </c>
      <c r="I164" s="4"/>
      <c r="J164" s="82"/>
      <c r="K164" s="81" t="s">
        <v>108</v>
      </c>
      <c r="L164" s="81"/>
      <c r="M164" s="8">
        <v>11</v>
      </c>
      <c r="N164" s="8">
        <v>100</v>
      </c>
      <c r="O164" s="8">
        <v>14</v>
      </c>
      <c r="P164" s="8">
        <f aca="true" t="shared" si="10" ref="P164:P185">320-M164-N164-O164</f>
        <v>195</v>
      </c>
    </row>
    <row r="165" spans="1:16" s="1" customFormat="1" ht="12" customHeight="1">
      <c r="A165" s="4"/>
      <c r="B165" s="82"/>
      <c r="C165" s="81" t="s">
        <v>109</v>
      </c>
      <c r="D165" s="81"/>
      <c r="E165" s="8">
        <v>44</v>
      </c>
      <c r="F165" s="8">
        <v>96</v>
      </c>
      <c r="G165" s="8">
        <v>46</v>
      </c>
      <c r="H165" s="8">
        <f aca="true" t="shared" si="11" ref="H165:H185">320-E165-F165-G165</f>
        <v>134</v>
      </c>
      <c r="I165" s="4"/>
      <c r="J165" s="82"/>
      <c r="K165" s="81" t="s">
        <v>109</v>
      </c>
      <c r="L165" s="81"/>
      <c r="M165" s="8">
        <v>31</v>
      </c>
      <c r="N165" s="8">
        <v>91</v>
      </c>
      <c r="O165" s="8">
        <v>35</v>
      </c>
      <c r="P165" s="8">
        <f t="shared" si="10"/>
        <v>163</v>
      </c>
    </row>
    <row r="166" spans="1:16" s="1" customFormat="1" ht="12" customHeight="1">
      <c r="A166" s="4"/>
      <c r="B166" s="82"/>
      <c r="C166" s="81" t="s">
        <v>111</v>
      </c>
      <c r="D166" s="81"/>
      <c r="E166" s="8">
        <v>46</v>
      </c>
      <c r="F166" s="8">
        <v>88</v>
      </c>
      <c r="G166" s="8">
        <v>44</v>
      </c>
      <c r="H166" s="8">
        <f t="shared" si="11"/>
        <v>142</v>
      </c>
      <c r="I166" s="4"/>
      <c r="J166" s="82"/>
      <c r="K166" s="81" t="s">
        <v>111</v>
      </c>
      <c r="L166" s="81"/>
      <c r="M166" s="8">
        <v>35</v>
      </c>
      <c r="N166" s="8">
        <v>84</v>
      </c>
      <c r="O166" s="8">
        <v>32</v>
      </c>
      <c r="P166" s="8">
        <f t="shared" si="10"/>
        <v>169</v>
      </c>
    </row>
    <row r="167" spans="1:16" s="1" customFormat="1" ht="12" customHeight="1">
      <c r="A167" s="4"/>
      <c r="B167" s="82"/>
      <c r="C167" s="81" t="s">
        <v>63</v>
      </c>
      <c r="D167" s="81"/>
      <c r="E167" s="8">
        <v>25</v>
      </c>
      <c r="F167" s="8">
        <v>67</v>
      </c>
      <c r="G167" s="8">
        <v>51</v>
      </c>
      <c r="H167" s="8">
        <f t="shared" si="11"/>
        <v>177</v>
      </c>
      <c r="I167" s="4"/>
      <c r="J167" s="82"/>
      <c r="K167" s="81" t="s">
        <v>63</v>
      </c>
      <c r="L167" s="81"/>
      <c r="M167" s="8">
        <v>23</v>
      </c>
      <c r="N167" s="8">
        <v>62</v>
      </c>
      <c r="O167" s="8">
        <v>33</v>
      </c>
      <c r="P167" s="8">
        <f t="shared" si="10"/>
        <v>202</v>
      </c>
    </row>
    <row r="168" spans="1:16" s="1" customFormat="1" ht="12" customHeight="1">
      <c r="A168" s="4"/>
      <c r="B168" s="82"/>
      <c r="C168" s="81" t="s">
        <v>65</v>
      </c>
      <c r="D168" s="81"/>
      <c r="E168" s="8">
        <v>129</v>
      </c>
      <c r="F168" s="8">
        <v>7</v>
      </c>
      <c r="G168" s="8">
        <v>28</v>
      </c>
      <c r="H168" s="8">
        <f t="shared" si="11"/>
        <v>156</v>
      </c>
      <c r="I168" s="4"/>
      <c r="J168" s="82"/>
      <c r="K168" s="81" t="s">
        <v>65</v>
      </c>
      <c r="L168" s="81"/>
      <c r="M168" s="8">
        <v>108</v>
      </c>
      <c r="N168" s="8">
        <v>12</v>
      </c>
      <c r="O168" s="8">
        <v>17</v>
      </c>
      <c r="P168" s="8">
        <f t="shared" si="10"/>
        <v>183</v>
      </c>
    </row>
    <row r="169" spans="1:16" s="1" customFormat="1" ht="12" customHeight="1">
      <c r="A169" s="4"/>
      <c r="B169" s="82"/>
      <c r="C169" s="81" t="s">
        <v>112</v>
      </c>
      <c r="D169" s="81"/>
      <c r="E169" s="8">
        <v>4</v>
      </c>
      <c r="F169" s="8">
        <v>33</v>
      </c>
      <c r="G169" s="8">
        <v>19</v>
      </c>
      <c r="H169" s="8">
        <f t="shared" si="11"/>
        <v>264</v>
      </c>
      <c r="I169" s="4"/>
      <c r="J169" s="82"/>
      <c r="K169" s="81" t="s">
        <v>112</v>
      </c>
      <c r="L169" s="81"/>
      <c r="M169" s="8">
        <v>4</v>
      </c>
      <c r="N169" s="8">
        <v>31</v>
      </c>
      <c r="O169" s="8">
        <v>13</v>
      </c>
      <c r="P169" s="8">
        <f t="shared" si="10"/>
        <v>272</v>
      </c>
    </row>
    <row r="170" spans="1:16" s="1" customFormat="1" ht="12" customHeight="1">
      <c r="A170" s="4"/>
      <c r="B170" s="82"/>
      <c r="C170" s="81" t="s">
        <v>114</v>
      </c>
      <c r="D170" s="81"/>
      <c r="E170" s="8">
        <v>8</v>
      </c>
      <c r="F170" s="8">
        <v>28</v>
      </c>
      <c r="G170" s="8">
        <v>15</v>
      </c>
      <c r="H170" s="8">
        <f t="shared" si="11"/>
        <v>269</v>
      </c>
      <c r="I170" s="4"/>
      <c r="J170" s="82"/>
      <c r="K170" s="81" t="s">
        <v>114</v>
      </c>
      <c r="L170" s="81"/>
      <c r="M170" s="8">
        <v>5</v>
      </c>
      <c r="N170" s="8">
        <v>25</v>
      </c>
      <c r="O170" s="8">
        <v>12</v>
      </c>
      <c r="P170" s="8">
        <f t="shared" si="10"/>
        <v>278</v>
      </c>
    </row>
    <row r="171" spans="1:16" s="1" customFormat="1" ht="12" customHeight="1">
      <c r="A171" s="4"/>
      <c r="B171" s="82"/>
      <c r="C171" s="81" t="s">
        <v>116</v>
      </c>
      <c r="D171" s="81"/>
      <c r="E171" s="8">
        <v>2</v>
      </c>
      <c r="F171" s="8">
        <v>36</v>
      </c>
      <c r="G171" s="8">
        <v>14</v>
      </c>
      <c r="H171" s="8">
        <f t="shared" si="11"/>
        <v>268</v>
      </c>
      <c r="I171" s="4"/>
      <c r="J171" s="82"/>
      <c r="K171" s="81" t="s">
        <v>116</v>
      </c>
      <c r="L171" s="81"/>
      <c r="M171" s="8">
        <v>2</v>
      </c>
      <c r="N171" s="8">
        <v>29</v>
      </c>
      <c r="O171" s="8">
        <v>11</v>
      </c>
      <c r="P171" s="8">
        <f t="shared" si="10"/>
        <v>278</v>
      </c>
    </row>
    <row r="172" spans="1:16" s="1" customFormat="1" ht="12" customHeight="1">
      <c r="A172" s="4"/>
      <c r="B172" s="83"/>
      <c r="C172" s="81" t="s">
        <v>118</v>
      </c>
      <c r="D172" s="81"/>
      <c r="E172" s="8">
        <v>108</v>
      </c>
      <c r="F172" s="8">
        <v>18</v>
      </c>
      <c r="G172" s="8">
        <v>8</v>
      </c>
      <c r="H172" s="8">
        <f t="shared" si="11"/>
        <v>186</v>
      </c>
      <c r="I172" s="4"/>
      <c r="J172" s="83"/>
      <c r="K172" s="81" t="s">
        <v>118</v>
      </c>
      <c r="L172" s="81"/>
      <c r="M172" s="8">
        <v>80</v>
      </c>
      <c r="N172" s="8">
        <v>16</v>
      </c>
      <c r="O172" s="8">
        <v>10</v>
      </c>
      <c r="P172" s="8">
        <f t="shared" si="10"/>
        <v>214</v>
      </c>
    </row>
    <row r="173" spans="1:16" s="1" customFormat="1" ht="12" customHeight="1">
      <c r="A173" s="4"/>
      <c r="B173" s="80" t="s">
        <v>197</v>
      </c>
      <c r="C173" s="84" t="s">
        <v>60</v>
      </c>
      <c r="D173" s="85"/>
      <c r="E173" s="8">
        <v>11</v>
      </c>
      <c r="F173" s="8">
        <v>108</v>
      </c>
      <c r="G173" s="8">
        <v>25</v>
      </c>
      <c r="H173" s="8">
        <f t="shared" si="11"/>
        <v>176</v>
      </c>
      <c r="I173" s="4"/>
      <c r="J173" s="80" t="s">
        <v>197</v>
      </c>
      <c r="K173" s="84" t="s">
        <v>60</v>
      </c>
      <c r="L173" s="85"/>
      <c r="M173" s="8">
        <v>8</v>
      </c>
      <c r="N173" s="8">
        <v>99</v>
      </c>
      <c r="O173" s="8">
        <v>19</v>
      </c>
      <c r="P173" s="8">
        <f t="shared" si="10"/>
        <v>194</v>
      </c>
    </row>
    <row r="174" spans="1:16" s="1" customFormat="1" ht="12" customHeight="1">
      <c r="A174" s="4"/>
      <c r="B174" s="82"/>
      <c r="C174" s="84" t="s">
        <v>61</v>
      </c>
      <c r="D174" s="85"/>
      <c r="E174" s="8">
        <v>9</v>
      </c>
      <c r="F174" s="8">
        <v>23</v>
      </c>
      <c r="G174" s="8">
        <v>16</v>
      </c>
      <c r="H174" s="8">
        <f t="shared" si="11"/>
        <v>272</v>
      </c>
      <c r="I174" s="4"/>
      <c r="J174" s="82"/>
      <c r="K174" s="84" t="s">
        <v>61</v>
      </c>
      <c r="L174" s="85"/>
      <c r="M174" s="8">
        <v>10</v>
      </c>
      <c r="N174" s="8">
        <v>20</v>
      </c>
      <c r="O174" s="8">
        <v>12</v>
      </c>
      <c r="P174" s="8">
        <f t="shared" si="10"/>
        <v>278</v>
      </c>
    </row>
    <row r="175" spans="1:16" s="1" customFormat="1" ht="12" customHeight="1">
      <c r="A175" s="4"/>
      <c r="B175" s="82"/>
      <c r="C175" s="84" t="s">
        <v>110</v>
      </c>
      <c r="D175" s="85"/>
      <c r="E175" s="8">
        <v>30</v>
      </c>
      <c r="F175" s="8">
        <v>32</v>
      </c>
      <c r="G175" s="8">
        <v>41</v>
      </c>
      <c r="H175" s="8">
        <f t="shared" si="11"/>
        <v>217</v>
      </c>
      <c r="I175" s="4"/>
      <c r="J175" s="82"/>
      <c r="K175" s="84" t="s">
        <v>110</v>
      </c>
      <c r="L175" s="85"/>
      <c r="M175" s="8">
        <v>27</v>
      </c>
      <c r="N175" s="8">
        <v>33</v>
      </c>
      <c r="O175" s="8">
        <v>29</v>
      </c>
      <c r="P175" s="8">
        <f t="shared" si="10"/>
        <v>231</v>
      </c>
    </row>
    <row r="176" spans="1:16" s="1" customFormat="1" ht="12" customHeight="1">
      <c r="A176" s="4"/>
      <c r="B176" s="82"/>
      <c r="C176" s="84" t="s">
        <v>62</v>
      </c>
      <c r="D176" s="85"/>
      <c r="E176" s="8">
        <v>73</v>
      </c>
      <c r="F176" s="8">
        <v>5</v>
      </c>
      <c r="G176" s="8">
        <v>13</v>
      </c>
      <c r="H176" s="8">
        <f t="shared" si="11"/>
        <v>229</v>
      </c>
      <c r="I176" s="4"/>
      <c r="J176" s="82"/>
      <c r="K176" s="84" t="s">
        <v>62</v>
      </c>
      <c r="L176" s="85"/>
      <c r="M176" s="8">
        <v>51</v>
      </c>
      <c r="N176" s="8">
        <v>5</v>
      </c>
      <c r="O176" s="8">
        <v>10</v>
      </c>
      <c r="P176" s="8">
        <f t="shared" si="10"/>
        <v>254</v>
      </c>
    </row>
    <row r="177" spans="2:16" s="1" customFormat="1" ht="12" customHeight="1">
      <c r="B177" s="82"/>
      <c r="C177" s="84" t="s">
        <v>64</v>
      </c>
      <c r="D177" s="85"/>
      <c r="E177" s="8">
        <v>74</v>
      </c>
      <c r="F177" s="8">
        <v>37</v>
      </c>
      <c r="G177" s="8">
        <v>35</v>
      </c>
      <c r="H177" s="8">
        <f t="shared" si="11"/>
        <v>174</v>
      </c>
      <c r="I177" s="4"/>
      <c r="J177" s="82"/>
      <c r="K177" s="84" t="s">
        <v>64</v>
      </c>
      <c r="L177" s="85"/>
      <c r="M177" s="8">
        <v>63</v>
      </c>
      <c r="N177" s="8">
        <v>42</v>
      </c>
      <c r="O177" s="8">
        <v>25</v>
      </c>
      <c r="P177" s="8">
        <f t="shared" si="10"/>
        <v>190</v>
      </c>
    </row>
    <row r="178" spans="1:16" s="1" customFormat="1" ht="12" customHeight="1">
      <c r="A178" s="4"/>
      <c r="B178" s="82"/>
      <c r="C178" s="84" t="s">
        <v>66</v>
      </c>
      <c r="D178" s="85"/>
      <c r="E178" s="8">
        <v>50</v>
      </c>
      <c r="F178" s="8">
        <v>40</v>
      </c>
      <c r="G178" s="8">
        <v>40</v>
      </c>
      <c r="H178" s="8">
        <f t="shared" si="11"/>
        <v>190</v>
      </c>
      <c r="I178" s="4"/>
      <c r="J178" s="82"/>
      <c r="K178" s="84" t="s">
        <v>66</v>
      </c>
      <c r="L178" s="85"/>
      <c r="M178" s="8">
        <v>37</v>
      </c>
      <c r="N178" s="8">
        <v>44</v>
      </c>
      <c r="O178" s="8">
        <v>28</v>
      </c>
      <c r="P178" s="8">
        <f t="shared" si="10"/>
        <v>211</v>
      </c>
    </row>
    <row r="179" spans="1:16" s="1" customFormat="1" ht="12" customHeight="1">
      <c r="A179" s="4"/>
      <c r="B179" s="82"/>
      <c r="C179" s="84" t="s">
        <v>113</v>
      </c>
      <c r="D179" s="85"/>
      <c r="E179" s="8">
        <v>43</v>
      </c>
      <c r="F179" s="8">
        <v>22</v>
      </c>
      <c r="G179" s="8">
        <v>34</v>
      </c>
      <c r="H179" s="8">
        <f t="shared" si="11"/>
        <v>221</v>
      </c>
      <c r="I179" s="4"/>
      <c r="J179" s="82"/>
      <c r="K179" s="84" t="s">
        <v>113</v>
      </c>
      <c r="L179" s="85"/>
      <c r="M179" s="8">
        <v>40</v>
      </c>
      <c r="N179" s="8">
        <v>19</v>
      </c>
      <c r="O179" s="8">
        <v>28</v>
      </c>
      <c r="P179" s="8">
        <f t="shared" si="10"/>
        <v>233</v>
      </c>
    </row>
    <row r="180" spans="1:16" s="1" customFormat="1" ht="12" customHeight="1">
      <c r="A180" s="4"/>
      <c r="B180" s="82"/>
      <c r="C180" s="84" t="s">
        <v>115</v>
      </c>
      <c r="D180" s="85"/>
      <c r="E180" s="8">
        <v>132</v>
      </c>
      <c r="F180" s="8">
        <v>3</v>
      </c>
      <c r="G180" s="8">
        <v>13</v>
      </c>
      <c r="H180" s="8">
        <f t="shared" si="11"/>
        <v>172</v>
      </c>
      <c r="I180" s="4"/>
      <c r="J180" s="82"/>
      <c r="K180" s="84" t="s">
        <v>115</v>
      </c>
      <c r="L180" s="85"/>
      <c r="M180" s="8">
        <v>99</v>
      </c>
      <c r="N180" s="8">
        <v>6</v>
      </c>
      <c r="O180" s="8">
        <v>8</v>
      </c>
      <c r="P180" s="8">
        <f t="shared" si="10"/>
        <v>207</v>
      </c>
    </row>
    <row r="181" spans="1:16" s="1" customFormat="1" ht="12" customHeight="1">
      <c r="A181" s="4"/>
      <c r="B181" s="82"/>
      <c r="C181" s="84" t="s">
        <v>117</v>
      </c>
      <c r="D181" s="85"/>
      <c r="E181" s="8">
        <v>138</v>
      </c>
      <c r="F181" s="8">
        <v>45</v>
      </c>
      <c r="G181" s="8">
        <v>24</v>
      </c>
      <c r="H181" s="8">
        <f t="shared" si="11"/>
        <v>113</v>
      </c>
      <c r="I181" s="4"/>
      <c r="J181" s="82"/>
      <c r="K181" s="84" t="s">
        <v>117</v>
      </c>
      <c r="L181" s="85"/>
      <c r="M181" s="8">
        <v>125</v>
      </c>
      <c r="N181" s="8">
        <v>23</v>
      </c>
      <c r="O181" s="8">
        <v>11</v>
      </c>
      <c r="P181" s="8">
        <f t="shared" si="10"/>
        <v>161</v>
      </c>
    </row>
    <row r="182" spans="1:16" s="1" customFormat="1" ht="12" customHeight="1">
      <c r="A182" s="4"/>
      <c r="B182" s="82"/>
      <c r="C182" s="84" t="s">
        <v>119</v>
      </c>
      <c r="D182" s="85"/>
      <c r="E182" s="8">
        <v>150</v>
      </c>
      <c r="F182" s="8">
        <v>26</v>
      </c>
      <c r="G182" s="8">
        <v>18</v>
      </c>
      <c r="H182" s="8">
        <f t="shared" si="11"/>
        <v>126</v>
      </c>
      <c r="I182" s="4"/>
      <c r="J182" s="82"/>
      <c r="K182" s="84" t="s">
        <v>119</v>
      </c>
      <c r="L182" s="85"/>
      <c r="M182" s="8">
        <v>114</v>
      </c>
      <c r="N182" s="8">
        <v>15</v>
      </c>
      <c r="O182" s="8">
        <v>19</v>
      </c>
      <c r="P182" s="8">
        <f t="shared" si="10"/>
        <v>172</v>
      </c>
    </row>
    <row r="183" spans="1:16" s="1" customFormat="1" ht="12" customHeight="1">
      <c r="A183" s="4"/>
      <c r="B183" s="82"/>
      <c r="C183" s="84" t="s">
        <v>120</v>
      </c>
      <c r="D183" s="85"/>
      <c r="E183" s="8">
        <v>171</v>
      </c>
      <c r="F183" s="8">
        <v>22</v>
      </c>
      <c r="G183" s="8">
        <v>11</v>
      </c>
      <c r="H183" s="8">
        <f t="shared" si="11"/>
        <v>116</v>
      </c>
      <c r="I183" s="4"/>
      <c r="J183" s="82"/>
      <c r="K183" s="84" t="s">
        <v>120</v>
      </c>
      <c r="L183" s="85"/>
      <c r="M183" s="8">
        <v>131</v>
      </c>
      <c r="N183" s="8">
        <v>12</v>
      </c>
      <c r="O183" s="8">
        <v>12</v>
      </c>
      <c r="P183" s="8">
        <f t="shared" si="10"/>
        <v>165</v>
      </c>
    </row>
    <row r="184" spans="1:16" s="1" customFormat="1" ht="12" customHeight="1">
      <c r="A184" s="4"/>
      <c r="B184" s="82"/>
      <c r="C184" s="84" t="s">
        <v>121</v>
      </c>
      <c r="D184" s="85"/>
      <c r="E184" s="8">
        <v>114</v>
      </c>
      <c r="F184" s="8">
        <v>12</v>
      </c>
      <c r="G184" s="8">
        <v>26</v>
      </c>
      <c r="H184" s="8">
        <f t="shared" si="11"/>
        <v>168</v>
      </c>
      <c r="I184" s="4"/>
      <c r="J184" s="82"/>
      <c r="K184" s="84" t="s">
        <v>121</v>
      </c>
      <c r="L184" s="85"/>
      <c r="M184" s="8">
        <v>97</v>
      </c>
      <c r="N184" s="8">
        <v>5</v>
      </c>
      <c r="O184" s="8">
        <v>18</v>
      </c>
      <c r="P184" s="8">
        <f t="shared" si="10"/>
        <v>200</v>
      </c>
    </row>
    <row r="185" spans="1:16" s="1" customFormat="1" ht="12" customHeight="1">
      <c r="A185" s="4"/>
      <c r="B185" s="83"/>
      <c r="C185" s="84" t="s">
        <v>122</v>
      </c>
      <c r="D185" s="85"/>
      <c r="E185" s="8">
        <v>119</v>
      </c>
      <c r="F185" s="8">
        <v>12</v>
      </c>
      <c r="G185" s="8">
        <v>35</v>
      </c>
      <c r="H185" s="8">
        <f t="shared" si="11"/>
        <v>154</v>
      </c>
      <c r="I185" s="4"/>
      <c r="J185" s="83"/>
      <c r="K185" s="84" t="s">
        <v>122</v>
      </c>
      <c r="L185" s="85"/>
      <c r="M185" s="8">
        <v>93</v>
      </c>
      <c r="N185" s="8">
        <v>13</v>
      </c>
      <c r="O185" s="8">
        <v>24</v>
      </c>
      <c r="P185" s="8">
        <f t="shared" si="10"/>
        <v>190</v>
      </c>
    </row>
    <row r="186" spans="1:12" s="1" customFormat="1" ht="12" customHeight="1">
      <c r="A186" s="4"/>
      <c r="B186" s="13"/>
      <c r="C186" s="13"/>
      <c r="D186" s="13"/>
      <c r="E186" s="13"/>
      <c r="F186" s="13"/>
      <c r="G186" s="4"/>
      <c r="H186" s="4"/>
      <c r="I186" s="4"/>
      <c r="J186" s="4"/>
      <c r="K186" s="4"/>
      <c r="L186" s="4"/>
    </row>
    <row r="187" spans="2:12" s="1" customFormat="1" ht="12" customHeight="1">
      <c r="B187" s="4" t="s">
        <v>251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2:16" s="1" customFormat="1" ht="12" customHeight="1">
      <c r="B188" s="4" t="s">
        <v>250</v>
      </c>
      <c r="C188" s="4"/>
      <c r="D188" s="4"/>
      <c r="E188" s="4"/>
      <c r="F188" s="4" t="s">
        <v>244</v>
      </c>
      <c r="G188" s="4"/>
      <c r="H188" s="4"/>
      <c r="I188" s="4"/>
      <c r="J188" s="4"/>
      <c r="K188" s="4"/>
      <c r="L188" s="4"/>
      <c r="P188" s="1" t="s">
        <v>252</v>
      </c>
    </row>
    <row r="189" spans="1:16" s="1" customFormat="1" ht="12" customHeight="1">
      <c r="A189" s="4"/>
      <c r="B189" s="11" t="s">
        <v>175</v>
      </c>
      <c r="C189" s="11" t="s">
        <v>176</v>
      </c>
      <c r="D189" s="11" t="s">
        <v>13</v>
      </c>
      <c r="E189" s="32" t="s">
        <v>6</v>
      </c>
      <c r="F189" s="41" t="s">
        <v>198</v>
      </c>
      <c r="G189" s="10" t="s">
        <v>249</v>
      </c>
      <c r="H189" s="10" t="s">
        <v>245</v>
      </c>
      <c r="I189" s="10" t="s">
        <v>243</v>
      </c>
      <c r="J189" s="10" t="s">
        <v>247</v>
      </c>
      <c r="K189" s="10" t="s">
        <v>246</v>
      </c>
      <c r="L189" s="10" t="s">
        <v>248</v>
      </c>
      <c r="M189" s="47" t="s">
        <v>279</v>
      </c>
      <c r="N189" s="47" t="s">
        <v>280</v>
      </c>
      <c r="O189" s="47" t="s">
        <v>281</v>
      </c>
      <c r="P189" s="41" t="s">
        <v>253</v>
      </c>
    </row>
    <row r="190" spans="1:16" s="1" customFormat="1" ht="12" customHeight="1">
      <c r="A190" s="4"/>
      <c r="B190" s="8">
        <v>49</v>
      </c>
      <c r="C190" s="8">
        <v>212</v>
      </c>
      <c r="D190" s="8">
        <v>59</v>
      </c>
      <c r="E190" s="34">
        <f>SUM(B190:D190)</f>
        <v>320</v>
      </c>
      <c r="F190" s="35">
        <v>10</v>
      </c>
      <c r="G190" s="8">
        <v>2</v>
      </c>
      <c r="H190" s="8">
        <v>9</v>
      </c>
      <c r="I190" s="8">
        <v>15</v>
      </c>
      <c r="J190" s="8">
        <v>3</v>
      </c>
      <c r="K190" s="8">
        <v>1</v>
      </c>
      <c r="L190" s="8">
        <v>3</v>
      </c>
      <c r="M190" s="86">
        <v>1</v>
      </c>
      <c r="N190" s="86">
        <v>5</v>
      </c>
      <c r="O190" s="86">
        <v>1</v>
      </c>
      <c r="P190" s="87">
        <v>11.4</v>
      </c>
    </row>
    <row r="191" spans="1:12" s="1" customFormat="1" ht="12" customHeight="1">
      <c r="A191" s="4"/>
      <c r="B191" s="13"/>
      <c r="C191" s="13"/>
      <c r="D191" s="13"/>
      <c r="E191" s="13"/>
      <c r="F191" s="13"/>
      <c r="G191" s="4"/>
      <c r="H191" s="4"/>
      <c r="I191" s="4"/>
      <c r="J191" s="4"/>
      <c r="K191" s="4"/>
      <c r="L191" s="4"/>
    </row>
    <row r="192" spans="2:12" s="1" customFormat="1" ht="12" customHeight="1">
      <c r="B192" s="4" t="s">
        <v>228</v>
      </c>
      <c r="C192" s="4"/>
      <c r="D192" s="4"/>
      <c r="E192" s="4"/>
      <c r="F192" s="4" t="s">
        <v>170</v>
      </c>
      <c r="G192" s="4"/>
      <c r="H192" s="4"/>
      <c r="I192" s="4"/>
      <c r="J192" s="4"/>
      <c r="K192" s="4"/>
      <c r="L192" s="4"/>
    </row>
    <row r="193" spans="1:13" s="1" customFormat="1" ht="12" customHeight="1">
      <c r="A193" s="4"/>
      <c r="B193" s="15"/>
      <c r="C193" s="16"/>
      <c r="D193" s="17"/>
      <c r="E193" s="88" t="s">
        <v>69</v>
      </c>
      <c r="F193" s="11" t="s">
        <v>70</v>
      </c>
      <c r="G193" s="11" t="s">
        <v>71</v>
      </c>
      <c r="H193" s="11" t="s">
        <v>72</v>
      </c>
      <c r="I193" s="11" t="s">
        <v>73</v>
      </c>
      <c r="J193" s="11" t="s">
        <v>55</v>
      </c>
      <c r="K193" s="11" t="s">
        <v>6</v>
      </c>
      <c r="L193" s="4"/>
      <c r="M193" s="4"/>
    </row>
    <row r="194" spans="1:13" s="1" customFormat="1" ht="12" customHeight="1">
      <c r="A194" s="4"/>
      <c r="B194" s="89" t="s">
        <v>74</v>
      </c>
      <c r="C194" s="90" t="s">
        <v>124</v>
      </c>
      <c r="D194" s="91"/>
      <c r="E194" s="8">
        <v>40</v>
      </c>
      <c r="F194" s="8">
        <v>2</v>
      </c>
      <c r="G194" s="8">
        <v>1</v>
      </c>
      <c r="H194" s="8">
        <v>0</v>
      </c>
      <c r="I194" s="8">
        <v>6</v>
      </c>
      <c r="J194" s="8">
        <v>1</v>
      </c>
      <c r="K194" s="8">
        <f aca="true" t="shared" si="12" ref="K194:K215">SUM(E194:J194)</f>
        <v>50</v>
      </c>
      <c r="L194" s="4"/>
      <c r="M194" s="4"/>
    </row>
    <row r="195" spans="1:13" s="1" customFormat="1" ht="12" customHeight="1">
      <c r="A195" s="4"/>
      <c r="B195" s="89"/>
      <c r="C195" s="90" t="s">
        <v>125</v>
      </c>
      <c r="D195" s="91"/>
      <c r="E195" s="8">
        <v>49</v>
      </c>
      <c r="F195" s="8">
        <v>0</v>
      </c>
      <c r="G195" s="8">
        <v>0</v>
      </c>
      <c r="H195" s="8">
        <v>0</v>
      </c>
      <c r="I195" s="8">
        <v>4</v>
      </c>
      <c r="J195" s="8">
        <v>1</v>
      </c>
      <c r="K195" s="8">
        <f t="shared" si="12"/>
        <v>54</v>
      </c>
      <c r="L195" s="4"/>
      <c r="M195" s="4"/>
    </row>
    <row r="196" spans="1:13" s="1" customFormat="1" ht="12" customHeight="1">
      <c r="A196" s="4"/>
      <c r="B196" s="89"/>
      <c r="C196" s="90" t="s">
        <v>160</v>
      </c>
      <c r="D196" s="91"/>
      <c r="E196" s="8">
        <v>16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f t="shared" si="12"/>
        <v>16</v>
      </c>
      <c r="L196" s="4"/>
      <c r="M196" s="4"/>
    </row>
    <row r="197" spans="1:13" s="1" customFormat="1" ht="12" customHeight="1">
      <c r="A197" s="4"/>
      <c r="B197" s="89"/>
      <c r="C197" s="90" t="s">
        <v>161</v>
      </c>
      <c r="D197" s="91"/>
      <c r="E197" s="8">
        <v>56</v>
      </c>
      <c r="F197" s="8">
        <v>10</v>
      </c>
      <c r="G197" s="8">
        <v>0</v>
      </c>
      <c r="H197" s="8">
        <v>0</v>
      </c>
      <c r="I197" s="8">
        <v>8</v>
      </c>
      <c r="J197" s="8">
        <v>0</v>
      </c>
      <c r="K197" s="8">
        <f t="shared" si="12"/>
        <v>74</v>
      </c>
      <c r="L197" s="4"/>
      <c r="M197" s="4"/>
    </row>
    <row r="198" spans="1:13" s="1" customFormat="1" ht="12" customHeight="1">
      <c r="A198" s="4"/>
      <c r="B198" s="89"/>
      <c r="C198" s="90" t="s">
        <v>162</v>
      </c>
      <c r="D198" s="91"/>
      <c r="E198" s="8">
        <v>82</v>
      </c>
      <c r="F198" s="8">
        <v>8</v>
      </c>
      <c r="G198" s="8">
        <v>0</v>
      </c>
      <c r="H198" s="8">
        <v>0</v>
      </c>
      <c r="I198" s="8">
        <v>9</v>
      </c>
      <c r="J198" s="8">
        <v>0</v>
      </c>
      <c r="K198" s="8">
        <f t="shared" si="12"/>
        <v>99</v>
      </c>
      <c r="L198" s="4"/>
      <c r="M198" s="4"/>
    </row>
    <row r="199" spans="1:13" s="1" customFormat="1" ht="12" customHeight="1">
      <c r="A199" s="4"/>
      <c r="B199" s="89"/>
      <c r="C199" s="90" t="s">
        <v>163</v>
      </c>
      <c r="D199" s="91"/>
      <c r="E199" s="8">
        <v>2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f t="shared" si="12"/>
        <v>2</v>
      </c>
      <c r="L199" s="4"/>
      <c r="M199" s="4"/>
    </row>
    <row r="200" spans="1:13" s="1" customFormat="1" ht="12" customHeight="1">
      <c r="A200" s="4"/>
      <c r="B200" s="89"/>
      <c r="C200" s="90" t="s">
        <v>164</v>
      </c>
      <c r="D200" s="91"/>
      <c r="E200" s="8">
        <v>29</v>
      </c>
      <c r="F200" s="8">
        <v>0</v>
      </c>
      <c r="G200" s="8">
        <v>0</v>
      </c>
      <c r="H200" s="8">
        <v>0</v>
      </c>
      <c r="I200" s="8">
        <v>1</v>
      </c>
      <c r="J200" s="8">
        <v>3</v>
      </c>
      <c r="K200" s="8">
        <f t="shared" si="12"/>
        <v>33</v>
      </c>
      <c r="L200" s="4"/>
      <c r="M200" s="4"/>
    </row>
    <row r="201" spans="1:13" s="1" customFormat="1" ht="12" customHeight="1">
      <c r="A201" s="4"/>
      <c r="B201" s="89"/>
      <c r="C201" s="90" t="s">
        <v>165</v>
      </c>
      <c r="D201" s="91"/>
      <c r="E201" s="8">
        <v>7</v>
      </c>
      <c r="F201" s="8">
        <v>0</v>
      </c>
      <c r="G201" s="8">
        <v>0</v>
      </c>
      <c r="H201" s="8">
        <v>0</v>
      </c>
      <c r="I201" s="8">
        <v>0</v>
      </c>
      <c r="J201" s="8">
        <v>1</v>
      </c>
      <c r="K201" s="8">
        <f t="shared" si="12"/>
        <v>8</v>
      </c>
      <c r="L201" s="4"/>
      <c r="M201" s="4"/>
    </row>
    <row r="202" spans="1:13" s="1" customFormat="1" ht="12" customHeight="1">
      <c r="A202" s="4"/>
      <c r="B202" s="89"/>
      <c r="C202" s="90" t="s">
        <v>166</v>
      </c>
      <c r="D202" s="91"/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16</v>
      </c>
      <c r="K202" s="8">
        <f t="shared" si="12"/>
        <v>16</v>
      </c>
      <c r="L202" s="4"/>
      <c r="M202" s="4"/>
    </row>
    <row r="203" spans="1:13" s="1" customFormat="1" ht="12" customHeight="1">
      <c r="A203" s="4"/>
      <c r="B203" s="89"/>
      <c r="C203" s="90" t="s">
        <v>167</v>
      </c>
      <c r="D203" s="91"/>
      <c r="E203" s="8">
        <v>0</v>
      </c>
      <c r="F203" s="8">
        <v>0</v>
      </c>
      <c r="G203" s="8">
        <v>0</v>
      </c>
      <c r="H203" s="8">
        <v>0</v>
      </c>
      <c r="I203" s="8">
        <v>1</v>
      </c>
      <c r="J203" s="8">
        <v>9</v>
      </c>
      <c r="K203" s="8">
        <f t="shared" si="12"/>
        <v>10</v>
      </c>
      <c r="L203" s="4"/>
      <c r="M203" s="4"/>
    </row>
    <row r="204" spans="1:13" s="1" customFormat="1" ht="12" customHeight="1">
      <c r="A204" s="4"/>
      <c r="B204" s="92" t="s">
        <v>75</v>
      </c>
      <c r="C204" s="90" t="s">
        <v>126</v>
      </c>
      <c r="D204" s="91"/>
      <c r="E204" s="8">
        <v>5</v>
      </c>
      <c r="F204" s="8">
        <v>0</v>
      </c>
      <c r="G204" s="8">
        <v>0</v>
      </c>
      <c r="H204" s="8">
        <v>0</v>
      </c>
      <c r="I204" s="8">
        <v>0</v>
      </c>
      <c r="J204" s="8">
        <v>1</v>
      </c>
      <c r="K204" s="8">
        <f t="shared" si="12"/>
        <v>6</v>
      </c>
      <c r="L204" s="4"/>
      <c r="M204" s="4"/>
    </row>
    <row r="205" spans="1:13" s="1" customFormat="1" ht="12" customHeight="1">
      <c r="A205" s="4"/>
      <c r="B205" s="89"/>
      <c r="C205" s="90" t="s">
        <v>199</v>
      </c>
      <c r="D205" s="91"/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1</v>
      </c>
      <c r="K205" s="8">
        <f t="shared" si="12"/>
        <v>1</v>
      </c>
      <c r="L205" s="4"/>
      <c r="M205" s="4"/>
    </row>
    <row r="206" spans="1:13" s="1" customFormat="1" ht="12" customHeight="1">
      <c r="A206" s="4"/>
      <c r="B206" s="89"/>
      <c r="C206" s="90" t="s">
        <v>168</v>
      </c>
      <c r="D206" s="91"/>
      <c r="E206" s="8">
        <v>15</v>
      </c>
      <c r="F206" s="8">
        <v>0</v>
      </c>
      <c r="G206" s="8">
        <v>3</v>
      </c>
      <c r="H206" s="8">
        <v>0</v>
      </c>
      <c r="I206" s="8">
        <v>3</v>
      </c>
      <c r="J206" s="8">
        <v>1</v>
      </c>
      <c r="K206" s="8">
        <f t="shared" si="12"/>
        <v>22</v>
      </c>
      <c r="L206" s="4"/>
      <c r="M206" s="4"/>
    </row>
    <row r="207" spans="1:13" s="1" customFormat="1" ht="12" customHeight="1">
      <c r="A207" s="4"/>
      <c r="B207" s="89"/>
      <c r="C207" s="90" t="s">
        <v>201</v>
      </c>
      <c r="D207" s="91"/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6</v>
      </c>
      <c r="K207" s="8">
        <f t="shared" si="12"/>
        <v>6</v>
      </c>
      <c r="L207" s="4"/>
      <c r="M207" s="4"/>
    </row>
    <row r="208" spans="1:13" s="1" customFormat="1" ht="12" customHeight="1">
      <c r="A208" s="4"/>
      <c r="B208" s="89"/>
      <c r="C208" s="90" t="s">
        <v>200</v>
      </c>
      <c r="D208" s="91"/>
      <c r="E208" s="8">
        <v>0</v>
      </c>
      <c r="F208" s="8">
        <v>0</v>
      </c>
      <c r="G208" s="8">
        <v>0</v>
      </c>
      <c r="H208" s="8">
        <v>0</v>
      </c>
      <c r="I208" s="8">
        <v>1</v>
      </c>
      <c r="J208" s="8">
        <v>12</v>
      </c>
      <c r="K208" s="8">
        <f t="shared" si="12"/>
        <v>13</v>
      </c>
      <c r="L208" s="4"/>
      <c r="M208" s="4"/>
    </row>
    <row r="209" spans="1:13" s="1" customFormat="1" ht="12" customHeight="1">
      <c r="A209" s="4"/>
      <c r="B209" s="89"/>
      <c r="C209" s="90" t="s">
        <v>202</v>
      </c>
      <c r="D209" s="91"/>
      <c r="E209" s="8">
        <v>0</v>
      </c>
      <c r="F209" s="8">
        <v>0</v>
      </c>
      <c r="G209" s="8">
        <v>2</v>
      </c>
      <c r="H209" s="8">
        <v>0</v>
      </c>
      <c r="I209" s="8">
        <v>1</v>
      </c>
      <c r="J209" s="8">
        <v>5</v>
      </c>
      <c r="K209" s="8">
        <f t="shared" si="12"/>
        <v>8</v>
      </c>
      <c r="L209" s="4"/>
      <c r="M209" s="4"/>
    </row>
    <row r="210" spans="1:13" s="1" customFormat="1" ht="12" customHeight="1">
      <c r="A210" s="4"/>
      <c r="B210" s="89"/>
      <c r="C210" s="90" t="s">
        <v>127</v>
      </c>
      <c r="D210" s="91"/>
      <c r="E210" s="8">
        <v>0</v>
      </c>
      <c r="F210" s="8">
        <v>1</v>
      </c>
      <c r="G210" s="8">
        <v>1</v>
      </c>
      <c r="H210" s="8">
        <v>0</v>
      </c>
      <c r="I210" s="8">
        <v>0</v>
      </c>
      <c r="J210" s="8">
        <v>1</v>
      </c>
      <c r="K210" s="8">
        <f t="shared" si="12"/>
        <v>3</v>
      </c>
      <c r="L210" s="4"/>
      <c r="M210" s="4"/>
    </row>
    <row r="211" spans="1:13" s="1" customFormat="1" ht="12" customHeight="1">
      <c r="A211" s="4"/>
      <c r="B211" s="89"/>
      <c r="C211" s="90" t="s">
        <v>203</v>
      </c>
      <c r="D211" s="91"/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2</v>
      </c>
      <c r="K211" s="8">
        <f t="shared" si="12"/>
        <v>2</v>
      </c>
      <c r="L211" s="4"/>
      <c r="M211" s="4"/>
    </row>
    <row r="212" spans="1:13" s="1" customFormat="1" ht="12" customHeight="1">
      <c r="A212" s="4"/>
      <c r="B212" s="89"/>
      <c r="C212" s="90" t="s">
        <v>204</v>
      </c>
      <c r="D212" s="91"/>
      <c r="E212" s="8">
        <v>1</v>
      </c>
      <c r="F212" s="8">
        <v>1</v>
      </c>
      <c r="G212" s="8">
        <v>0</v>
      </c>
      <c r="H212" s="8">
        <v>0</v>
      </c>
      <c r="I212" s="8">
        <v>0</v>
      </c>
      <c r="J212" s="8">
        <v>4</v>
      </c>
      <c r="K212" s="8">
        <f t="shared" si="12"/>
        <v>6</v>
      </c>
      <c r="L212" s="4"/>
      <c r="M212" s="4"/>
    </row>
    <row r="213" spans="1:13" s="1" customFormat="1" ht="12" customHeight="1">
      <c r="A213" s="4"/>
      <c r="B213" s="89"/>
      <c r="C213" s="90" t="s">
        <v>205</v>
      </c>
      <c r="D213" s="91"/>
      <c r="E213" s="8">
        <v>0</v>
      </c>
      <c r="F213" s="8">
        <v>1</v>
      </c>
      <c r="G213" s="8">
        <v>0</v>
      </c>
      <c r="H213" s="8">
        <v>0</v>
      </c>
      <c r="I213" s="8">
        <v>0</v>
      </c>
      <c r="J213" s="8">
        <v>8</v>
      </c>
      <c r="K213" s="8">
        <f t="shared" si="12"/>
        <v>9</v>
      </c>
      <c r="L213" s="4"/>
      <c r="M213" s="4"/>
    </row>
    <row r="214" spans="1:13" s="1" customFormat="1" ht="12" customHeight="1">
      <c r="A214" s="4"/>
      <c r="B214" s="89"/>
      <c r="C214" s="90" t="s">
        <v>206</v>
      </c>
      <c r="D214" s="91"/>
      <c r="E214" s="8">
        <v>128</v>
      </c>
      <c r="F214" s="8">
        <v>1</v>
      </c>
      <c r="G214" s="8">
        <v>1</v>
      </c>
      <c r="H214" s="8">
        <v>0</v>
      </c>
      <c r="I214" s="8">
        <v>19</v>
      </c>
      <c r="J214" s="8">
        <v>15</v>
      </c>
      <c r="K214" s="8">
        <f t="shared" si="12"/>
        <v>164</v>
      </c>
      <c r="L214" s="4"/>
      <c r="M214" s="4"/>
    </row>
    <row r="215" spans="1:13" s="1" customFormat="1" ht="12" customHeight="1">
      <c r="A215" s="4"/>
      <c r="B215" s="89"/>
      <c r="C215" s="90" t="s">
        <v>207</v>
      </c>
      <c r="D215" s="91"/>
      <c r="E215" s="8">
        <v>137</v>
      </c>
      <c r="F215" s="8">
        <v>2</v>
      </c>
      <c r="G215" s="8">
        <v>1</v>
      </c>
      <c r="H215" s="8">
        <v>0</v>
      </c>
      <c r="I215" s="8">
        <v>21</v>
      </c>
      <c r="J215" s="8">
        <v>13</v>
      </c>
      <c r="K215" s="8">
        <f t="shared" si="12"/>
        <v>174</v>
      </c>
      <c r="L215" s="4"/>
      <c r="M215" s="4"/>
    </row>
    <row r="216" spans="1:13" s="1" customFormat="1" ht="12" customHeight="1">
      <c r="A216" s="4"/>
      <c r="B216" s="15" t="s">
        <v>6</v>
      </c>
      <c r="C216" s="16"/>
      <c r="D216" s="17"/>
      <c r="E216" s="8">
        <f aca="true" t="shared" si="13" ref="E216:K216">SUM(E194:E215)</f>
        <v>567</v>
      </c>
      <c r="F216" s="8">
        <f t="shared" si="13"/>
        <v>26</v>
      </c>
      <c r="G216" s="8">
        <f t="shared" si="13"/>
        <v>9</v>
      </c>
      <c r="H216" s="8">
        <f t="shared" si="13"/>
        <v>0</v>
      </c>
      <c r="I216" s="8">
        <f t="shared" si="13"/>
        <v>74</v>
      </c>
      <c r="J216" s="8">
        <f t="shared" si="13"/>
        <v>100</v>
      </c>
      <c r="K216" s="8">
        <f t="shared" si="13"/>
        <v>776</v>
      </c>
      <c r="L216" s="4"/>
      <c r="M216" s="4"/>
    </row>
    <row r="217" spans="1:12" s="1" customFormat="1" ht="12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1:12" s="1" customFormat="1" ht="12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spans="1:12" s="1" customFormat="1" ht="12" customHeight="1">
      <c r="A219" s="4"/>
      <c r="B219" s="4" t="s">
        <v>229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spans="1:12" s="1" customFormat="1" ht="12" customHeight="1">
      <c r="A220" s="4"/>
      <c r="B220" s="4" t="s">
        <v>169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spans="1:13" s="1" customFormat="1" ht="12" customHeight="1">
      <c r="A221" s="4"/>
      <c r="B221" s="93"/>
      <c r="C221" s="94"/>
      <c r="D221" s="95"/>
      <c r="E221" s="6" t="s">
        <v>211</v>
      </c>
      <c r="F221" s="36" t="s">
        <v>210</v>
      </c>
      <c r="G221" s="6" t="s">
        <v>59</v>
      </c>
      <c r="H221" s="6" t="s">
        <v>208</v>
      </c>
      <c r="I221" s="6" t="s">
        <v>209</v>
      </c>
      <c r="J221" s="6" t="s">
        <v>13</v>
      </c>
      <c r="K221" s="6" t="s">
        <v>6</v>
      </c>
      <c r="L221" s="13"/>
      <c r="M221" s="4"/>
    </row>
    <row r="222" spans="1:14" s="1" customFormat="1" ht="12" customHeight="1">
      <c r="A222" s="4"/>
      <c r="B222" s="49" t="s">
        <v>154</v>
      </c>
      <c r="C222" s="50"/>
      <c r="D222" s="51"/>
      <c r="E222" s="8">
        <v>38</v>
      </c>
      <c r="F222" s="8">
        <v>30</v>
      </c>
      <c r="G222" s="8">
        <v>44</v>
      </c>
      <c r="H222" s="8">
        <v>78</v>
      </c>
      <c r="I222" s="8">
        <v>93</v>
      </c>
      <c r="J222" s="8">
        <v>37</v>
      </c>
      <c r="K222" s="8">
        <f aca="true" t="shared" si="14" ref="K222:K227">SUM(E222:J222)</f>
        <v>320</v>
      </c>
      <c r="L222" s="4"/>
      <c r="M222" s="26"/>
      <c r="N222" s="13"/>
    </row>
    <row r="223" spans="1:14" s="1" customFormat="1" ht="12" customHeight="1">
      <c r="A223" s="4"/>
      <c r="B223" s="49" t="s">
        <v>155</v>
      </c>
      <c r="C223" s="50"/>
      <c r="D223" s="51"/>
      <c r="E223" s="8">
        <v>31</v>
      </c>
      <c r="F223" s="8">
        <v>31</v>
      </c>
      <c r="G223" s="8">
        <v>37</v>
      </c>
      <c r="H223" s="8">
        <v>88</v>
      </c>
      <c r="I223" s="8">
        <v>94</v>
      </c>
      <c r="J223" s="8">
        <v>39</v>
      </c>
      <c r="K223" s="8">
        <f t="shared" si="14"/>
        <v>320</v>
      </c>
      <c r="L223" s="4"/>
      <c r="M223" s="26"/>
      <c r="N223" s="13"/>
    </row>
    <row r="224" spans="1:14" s="1" customFormat="1" ht="12" customHeight="1">
      <c r="A224" s="4"/>
      <c r="B224" s="49" t="s">
        <v>156</v>
      </c>
      <c r="C224" s="50"/>
      <c r="D224" s="51"/>
      <c r="E224" s="8">
        <v>19</v>
      </c>
      <c r="F224" s="8">
        <v>19</v>
      </c>
      <c r="G224" s="8">
        <v>48</v>
      </c>
      <c r="H224" s="8">
        <v>92</v>
      </c>
      <c r="I224" s="8">
        <v>96</v>
      </c>
      <c r="J224" s="8">
        <v>46</v>
      </c>
      <c r="K224" s="8">
        <f t="shared" si="14"/>
        <v>320</v>
      </c>
      <c r="L224" s="4"/>
      <c r="M224" s="26"/>
      <c r="N224" s="13"/>
    </row>
    <row r="225" spans="1:14" s="1" customFormat="1" ht="12" customHeight="1">
      <c r="A225" s="4"/>
      <c r="B225" s="96" t="s">
        <v>157</v>
      </c>
      <c r="C225" s="97"/>
      <c r="D225" s="98"/>
      <c r="E225" s="8">
        <v>18</v>
      </c>
      <c r="F225" s="8">
        <v>22</v>
      </c>
      <c r="G225" s="8">
        <v>32</v>
      </c>
      <c r="H225" s="8">
        <v>93</v>
      </c>
      <c r="I225" s="8">
        <v>111</v>
      </c>
      <c r="J225" s="8">
        <v>44</v>
      </c>
      <c r="K225" s="8">
        <f t="shared" si="14"/>
        <v>320</v>
      </c>
      <c r="L225" s="4"/>
      <c r="M225" s="26"/>
      <c r="N225" s="13"/>
    </row>
    <row r="226" spans="1:14" s="1" customFormat="1" ht="12" customHeight="1">
      <c r="A226" s="4"/>
      <c r="B226" s="49" t="s">
        <v>158</v>
      </c>
      <c r="C226" s="50"/>
      <c r="D226" s="51"/>
      <c r="E226" s="8">
        <v>56</v>
      </c>
      <c r="F226" s="8">
        <v>34</v>
      </c>
      <c r="G226" s="8">
        <v>37</v>
      </c>
      <c r="H226" s="8">
        <v>79</v>
      </c>
      <c r="I226" s="8">
        <v>73</v>
      </c>
      <c r="J226" s="8">
        <v>41</v>
      </c>
      <c r="K226" s="8">
        <f t="shared" si="14"/>
        <v>320</v>
      </c>
      <c r="L226" s="4"/>
      <c r="M226" s="26"/>
      <c r="N226" s="13"/>
    </row>
    <row r="227" spans="1:14" s="1" customFormat="1" ht="12" customHeight="1">
      <c r="A227" s="4"/>
      <c r="B227" s="99" t="s">
        <v>159</v>
      </c>
      <c r="C227" s="100"/>
      <c r="D227" s="101"/>
      <c r="E227" s="8">
        <v>30</v>
      </c>
      <c r="F227" s="8">
        <v>26</v>
      </c>
      <c r="G227" s="8">
        <v>39</v>
      </c>
      <c r="H227" s="8">
        <v>83</v>
      </c>
      <c r="I227" s="8">
        <v>106</v>
      </c>
      <c r="J227" s="8">
        <v>36</v>
      </c>
      <c r="K227" s="8">
        <f t="shared" si="14"/>
        <v>320</v>
      </c>
      <c r="L227" s="4"/>
      <c r="M227" s="26"/>
      <c r="N227" s="13"/>
    </row>
    <row r="228" spans="1:12" s="1" customFormat="1" ht="12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spans="2:12" s="1" customFormat="1" ht="12" customHeight="1">
      <c r="B229" s="4" t="s">
        <v>263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spans="1:13" s="1" customFormat="1" ht="12" customHeight="1">
      <c r="A230" s="4"/>
      <c r="B230" s="11" t="s">
        <v>212</v>
      </c>
      <c r="C230" s="11" t="s">
        <v>213</v>
      </c>
      <c r="D230" s="11" t="s">
        <v>42</v>
      </c>
      <c r="E230" s="11" t="s">
        <v>48</v>
      </c>
      <c r="F230" s="102"/>
      <c r="G230" s="44"/>
      <c r="H230" s="44"/>
      <c r="I230" s="13"/>
      <c r="J230" s="4"/>
      <c r="K230" s="4"/>
      <c r="L230" s="4"/>
      <c r="M230" s="4"/>
    </row>
    <row r="231" spans="1:13" s="1" customFormat="1" ht="12" customHeight="1">
      <c r="A231" s="4"/>
      <c r="B231" s="8">
        <v>16</v>
      </c>
      <c r="C231" s="8">
        <v>133</v>
      </c>
      <c r="D231" s="8">
        <v>4</v>
      </c>
      <c r="E231" s="8">
        <f>SUM(B231:D231)</f>
        <v>153</v>
      </c>
      <c r="F231" s="62"/>
      <c r="G231" s="103"/>
      <c r="H231" s="44"/>
      <c r="I231" s="13"/>
      <c r="J231" s="4"/>
      <c r="K231" s="4"/>
      <c r="L231" s="4"/>
      <c r="M231" s="4"/>
    </row>
    <row r="232" spans="1:12" s="1" customFormat="1" ht="12" customHeight="1">
      <c r="A232" s="4"/>
      <c r="B232" s="13"/>
      <c r="C232" s="13"/>
      <c r="D232" s="13"/>
      <c r="E232" s="13"/>
      <c r="F232" s="104"/>
      <c r="G232" s="44"/>
      <c r="H232" s="13"/>
      <c r="I232" s="4"/>
      <c r="J232" s="4"/>
      <c r="K232" s="4"/>
      <c r="L232" s="4"/>
    </row>
    <row r="233" spans="1:13" s="1" customFormat="1" ht="12" customHeight="1">
      <c r="A233" s="4"/>
      <c r="B233" s="13" t="s">
        <v>254</v>
      </c>
      <c r="C233" s="13"/>
      <c r="D233" s="13"/>
      <c r="G233" s="13"/>
      <c r="H233" s="104"/>
      <c r="I233" s="44"/>
      <c r="J233" s="13" t="s">
        <v>261</v>
      </c>
      <c r="K233" s="4"/>
      <c r="L233" s="4"/>
      <c r="M233" s="4"/>
    </row>
    <row r="234" spans="1:13" s="1" customFormat="1" ht="12" customHeight="1">
      <c r="A234" s="4"/>
      <c r="B234" s="105" t="s">
        <v>255</v>
      </c>
      <c r="C234" s="105" t="s">
        <v>256</v>
      </c>
      <c r="D234" s="105" t="s">
        <v>257</v>
      </c>
      <c r="E234" s="105" t="s">
        <v>283</v>
      </c>
      <c r="F234" s="105" t="s">
        <v>282</v>
      </c>
      <c r="G234" s="105" t="s">
        <v>258</v>
      </c>
      <c r="H234" s="105" t="s">
        <v>259</v>
      </c>
      <c r="I234" s="106" t="s">
        <v>260</v>
      </c>
      <c r="J234" s="41" t="s">
        <v>256</v>
      </c>
      <c r="K234" s="10" t="s">
        <v>262</v>
      </c>
      <c r="L234" s="10" t="s">
        <v>257</v>
      </c>
      <c r="M234" s="10" t="s">
        <v>249</v>
      </c>
    </row>
    <row r="235" spans="1:13" s="1" customFormat="1" ht="12" customHeight="1">
      <c r="A235" s="4"/>
      <c r="B235" s="8">
        <v>3</v>
      </c>
      <c r="C235" s="8">
        <v>1</v>
      </c>
      <c r="D235" s="8">
        <v>0</v>
      </c>
      <c r="E235" s="8">
        <v>1</v>
      </c>
      <c r="F235" s="8">
        <v>0</v>
      </c>
      <c r="G235" s="8">
        <v>2</v>
      </c>
      <c r="H235" s="78">
        <v>3</v>
      </c>
      <c r="I235" s="107">
        <v>2</v>
      </c>
      <c r="J235" s="35">
        <v>0</v>
      </c>
      <c r="K235" s="8">
        <v>0</v>
      </c>
      <c r="L235" s="8">
        <v>0</v>
      </c>
      <c r="M235" s="8">
        <v>0</v>
      </c>
    </row>
    <row r="236" spans="1:12" s="1" customFormat="1" ht="12" customHeight="1">
      <c r="A236" s="4"/>
      <c r="B236" s="13"/>
      <c r="C236" s="13"/>
      <c r="D236" s="13"/>
      <c r="E236" s="13"/>
      <c r="F236" s="104"/>
      <c r="G236" s="44"/>
      <c r="H236" s="13"/>
      <c r="I236" s="4"/>
      <c r="J236" s="4"/>
      <c r="K236" s="4"/>
      <c r="L236" s="4"/>
    </row>
    <row r="237" spans="2:12" s="1" customFormat="1" ht="12" customHeight="1">
      <c r="B237" s="4" t="s">
        <v>264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spans="1:13" s="1" customFormat="1" ht="12" customHeight="1">
      <c r="A238" s="4"/>
      <c r="B238" s="21"/>
      <c r="C238" s="23"/>
      <c r="D238" s="32" t="s">
        <v>265</v>
      </c>
      <c r="E238" s="41" t="s">
        <v>138</v>
      </c>
      <c r="F238" s="6" t="s">
        <v>137</v>
      </c>
      <c r="G238" s="6" t="s">
        <v>136</v>
      </c>
      <c r="H238" s="6" t="s">
        <v>141</v>
      </c>
      <c r="I238" s="4"/>
      <c r="J238" s="4"/>
      <c r="K238" s="4"/>
      <c r="L238" s="4"/>
      <c r="M238" s="4"/>
    </row>
    <row r="239" spans="1:13" s="1" customFormat="1" ht="12" customHeight="1">
      <c r="A239" s="4"/>
      <c r="B239" s="108" t="s">
        <v>214</v>
      </c>
      <c r="C239" s="108"/>
      <c r="D239" s="109">
        <v>17</v>
      </c>
      <c r="E239" s="110">
        <v>6</v>
      </c>
      <c r="F239" s="8">
        <v>2</v>
      </c>
      <c r="G239" s="8">
        <v>9</v>
      </c>
      <c r="H239" s="19">
        <v>8</v>
      </c>
      <c r="I239" s="4"/>
      <c r="J239" s="4"/>
      <c r="K239" s="4"/>
      <c r="L239" s="4"/>
      <c r="M239" s="4"/>
    </row>
    <row r="240" spans="1:13" s="1" customFormat="1" ht="12" customHeight="1">
      <c r="A240" s="4"/>
      <c r="B240" s="108" t="s">
        <v>215</v>
      </c>
      <c r="C240" s="108"/>
      <c r="D240" s="34">
        <v>27</v>
      </c>
      <c r="E240" s="110">
        <v>11</v>
      </c>
      <c r="F240" s="8">
        <v>5</v>
      </c>
      <c r="G240" s="8">
        <v>9</v>
      </c>
      <c r="H240" s="8">
        <v>10</v>
      </c>
      <c r="I240" s="4"/>
      <c r="J240" s="4"/>
      <c r="K240" s="4"/>
      <c r="L240" s="4"/>
      <c r="M240" s="4"/>
    </row>
    <row r="241" spans="1:13" s="1" customFormat="1" ht="12" customHeight="1">
      <c r="A241" s="4"/>
      <c r="B241" s="108" t="s">
        <v>58</v>
      </c>
      <c r="C241" s="108"/>
      <c r="D241" s="34">
        <v>70</v>
      </c>
      <c r="E241" s="110">
        <v>6</v>
      </c>
      <c r="F241" s="8">
        <v>3</v>
      </c>
      <c r="G241" s="8">
        <v>8</v>
      </c>
      <c r="H241" s="8">
        <v>3</v>
      </c>
      <c r="I241" s="4"/>
      <c r="J241" s="4"/>
      <c r="K241" s="4"/>
      <c r="L241" s="4"/>
      <c r="M241" s="4"/>
    </row>
    <row r="242" spans="1:13" s="1" customFormat="1" ht="12" customHeight="1">
      <c r="A242" s="4"/>
      <c r="B242" s="108" t="s">
        <v>48</v>
      </c>
      <c r="C242" s="108"/>
      <c r="D242" s="34">
        <f>SUM(D239:D241)</f>
        <v>114</v>
      </c>
      <c r="E242" s="110">
        <f>SUM(E239:E241)</f>
        <v>23</v>
      </c>
      <c r="F242" s="8">
        <f>SUM(F239:F241)</f>
        <v>10</v>
      </c>
      <c r="G242" s="8">
        <f>SUM(G239:G241)</f>
        <v>26</v>
      </c>
      <c r="H242" s="8">
        <f>SUM(H239:H241)</f>
        <v>21</v>
      </c>
      <c r="I242" s="4"/>
      <c r="J242" s="4"/>
      <c r="K242" s="4"/>
      <c r="L242" s="4"/>
      <c r="M242" s="4"/>
    </row>
    <row r="243" spans="2:12" s="1" customFormat="1" ht="12" customHeight="1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spans="2:12" s="1" customFormat="1" ht="12" customHeight="1">
      <c r="B244" s="4" t="s">
        <v>216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spans="1:14" s="1" customFormat="1" ht="12" customHeight="1" thickBot="1">
      <c r="A245" s="4"/>
      <c r="B245" s="111"/>
      <c r="C245" s="112"/>
      <c r="D245" s="113" t="s">
        <v>14</v>
      </c>
      <c r="E245" s="113" t="s">
        <v>76</v>
      </c>
      <c r="F245" s="113" t="s">
        <v>77</v>
      </c>
      <c r="G245" s="113" t="s">
        <v>78</v>
      </c>
      <c r="H245" s="113" t="s">
        <v>79</v>
      </c>
      <c r="I245" s="113" t="s">
        <v>80</v>
      </c>
      <c r="J245" s="113" t="s">
        <v>81</v>
      </c>
      <c r="K245" s="113" t="s">
        <v>82</v>
      </c>
      <c r="L245" s="113" t="s">
        <v>83</v>
      </c>
      <c r="M245" s="113" t="s">
        <v>13</v>
      </c>
      <c r="N245" s="113" t="s">
        <v>48</v>
      </c>
    </row>
    <row r="246" spans="1:14" s="1" customFormat="1" ht="12" customHeight="1" thickTop="1">
      <c r="A246" s="4"/>
      <c r="B246" s="114"/>
      <c r="C246" s="115" t="s">
        <v>84</v>
      </c>
      <c r="D246" s="8"/>
      <c r="E246" s="8"/>
      <c r="F246" s="8"/>
      <c r="G246" s="8"/>
      <c r="H246" s="8"/>
      <c r="I246" s="8"/>
      <c r="J246" s="8"/>
      <c r="K246" s="8"/>
      <c r="L246" s="8">
        <v>1</v>
      </c>
      <c r="M246" s="8"/>
      <c r="N246" s="8">
        <f>SUM(D246:M246)</f>
        <v>1</v>
      </c>
    </row>
    <row r="247" spans="1:14" s="1" customFormat="1" ht="12" customHeight="1">
      <c r="A247" s="4"/>
      <c r="B247" s="116"/>
      <c r="C247" s="7" t="s">
        <v>85</v>
      </c>
      <c r="D247" s="8"/>
      <c r="E247" s="8"/>
      <c r="F247" s="8"/>
      <c r="G247" s="8"/>
      <c r="H247" s="8"/>
      <c r="I247" s="8">
        <v>1</v>
      </c>
      <c r="J247" s="8"/>
      <c r="K247" s="8"/>
      <c r="L247" s="8"/>
      <c r="M247" s="8"/>
      <c r="N247" s="8">
        <f aca="true" t="shared" si="15" ref="N247:N274">SUM(D247:M247)</f>
        <v>1</v>
      </c>
    </row>
    <row r="248" spans="1:14" s="1" customFormat="1" ht="12" customHeight="1">
      <c r="A248" s="4"/>
      <c r="B248" s="82" t="s">
        <v>3</v>
      </c>
      <c r="C248" s="7" t="s">
        <v>86</v>
      </c>
      <c r="D248" s="8"/>
      <c r="E248" s="8">
        <v>1</v>
      </c>
      <c r="F248" s="8"/>
      <c r="G248" s="8">
        <v>5</v>
      </c>
      <c r="H248" s="8"/>
      <c r="I248" s="8"/>
      <c r="J248" s="8"/>
      <c r="K248" s="8">
        <v>1</v>
      </c>
      <c r="L248" s="8"/>
      <c r="M248" s="8">
        <v>1</v>
      </c>
      <c r="N248" s="8">
        <f t="shared" si="15"/>
        <v>8</v>
      </c>
    </row>
    <row r="249" spans="1:14" s="1" customFormat="1" ht="12" customHeight="1">
      <c r="A249" s="4"/>
      <c r="B249" s="82"/>
      <c r="C249" s="7" t="s">
        <v>87</v>
      </c>
      <c r="D249" s="8"/>
      <c r="E249" s="8">
        <v>1</v>
      </c>
      <c r="F249" s="8">
        <v>5</v>
      </c>
      <c r="G249" s="8">
        <v>4</v>
      </c>
      <c r="H249" s="8"/>
      <c r="I249" s="8"/>
      <c r="J249" s="8"/>
      <c r="K249" s="8"/>
      <c r="L249" s="8"/>
      <c r="M249" s="8"/>
      <c r="N249" s="8">
        <f t="shared" si="15"/>
        <v>10</v>
      </c>
    </row>
    <row r="250" spans="1:14" s="1" customFormat="1" ht="12" customHeight="1">
      <c r="A250" s="4"/>
      <c r="B250" s="82"/>
      <c r="C250" s="7" t="s">
        <v>88</v>
      </c>
      <c r="D250" s="8">
        <v>15</v>
      </c>
      <c r="E250" s="8">
        <v>22</v>
      </c>
      <c r="F250" s="8">
        <v>2</v>
      </c>
      <c r="G250" s="8">
        <v>2</v>
      </c>
      <c r="H250" s="8"/>
      <c r="I250" s="8"/>
      <c r="J250" s="8"/>
      <c r="K250" s="8"/>
      <c r="L250" s="8"/>
      <c r="M250" s="8">
        <v>1</v>
      </c>
      <c r="N250" s="8">
        <f t="shared" si="15"/>
        <v>42</v>
      </c>
    </row>
    <row r="251" spans="1:14" s="1" customFormat="1" ht="12" customHeight="1">
      <c r="A251" s="4"/>
      <c r="B251" s="82"/>
      <c r="C251" s="7" t="s">
        <v>89</v>
      </c>
      <c r="D251" s="8">
        <v>18</v>
      </c>
      <c r="E251" s="8">
        <v>10</v>
      </c>
      <c r="F251" s="8"/>
      <c r="G251" s="8"/>
      <c r="H251" s="8"/>
      <c r="I251" s="8"/>
      <c r="J251" s="8"/>
      <c r="K251" s="8"/>
      <c r="L251" s="8"/>
      <c r="M251" s="8">
        <v>2</v>
      </c>
      <c r="N251" s="8">
        <f t="shared" si="15"/>
        <v>30</v>
      </c>
    </row>
    <row r="252" spans="1:14" s="1" customFormat="1" ht="12" customHeight="1">
      <c r="A252" s="4"/>
      <c r="B252" s="82"/>
      <c r="C252" s="7" t="s">
        <v>13</v>
      </c>
      <c r="D252" s="8">
        <v>1</v>
      </c>
      <c r="E252" s="8"/>
      <c r="F252" s="8"/>
      <c r="G252" s="8"/>
      <c r="H252" s="8"/>
      <c r="I252" s="8"/>
      <c r="J252" s="8"/>
      <c r="K252" s="8"/>
      <c r="L252" s="8"/>
      <c r="M252" s="8">
        <v>1</v>
      </c>
      <c r="N252" s="8">
        <f t="shared" si="15"/>
        <v>2</v>
      </c>
    </row>
    <row r="253" spans="1:14" s="1" customFormat="1" ht="12" customHeight="1">
      <c r="A253" s="4"/>
      <c r="B253" s="82"/>
      <c r="C253" s="7" t="s">
        <v>90</v>
      </c>
      <c r="D253" s="8">
        <f aca="true" t="shared" si="16" ref="D253:M253">SUM(D246:D252)</f>
        <v>34</v>
      </c>
      <c r="E253" s="8">
        <f t="shared" si="16"/>
        <v>34</v>
      </c>
      <c r="F253" s="8">
        <f t="shared" si="16"/>
        <v>7</v>
      </c>
      <c r="G253" s="8">
        <f t="shared" si="16"/>
        <v>11</v>
      </c>
      <c r="H253" s="8">
        <f t="shared" si="16"/>
        <v>0</v>
      </c>
      <c r="I253" s="8">
        <f t="shared" si="16"/>
        <v>1</v>
      </c>
      <c r="J253" s="8">
        <f t="shared" si="16"/>
        <v>0</v>
      </c>
      <c r="K253" s="8">
        <f t="shared" si="16"/>
        <v>1</v>
      </c>
      <c r="L253" s="8">
        <f t="shared" si="16"/>
        <v>1</v>
      </c>
      <c r="M253" s="8">
        <f t="shared" si="16"/>
        <v>5</v>
      </c>
      <c r="N253" s="8">
        <f>SUM(D253:M253)</f>
        <v>94</v>
      </c>
    </row>
    <row r="254" spans="1:14" s="1" customFormat="1" ht="12" customHeight="1" thickBot="1">
      <c r="A254" s="4"/>
      <c r="B254" s="117"/>
      <c r="C254" s="118" t="s">
        <v>68</v>
      </c>
      <c r="D254" s="119">
        <f aca="true" t="shared" si="17" ref="D254:L254">D253/SUM($D253:$L253)</f>
        <v>0.38202247191011235</v>
      </c>
      <c r="E254" s="119">
        <f t="shared" si="17"/>
        <v>0.38202247191011235</v>
      </c>
      <c r="F254" s="119">
        <f t="shared" si="17"/>
        <v>0.07865168539325842</v>
      </c>
      <c r="G254" s="119">
        <f t="shared" si="17"/>
        <v>0.12359550561797752</v>
      </c>
      <c r="H254" s="119">
        <f t="shared" si="17"/>
        <v>0</v>
      </c>
      <c r="I254" s="119">
        <f t="shared" si="17"/>
        <v>0.011235955056179775</v>
      </c>
      <c r="J254" s="119">
        <f t="shared" si="17"/>
        <v>0</v>
      </c>
      <c r="K254" s="119">
        <f t="shared" si="17"/>
        <v>0.011235955056179775</v>
      </c>
      <c r="L254" s="119">
        <f t="shared" si="17"/>
        <v>0.011235955056179775</v>
      </c>
      <c r="M254" s="119">
        <f>M253/SUM($D253:$L253)</f>
        <v>0.056179775280898875</v>
      </c>
      <c r="N254" s="119">
        <f>SUM(D254:M254)</f>
        <v>1.0561797752808988</v>
      </c>
    </row>
    <row r="255" spans="1:14" s="1" customFormat="1" ht="12" customHeight="1" thickTop="1">
      <c r="A255" s="4"/>
      <c r="B255" s="82"/>
      <c r="C255" s="83" t="s">
        <v>84</v>
      </c>
      <c r="D255" s="8"/>
      <c r="E255" s="8"/>
      <c r="F255" s="8"/>
      <c r="G255" s="8"/>
      <c r="H255" s="8"/>
      <c r="I255" s="8"/>
      <c r="J255" s="8"/>
      <c r="K255" s="8"/>
      <c r="L255" s="8">
        <v>3</v>
      </c>
      <c r="M255" s="8"/>
      <c r="N255" s="8">
        <f t="shared" si="15"/>
        <v>3</v>
      </c>
    </row>
    <row r="256" spans="1:14" s="1" customFormat="1" ht="12" customHeight="1">
      <c r="A256" s="4"/>
      <c r="B256" s="82"/>
      <c r="C256" s="7" t="s">
        <v>85</v>
      </c>
      <c r="D256" s="8"/>
      <c r="E256" s="8">
        <v>1</v>
      </c>
      <c r="F256" s="8">
        <v>1</v>
      </c>
      <c r="G256" s="8"/>
      <c r="H256" s="8"/>
      <c r="I256" s="8">
        <v>2</v>
      </c>
      <c r="J256" s="8">
        <v>1</v>
      </c>
      <c r="K256" s="8">
        <v>1</v>
      </c>
      <c r="L256" s="8"/>
      <c r="M256" s="8"/>
      <c r="N256" s="8">
        <f t="shared" si="15"/>
        <v>6</v>
      </c>
    </row>
    <row r="257" spans="1:14" s="1" customFormat="1" ht="12.75" customHeight="1">
      <c r="A257" s="4"/>
      <c r="B257" s="82" t="s">
        <v>4</v>
      </c>
      <c r="C257" s="7" t="s">
        <v>86</v>
      </c>
      <c r="D257" s="8"/>
      <c r="E257" s="8"/>
      <c r="F257" s="8"/>
      <c r="G257" s="8">
        <v>7</v>
      </c>
      <c r="H257" s="8">
        <v>1</v>
      </c>
      <c r="I257" s="8">
        <v>5</v>
      </c>
      <c r="J257" s="8"/>
      <c r="K257" s="8"/>
      <c r="L257" s="8"/>
      <c r="M257" s="8">
        <v>1</v>
      </c>
      <c r="N257" s="8">
        <f t="shared" si="15"/>
        <v>14</v>
      </c>
    </row>
    <row r="258" spans="1:14" s="1" customFormat="1" ht="12" customHeight="1">
      <c r="A258" s="4"/>
      <c r="B258" s="82"/>
      <c r="C258" s="7" t="s">
        <v>87</v>
      </c>
      <c r="D258" s="8"/>
      <c r="E258" s="8">
        <v>9</v>
      </c>
      <c r="F258" s="8">
        <v>6</v>
      </c>
      <c r="G258" s="8">
        <v>3</v>
      </c>
      <c r="H258" s="8">
        <v>5</v>
      </c>
      <c r="I258" s="8"/>
      <c r="J258" s="8"/>
      <c r="K258" s="8"/>
      <c r="L258" s="8"/>
      <c r="M258" s="8">
        <v>1</v>
      </c>
      <c r="N258" s="8">
        <f t="shared" si="15"/>
        <v>24</v>
      </c>
    </row>
    <row r="259" spans="1:14" s="1" customFormat="1" ht="12" customHeight="1">
      <c r="A259" s="4"/>
      <c r="B259" s="82"/>
      <c r="C259" s="7" t="s">
        <v>88</v>
      </c>
      <c r="D259" s="8">
        <v>15</v>
      </c>
      <c r="E259" s="8">
        <v>52</v>
      </c>
      <c r="F259" s="8">
        <v>11</v>
      </c>
      <c r="G259" s="8">
        <v>5</v>
      </c>
      <c r="H259" s="8"/>
      <c r="I259" s="8">
        <v>1</v>
      </c>
      <c r="J259" s="8"/>
      <c r="K259" s="8"/>
      <c r="L259" s="8"/>
      <c r="M259" s="8">
        <v>2</v>
      </c>
      <c r="N259" s="8">
        <f t="shared" si="15"/>
        <v>86</v>
      </c>
    </row>
    <row r="260" spans="1:14" s="1" customFormat="1" ht="12" customHeight="1">
      <c r="A260" s="4"/>
      <c r="B260" s="82"/>
      <c r="C260" s="7" t="s">
        <v>89</v>
      </c>
      <c r="D260" s="8">
        <v>54</v>
      </c>
      <c r="E260" s="8">
        <v>22</v>
      </c>
      <c r="F260" s="8"/>
      <c r="G260" s="8"/>
      <c r="H260" s="8"/>
      <c r="I260" s="8"/>
      <c r="J260" s="8"/>
      <c r="K260" s="8"/>
      <c r="L260" s="8"/>
      <c r="M260" s="8">
        <v>2</v>
      </c>
      <c r="N260" s="8">
        <f t="shared" si="15"/>
        <v>78</v>
      </c>
    </row>
    <row r="261" spans="1:14" s="1" customFormat="1" ht="12" customHeight="1">
      <c r="A261" s="4"/>
      <c r="B261" s="82"/>
      <c r="C261" s="7" t="s">
        <v>13</v>
      </c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>
        <f>SUM(D261:M261)</f>
        <v>0</v>
      </c>
    </row>
    <row r="262" spans="1:14" s="1" customFormat="1" ht="12" customHeight="1">
      <c r="A262" s="4"/>
      <c r="B262" s="82"/>
      <c r="C262" s="7" t="s">
        <v>90</v>
      </c>
      <c r="D262" s="8">
        <f aca="true" t="shared" si="18" ref="D262:M262">SUM(D255:D261)</f>
        <v>69</v>
      </c>
      <c r="E262" s="8">
        <f t="shared" si="18"/>
        <v>84</v>
      </c>
      <c r="F262" s="8">
        <f t="shared" si="18"/>
        <v>18</v>
      </c>
      <c r="G262" s="8">
        <f t="shared" si="18"/>
        <v>15</v>
      </c>
      <c r="H262" s="8">
        <f t="shared" si="18"/>
        <v>6</v>
      </c>
      <c r="I262" s="8">
        <f t="shared" si="18"/>
        <v>8</v>
      </c>
      <c r="J262" s="8">
        <f t="shared" si="18"/>
        <v>1</v>
      </c>
      <c r="K262" s="8">
        <f t="shared" si="18"/>
        <v>1</v>
      </c>
      <c r="L262" s="8">
        <f t="shared" si="18"/>
        <v>3</v>
      </c>
      <c r="M262" s="8">
        <f t="shared" si="18"/>
        <v>6</v>
      </c>
      <c r="N262" s="8">
        <f t="shared" si="15"/>
        <v>211</v>
      </c>
    </row>
    <row r="263" spans="1:14" s="1" customFormat="1" ht="12" customHeight="1" thickBot="1">
      <c r="A263" s="4"/>
      <c r="B263" s="82"/>
      <c r="C263" s="80" t="s">
        <v>68</v>
      </c>
      <c r="D263" s="119">
        <f aca="true" t="shared" si="19" ref="D263:L263">D262/SUM($D262:$L262)</f>
        <v>0.33658536585365856</v>
      </c>
      <c r="E263" s="119">
        <f t="shared" si="19"/>
        <v>0.4097560975609756</v>
      </c>
      <c r="F263" s="119">
        <f t="shared" si="19"/>
        <v>0.08780487804878048</v>
      </c>
      <c r="G263" s="119">
        <f t="shared" si="19"/>
        <v>0.07317073170731707</v>
      </c>
      <c r="H263" s="119">
        <f t="shared" si="19"/>
        <v>0.02926829268292683</v>
      </c>
      <c r="I263" s="119">
        <f t="shared" si="19"/>
        <v>0.03902439024390244</v>
      </c>
      <c r="J263" s="119">
        <f t="shared" si="19"/>
        <v>0.004878048780487805</v>
      </c>
      <c r="K263" s="119">
        <f t="shared" si="19"/>
        <v>0.004878048780487805</v>
      </c>
      <c r="L263" s="119">
        <f t="shared" si="19"/>
        <v>0.014634146341463415</v>
      </c>
      <c r="M263" s="119">
        <f>M262/SUM($D262:$L262)</f>
        <v>0.02926829268292683</v>
      </c>
      <c r="N263" s="119">
        <f t="shared" si="15"/>
        <v>1.0292682926829269</v>
      </c>
    </row>
    <row r="264" spans="1:14" s="1" customFormat="1" ht="12" customHeight="1" thickTop="1">
      <c r="A264" s="4"/>
      <c r="B264" s="120"/>
      <c r="C264" s="115" t="s">
        <v>84</v>
      </c>
      <c r="D264" s="8"/>
      <c r="E264" s="8">
        <v>1</v>
      </c>
      <c r="F264" s="8"/>
      <c r="G264" s="8"/>
      <c r="H264" s="8"/>
      <c r="I264" s="8"/>
      <c r="J264" s="8"/>
      <c r="K264" s="8"/>
      <c r="L264" s="8"/>
      <c r="M264" s="8"/>
      <c r="N264" s="8">
        <f t="shared" si="15"/>
        <v>1</v>
      </c>
    </row>
    <row r="265" spans="1:14" s="1" customFormat="1" ht="12" customHeight="1">
      <c r="A265" s="4"/>
      <c r="B265" s="82"/>
      <c r="C265" s="7" t="s">
        <v>85</v>
      </c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>
        <f t="shared" si="15"/>
        <v>0</v>
      </c>
    </row>
    <row r="266" spans="1:14" s="1" customFormat="1" ht="12" customHeight="1">
      <c r="A266" s="4"/>
      <c r="B266" s="82" t="s">
        <v>5</v>
      </c>
      <c r="C266" s="7" t="s">
        <v>86</v>
      </c>
      <c r="D266" s="8"/>
      <c r="E266" s="8">
        <v>1</v>
      </c>
      <c r="F266" s="8">
        <v>2</v>
      </c>
      <c r="G266" s="8"/>
      <c r="H266" s="8"/>
      <c r="I266" s="8"/>
      <c r="J266" s="8"/>
      <c r="K266" s="8"/>
      <c r="L266" s="8"/>
      <c r="M266" s="8"/>
      <c r="N266" s="8">
        <f t="shared" si="15"/>
        <v>3</v>
      </c>
    </row>
    <row r="267" spans="1:14" s="1" customFormat="1" ht="12" customHeight="1">
      <c r="A267" s="4"/>
      <c r="B267" s="116"/>
      <c r="C267" s="7" t="s">
        <v>87</v>
      </c>
      <c r="D267" s="8">
        <v>2</v>
      </c>
      <c r="E267" s="8">
        <v>1</v>
      </c>
      <c r="F267" s="8"/>
      <c r="G267" s="8"/>
      <c r="H267" s="8"/>
      <c r="I267" s="8"/>
      <c r="J267" s="8"/>
      <c r="K267" s="8"/>
      <c r="L267" s="8"/>
      <c r="M267" s="8"/>
      <c r="N267" s="8">
        <f t="shared" si="15"/>
        <v>3</v>
      </c>
    </row>
    <row r="268" spans="1:14" s="1" customFormat="1" ht="12" customHeight="1">
      <c r="A268" s="4"/>
      <c r="B268" s="116"/>
      <c r="C268" s="7" t="s">
        <v>88</v>
      </c>
      <c r="D268" s="8">
        <v>1</v>
      </c>
      <c r="E268" s="8">
        <v>2</v>
      </c>
      <c r="F268" s="8">
        <v>1</v>
      </c>
      <c r="G268" s="8"/>
      <c r="H268" s="8"/>
      <c r="I268" s="8"/>
      <c r="J268" s="8"/>
      <c r="K268" s="8"/>
      <c r="L268" s="8"/>
      <c r="M268" s="8"/>
      <c r="N268" s="8">
        <f t="shared" si="15"/>
        <v>4</v>
      </c>
    </row>
    <row r="269" spans="1:14" s="1" customFormat="1" ht="12" customHeight="1">
      <c r="A269" s="4"/>
      <c r="B269" s="116"/>
      <c r="C269" s="7" t="s">
        <v>89</v>
      </c>
      <c r="D269" s="8">
        <v>3</v>
      </c>
      <c r="E269" s="8">
        <v>1</v>
      </c>
      <c r="F269" s="8"/>
      <c r="G269" s="8"/>
      <c r="H269" s="8"/>
      <c r="I269" s="8"/>
      <c r="J269" s="8"/>
      <c r="K269" s="8"/>
      <c r="L269" s="8"/>
      <c r="M269" s="8"/>
      <c r="N269" s="8">
        <f t="shared" si="15"/>
        <v>4</v>
      </c>
    </row>
    <row r="270" spans="1:14" s="1" customFormat="1" ht="12" customHeight="1">
      <c r="A270" s="4"/>
      <c r="B270" s="82"/>
      <c r="C270" s="7" t="s">
        <v>13</v>
      </c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>
        <f t="shared" si="15"/>
        <v>0</v>
      </c>
    </row>
    <row r="271" spans="1:14" s="1" customFormat="1" ht="12" customHeight="1">
      <c r="A271" s="4"/>
      <c r="B271" s="121"/>
      <c r="C271" s="7" t="s">
        <v>90</v>
      </c>
      <c r="D271" s="8">
        <f aca="true" t="shared" si="20" ref="D271:M271">SUM(D264:D270)</f>
        <v>6</v>
      </c>
      <c r="E271" s="8">
        <f t="shared" si="20"/>
        <v>6</v>
      </c>
      <c r="F271" s="8">
        <f t="shared" si="20"/>
        <v>3</v>
      </c>
      <c r="G271" s="8">
        <f t="shared" si="20"/>
        <v>0</v>
      </c>
      <c r="H271" s="8">
        <f t="shared" si="20"/>
        <v>0</v>
      </c>
      <c r="I271" s="8">
        <f t="shared" si="20"/>
        <v>0</v>
      </c>
      <c r="J271" s="8">
        <f t="shared" si="20"/>
        <v>0</v>
      </c>
      <c r="K271" s="8">
        <f t="shared" si="20"/>
        <v>0</v>
      </c>
      <c r="L271" s="8">
        <f t="shared" si="20"/>
        <v>0</v>
      </c>
      <c r="M271" s="8">
        <f t="shared" si="20"/>
        <v>0</v>
      </c>
      <c r="N271" s="8">
        <f t="shared" si="15"/>
        <v>15</v>
      </c>
    </row>
    <row r="272" spans="1:14" s="1" customFormat="1" ht="12" customHeight="1" thickBot="1">
      <c r="A272" s="4"/>
      <c r="B272" s="122"/>
      <c r="C272" s="118" t="s">
        <v>68</v>
      </c>
      <c r="D272" s="119">
        <f aca="true" t="shared" si="21" ref="D272:L272">D271/SUM($D271:$L271)</f>
        <v>0.4</v>
      </c>
      <c r="E272" s="119">
        <f t="shared" si="21"/>
        <v>0.4</v>
      </c>
      <c r="F272" s="119">
        <f t="shared" si="21"/>
        <v>0.2</v>
      </c>
      <c r="G272" s="119">
        <f t="shared" si="21"/>
        <v>0</v>
      </c>
      <c r="H272" s="119">
        <f t="shared" si="21"/>
        <v>0</v>
      </c>
      <c r="I272" s="119">
        <f t="shared" si="21"/>
        <v>0</v>
      </c>
      <c r="J272" s="119">
        <f t="shared" si="21"/>
        <v>0</v>
      </c>
      <c r="K272" s="119">
        <f t="shared" si="21"/>
        <v>0</v>
      </c>
      <c r="L272" s="119">
        <f t="shared" si="21"/>
        <v>0</v>
      </c>
      <c r="M272" s="119">
        <f>M271/SUM($D271:$L271)</f>
        <v>0</v>
      </c>
      <c r="N272" s="119">
        <f t="shared" si="15"/>
        <v>1</v>
      </c>
    </row>
    <row r="273" spans="1:14" s="1" customFormat="1" ht="12" customHeight="1" thickTop="1">
      <c r="A273" s="4"/>
      <c r="B273" s="123" t="s">
        <v>91</v>
      </c>
      <c r="C273" s="124"/>
      <c r="D273" s="19">
        <f aca="true" t="shared" si="22" ref="D273:L273">D271+D262+D253</f>
        <v>109</v>
      </c>
      <c r="E273" s="19">
        <f t="shared" si="22"/>
        <v>124</v>
      </c>
      <c r="F273" s="19">
        <f t="shared" si="22"/>
        <v>28</v>
      </c>
      <c r="G273" s="19">
        <f t="shared" si="22"/>
        <v>26</v>
      </c>
      <c r="H273" s="19">
        <f t="shared" si="22"/>
        <v>6</v>
      </c>
      <c r="I273" s="19">
        <f t="shared" si="22"/>
        <v>9</v>
      </c>
      <c r="J273" s="19">
        <f t="shared" si="22"/>
        <v>1</v>
      </c>
      <c r="K273" s="19">
        <f t="shared" si="22"/>
        <v>2</v>
      </c>
      <c r="L273" s="19">
        <f t="shared" si="22"/>
        <v>4</v>
      </c>
      <c r="M273" s="19">
        <f>M271+M262+M253</f>
        <v>11</v>
      </c>
      <c r="N273" s="19">
        <f t="shared" si="15"/>
        <v>320</v>
      </c>
    </row>
    <row r="274" spans="1:14" s="1" customFormat="1" ht="12" customHeight="1" thickBot="1">
      <c r="A274" s="4"/>
      <c r="B274" s="21" t="s">
        <v>92</v>
      </c>
      <c r="C274" s="23"/>
      <c r="D274" s="119">
        <f aca="true" t="shared" si="23" ref="D274:L274">D273/SUM($D273:$L273)</f>
        <v>0.35275080906148865</v>
      </c>
      <c r="E274" s="119">
        <f t="shared" si="23"/>
        <v>0.40129449838187703</v>
      </c>
      <c r="F274" s="119">
        <f t="shared" si="23"/>
        <v>0.09061488673139159</v>
      </c>
      <c r="G274" s="119">
        <f t="shared" si="23"/>
        <v>0.08414239482200647</v>
      </c>
      <c r="H274" s="119">
        <f t="shared" si="23"/>
        <v>0.019417475728155338</v>
      </c>
      <c r="I274" s="119">
        <f t="shared" si="23"/>
        <v>0.02912621359223301</v>
      </c>
      <c r="J274" s="119">
        <f t="shared" si="23"/>
        <v>0.003236245954692557</v>
      </c>
      <c r="K274" s="119">
        <f t="shared" si="23"/>
        <v>0.006472491909385114</v>
      </c>
      <c r="L274" s="119">
        <f t="shared" si="23"/>
        <v>0.012944983818770227</v>
      </c>
      <c r="M274" s="119">
        <f>M273/SUM($D273:$L273)</f>
        <v>0.03559870550161812</v>
      </c>
      <c r="N274" s="119">
        <f t="shared" si="15"/>
        <v>1.035598705501618</v>
      </c>
    </row>
    <row r="275" spans="1:12" s="1" customFormat="1" ht="12" customHeight="1" thickTop="1">
      <c r="A275" s="4"/>
      <c r="B275" s="12"/>
      <c r="C275" s="12"/>
      <c r="D275" s="13"/>
      <c r="E275" s="13"/>
      <c r="F275" s="13"/>
      <c r="G275" s="13"/>
      <c r="H275" s="13"/>
      <c r="I275" s="13"/>
      <c r="J275" s="13"/>
      <c r="K275" s="13"/>
      <c r="L275" s="13"/>
    </row>
    <row r="276" spans="1:12" s="1" customFormat="1" ht="12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</row>
  </sheetData>
  <sheetProtection/>
  <mergeCells count="101">
    <mergeCell ref="C197:D197"/>
    <mergeCell ref="C202:D202"/>
    <mergeCell ref="C201:D201"/>
    <mergeCell ref="C200:D200"/>
    <mergeCell ref="C199:D199"/>
    <mergeCell ref="B227:D227"/>
    <mergeCell ref="B221:D221"/>
    <mergeCell ref="C208:D208"/>
    <mergeCell ref="C207:D207"/>
    <mergeCell ref="C206:D206"/>
    <mergeCell ref="C203:D203"/>
    <mergeCell ref="C204:D204"/>
    <mergeCell ref="B226:D226"/>
    <mergeCell ref="B223:D223"/>
    <mergeCell ref="B224:D224"/>
    <mergeCell ref="B225:D225"/>
    <mergeCell ref="C205:D205"/>
    <mergeCell ref="K180:L180"/>
    <mergeCell ref="C181:D181"/>
    <mergeCell ref="C196:D196"/>
    <mergeCell ref="C195:D195"/>
    <mergeCell ref="C215:D215"/>
    <mergeCell ref="C214:D214"/>
    <mergeCell ref="C213:D213"/>
    <mergeCell ref="C212:D212"/>
    <mergeCell ref="C211:D211"/>
    <mergeCell ref="C210:D210"/>
    <mergeCell ref="C176:D176"/>
    <mergeCell ref="C177:D177"/>
    <mergeCell ref="C178:D178"/>
    <mergeCell ref="K176:L176"/>
    <mergeCell ref="K177:L177"/>
    <mergeCell ref="K178:L178"/>
    <mergeCell ref="B38:D38"/>
    <mergeCell ref="B33:D33"/>
    <mergeCell ref="B34:D34"/>
    <mergeCell ref="B35:D35"/>
    <mergeCell ref="B36:D36"/>
    <mergeCell ref="B37:D37"/>
    <mergeCell ref="B273:C273"/>
    <mergeCell ref="B274:C274"/>
    <mergeCell ref="B137:C137"/>
    <mergeCell ref="B138:C138"/>
    <mergeCell ref="C180:D180"/>
    <mergeCell ref="C170:D170"/>
    <mergeCell ref="C173:D173"/>
    <mergeCell ref="C174:D174"/>
    <mergeCell ref="C198:D198"/>
    <mergeCell ref="C175:D175"/>
    <mergeCell ref="K172:L172"/>
    <mergeCell ref="K167:L167"/>
    <mergeCell ref="C168:D168"/>
    <mergeCell ref="C169:D169"/>
    <mergeCell ref="K169:L169"/>
    <mergeCell ref="B39:D39"/>
    <mergeCell ref="B133:C133"/>
    <mergeCell ref="K163:L163"/>
    <mergeCell ref="B135:C135"/>
    <mergeCell ref="C164:D164"/>
    <mergeCell ref="K175:L175"/>
    <mergeCell ref="B122:D122"/>
    <mergeCell ref="C165:D165"/>
    <mergeCell ref="K165:L165"/>
    <mergeCell ref="B124:D124"/>
    <mergeCell ref="C125:H125"/>
    <mergeCell ref="B123:D123"/>
    <mergeCell ref="C171:D171"/>
    <mergeCell ref="K171:L171"/>
    <mergeCell ref="C172:D172"/>
    <mergeCell ref="K164:L164"/>
    <mergeCell ref="B121:D121"/>
    <mergeCell ref="B118:D118"/>
    <mergeCell ref="B119:D119"/>
    <mergeCell ref="B120:D120"/>
    <mergeCell ref="C163:D163"/>
    <mergeCell ref="K181:L181"/>
    <mergeCell ref="C179:D179"/>
    <mergeCell ref="K179:L179"/>
    <mergeCell ref="C166:D166"/>
    <mergeCell ref="K170:L170"/>
    <mergeCell ref="C167:D167"/>
    <mergeCell ref="K168:L168"/>
    <mergeCell ref="K166:L166"/>
    <mergeCell ref="K173:L173"/>
    <mergeCell ref="K174:L174"/>
    <mergeCell ref="C184:D184"/>
    <mergeCell ref="C182:D182"/>
    <mergeCell ref="K182:L182"/>
    <mergeCell ref="C183:D183"/>
    <mergeCell ref="K183:L183"/>
    <mergeCell ref="K184:L184"/>
    <mergeCell ref="B242:C242"/>
    <mergeCell ref="C185:D185"/>
    <mergeCell ref="K185:L185"/>
    <mergeCell ref="B239:C239"/>
    <mergeCell ref="B240:C240"/>
    <mergeCell ref="B222:D222"/>
    <mergeCell ref="B238:C238"/>
    <mergeCell ref="B241:C241"/>
    <mergeCell ref="C194:D194"/>
    <mergeCell ref="C209:D209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r:id="rId1"/>
  <rowBreaks count="5" manualBreakCount="5">
    <brk id="40" max="15" man="1"/>
    <brk id="84" max="15" man="1"/>
    <brk id="129" max="15" man="1"/>
    <brk id="159" max="15" man="1"/>
    <brk id="19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北澄 直希０１</cp:lastModifiedBy>
  <cp:lastPrinted>2016-12-26T11:29:38Z</cp:lastPrinted>
  <dcterms:created xsi:type="dcterms:W3CDTF">2007-03-28T01:26:44Z</dcterms:created>
  <dcterms:modified xsi:type="dcterms:W3CDTF">2018-10-23T09:48:21Z</dcterms:modified>
  <cp:category/>
  <cp:version/>
  <cp:contentType/>
  <cp:contentStatus/>
</cp:coreProperties>
</file>