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65" windowWidth="18645" windowHeight="3180" activeTab="0"/>
  </bookViews>
  <sheets>
    <sheet name="狩猟捕獲19(H20)" sheetId="1" r:id="rId1"/>
    <sheet name="年度別（鳥類）20" sheetId="2" r:id="rId2"/>
    <sheet name="年度別（獣類）21" sheetId="3" r:id="rId3"/>
  </sheets>
  <definedNames/>
  <calcPr fullCalcOnLoad="1"/>
</workbook>
</file>

<file path=xl/sharedStrings.xml><?xml version="1.0" encoding="utf-8"?>
<sst xmlns="http://schemas.openxmlformats.org/spreadsheetml/2006/main" count="213" uniqueCount="140">
  <si>
    <t>ゴイサギ</t>
  </si>
  <si>
    <t>ウズラ</t>
  </si>
  <si>
    <t>コジュケイ</t>
  </si>
  <si>
    <t>ヤマドリ</t>
  </si>
  <si>
    <t>キジ</t>
  </si>
  <si>
    <t>キジバト</t>
  </si>
  <si>
    <t>計</t>
  </si>
  <si>
    <t>前年比</t>
  </si>
  <si>
    <t>カモ類</t>
  </si>
  <si>
    <t>スズメ類</t>
  </si>
  <si>
    <t>カラス類</t>
  </si>
  <si>
    <t>その他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</si>
  <si>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</si>
  <si>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</si>
  <si>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</si>
  <si>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</si>
  <si>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</si>
  <si>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</si>
  <si>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</si>
  <si>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</si>
  <si>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</si>
  <si>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</si>
  <si>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</si>
  <si>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</si>
  <si>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</si>
  <si>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</si>
  <si>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</si>
  <si>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</si>
  <si>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</si>
  <si>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</si>
  <si>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</si>
  <si>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</si>
  <si>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</si>
  <si>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</si>
  <si>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</si>
  <si>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（２）　獣類</t>
  </si>
  <si>
    <t>ノウサギ</t>
  </si>
  <si>
    <t>リス類</t>
  </si>
  <si>
    <t>クマ</t>
  </si>
  <si>
    <t>タヌキ</t>
  </si>
  <si>
    <t>キツネ</t>
  </si>
  <si>
    <t>テン</t>
  </si>
  <si>
    <t>オスイタチ</t>
  </si>
  <si>
    <t>イノシシ</t>
  </si>
  <si>
    <t>オスジカ</t>
  </si>
  <si>
    <t>その他</t>
  </si>
  <si>
    <t>年　度</t>
  </si>
  <si>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</si>
  <si>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</si>
  <si>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</si>
  <si>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</si>
  <si>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</si>
  <si>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</si>
  <si>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</si>
  <si>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クマ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</si>
  <si>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</si>
  <si>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</si>
  <si>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</si>
  <si>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</si>
  <si>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</si>
  <si>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</si>
  <si>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</si>
  <si>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</si>
  <si>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</si>
  <si>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</si>
  <si>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</si>
  <si>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スズガモ</t>
  </si>
  <si>
    <t>ミンク</t>
  </si>
  <si>
    <t>クロガモ</t>
  </si>
  <si>
    <t>アナグマ</t>
  </si>
  <si>
    <t>エゾライチョウ</t>
  </si>
  <si>
    <t>ハクビシン</t>
  </si>
  <si>
    <t>ウズラ</t>
  </si>
  <si>
    <t>イノシシ</t>
  </si>
  <si>
    <t>コジュケイ</t>
  </si>
  <si>
    <t>オスジカ</t>
  </si>
  <si>
    <t>ヤマドリ</t>
  </si>
  <si>
    <t>メスジカ</t>
  </si>
  <si>
    <t>キジ</t>
  </si>
  <si>
    <t>ヌートリア</t>
  </si>
  <si>
    <t>コウライキジ</t>
  </si>
  <si>
    <t>ノイヌ</t>
  </si>
  <si>
    <t>バン</t>
  </si>
  <si>
    <t>ノネコ</t>
  </si>
  <si>
    <t>ヤマシギ</t>
  </si>
  <si>
    <t>計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</si>
  <si>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</si>
  <si>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</si>
  <si>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</si>
  <si>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</si>
  <si>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</si>
  <si>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</si>
  <si>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</si>
  <si>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</si>
  <si>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</si>
  <si>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メスジカ</t>
  </si>
  <si>
    <t>前年比</t>
  </si>
  <si>
    <t>（１）　鳥類</t>
  </si>
  <si>
    <t>（１）　鳥類</t>
  </si>
  <si>
    <t>合　計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</si>
  <si>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</si>
  <si>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</si>
  <si>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</si>
  <si>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</si>
  <si>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</si>
  <si>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</si>
  <si>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</si>
  <si>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（２）　獣類</t>
  </si>
  <si>
    <t>環境森林事務所</t>
  </si>
  <si>
    <t>前橋</t>
  </si>
  <si>
    <t>渋川</t>
  </si>
  <si>
    <t>高崎</t>
  </si>
  <si>
    <t>藤岡</t>
  </si>
  <si>
    <t>富岡</t>
  </si>
  <si>
    <t>吾妻</t>
  </si>
  <si>
    <t>利根</t>
  </si>
  <si>
    <t>太田</t>
  </si>
  <si>
    <t>桐生</t>
  </si>
  <si>
    <t>県外者</t>
  </si>
  <si>
    <t>カワウ</t>
  </si>
  <si>
    <t>カワウ</t>
  </si>
  <si>
    <t>前年比</t>
  </si>
  <si>
    <t>※カワウは平成１９年から狩猟鳥獣に指定された。また、ウズラは平成１９年から捕獲禁止となった。</t>
  </si>
  <si>
    <t>オスイタチ</t>
  </si>
  <si>
    <t>メスイタチ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</si>
  <si>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</si>
  <si>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</si>
  <si>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</si>
  <si>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</si>
  <si>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</si>
  <si>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</si>
  <si>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</si>
  <si>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</si>
  <si>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</si>
  <si>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</si>
  <si>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平成10年</t>
  </si>
  <si>
    <t>鳥獣計</t>
  </si>
  <si>
    <t>（３）　鳥獣計</t>
  </si>
  <si>
    <t>１１　狩猟者による鳥獣捕獲に関する事項（H20）</t>
  </si>
  <si>
    <t>参考６　　年度別狩猟者による鳥獣捕獲数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</si>
</sst>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;[Red]\-0\ "/>
    <numFmt numFmtId="18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dotted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right" vertical="center" shrinkToFit="1"/>
    </xf>
    <xf numFmtId="0" fontId="0" fillId="0" borderId="11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 vertical="center" shrinkToFit="1"/>
    </xf>
    <xf numFmtId="180" fontId="0" fillId="0" borderId="10" xfId="0" applyNumberFormat="1" applyBorder="1" applyAlignment="1">
      <alignment vertical="top" textRotation="255" shrinkToFit="1"/>
    </xf>
    <xf numFmtId="180" fontId="0" fillId="0" borderId="10" xfId="0" applyNumberFormat="1" applyBorder="1" applyAlignment="1">
      <alignment vertical="top" textRotation="255"/>
    </xf>
    <xf numFmtId="180" fontId="0" fillId="0" borderId="10" xfId="0" applyNumberFormat="1" applyBorder="1" applyAlignment="1">
      <alignment horizontal="center" vertical="top" textRotation="255" shrinkToFit="1"/>
    </xf>
    <xf numFmtId="0" fontId="0" fillId="0" borderId="18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 shrinkToFit="1"/>
    </xf>
    <xf numFmtId="180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F2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875" style="12" customWidth="1"/>
    <col min="2" max="31" width="6.625" style="12" customWidth="1"/>
    <col min="32" max="16384" width="9.00390625" style="12" customWidth="1"/>
  </cols>
  <sheetData>
    <row r="1" s="11" customFormat="1" ht="17.25">
      <c r="A1" s="11" t="s">
        <v>138</v>
      </c>
    </row>
    <row r="2" ht="18.75" customHeight="1">
      <c r="A2" s="1" t="s">
        <v>98</v>
      </c>
    </row>
    <row r="3" spans="1:32" ht="109.5">
      <c r="A3" s="25" t="s">
        <v>108</v>
      </c>
      <c r="B3" s="25" t="s">
        <v>119</v>
      </c>
      <c r="C3" s="23" t="s">
        <v>47</v>
      </c>
      <c r="D3" s="23" t="s">
        <v>49</v>
      </c>
      <c r="E3" s="23" t="s">
        <v>51</v>
      </c>
      <c r="F3" s="23" t="s">
        <v>53</v>
      </c>
      <c r="G3" s="23" t="s">
        <v>55</v>
      </c>
      <c r="H3" s="23" t="s">
        <v>57</v>
      </c>
      <c r="I3" s="23" t="s">
        <v>59</v>
      </c>
      <c r="J3" s="23" t="s">
        <v>61</v>
      </c>
      <c r="K3" s="23" t="s">
        <v>63</v>
      </c>
      <c r="L3" s="23" t="s">
        <v>65</v>
      </c>
      <c r="M3" s="23" t="s">
        <v>66</v>
      </c>
      <c r="N3" s="23" t="s">
        <v>68</v>
      </c>
      <c r="O3" s="23" t="s">
        <v>70</v>
      </c>
      <c r="P3" s="23" t="s">
        <v>72</v>
      </c>
      <c r="Q3" s="23" t="s">
        <v>74</v>
      </c>
      <c r="R3" s="23" t="s">
        <v>76</v>
      </c>
      <c r="S3" s="23" t="s">
        <v>78</v>
      </c>
      <c r="T3" s="23" t="s">
        <v>80</v>
      </c>
      <c r="U3" s="23" t="s">
        <v>82</v>
      </c>
      <c r="V3" s="23" t="s">
        <v>84</v>
      </c>
      <c r="W3" s="23" t="s">
        <v>86</v>
      </c>
      <c r="X3" s="23" t="s">
        <v>87</v>
      </c>
      <c r="Y3" s="23" t="s">
        <v>88</v>
      </c>
      <c r="Z3" s="23" t="s">
        <v>89</v>
      </c>
      <c r="AA3" s="23" t="s">
        <v>90</v>
      </c>
      <c r="AB3" s="23" t="s">
        <v>91</v>
      </c>
      <c r="AC3" s="23" t="s">
        <v>92</v>
      </c>
      <c r="AD3" s="23" t="s">
        <v>93</v>
      </c>
      <c r="AE3" s="23" t="s">
        <v>94</v>
      </c>
      <c r="AF3" s="23" t="s">
        <v>85</v>
      </c>
    </row>
    <row r="4" spans="1:32" ht="24" customHeight="1">
      <c r="A4" s="2" t="s">
        <v>109</v>
      </c>
      <c r="B4" s="14">
        <v>38</v>
      </c>
      <c r="C4" s="14">
        <v>0</v>
      </c>
      <c r="D4" s="14">
        <v>43</v>
      </c>
      <c r="E4" s="14">
        <v>183</v>
      </c>
      <c r="F4" s="14">
        <v>39</v>
      </c>
      <c r="G4" s="14">
        <v>0</v>
      </c>
      <c r="H4" s="14">
        <v>1</v>
      </c>
      <c r="I4" s="14">
        <v>1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31"/>
      <c r="Q4" s="14">
        <v>52</v>
      </c>
      <c r="R4" s="14">
        <v>79</v>
      </c>
      <c r="S4" s="14">
        <v>351</v>
      </c>
      <c r="T4" s="14">
        <v>1</v>
      </c>
      <c r="U4" s="14">
        <v>1</v>
      </c>
      <c r="V4" s="14">
        <v>0</v>
      </c>
      <c r="W4" s="14">
        <v>0</v>
      </c>
      <c r="X4" s="14">
        <v>284</v>
      </c>
      <c r="Y4" s="14">
        <v>28</v>
      </c>
      <c r="Z4" s="14">
        <v>2</v>
      </c>
      <c r="AA4" s="14">
        <v>253</v>
      </c>
      <c r="AB4" s="14">
        <v>69</v>
      </c>
      <c r="AC4" s="14">
        <v>1</v>
      </c>
      <c r="AD4" s="14">
        <v>36</v>
      </c>
      <c r="AE4" s="14">
        <v>127</v>
      </c>
      <c r="AF4" s="14">
        <f aca="true" t="shared" si="0" ref="AF4:AF13">SUM(B4:AE4)</f>
        <v>1589</v>
      </c>
    </row>
    <row r="5" spans="1:32" ht="24" customHeight="1">
      <c r="A5" s="2" t="s">
        <v>110</v>
      </c>
      <c r="B5" s="14">
        <v>6</v>
      </c>
      <c r="C5" s="14">
        <v>0</v>
      </c>
      <c r="D5" s="14">
        <v>16</v>
      </c>
      <c r="E5" s="14">
        <v>36</v>
      </c>
      <c r="F5" s="14">
        <v>8</v>
      </c>
      <c r="G5" s="14">
        <v>0</v>
      </c>
      <c r="H5" s="14">
        <v>3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31"/>
      <c r="Q5" s="14">
        <v>48</v>
      </c>
      <c r="R5" s="14">
        <v>32</v>
      </c>
      <c r="S5" s="14">
        <v>260</v>
      </c>
      <c r="T5" s="14">
        <v>0</v>
      </c>
      <c r="U5" s="14">
        <v>1</v>
      </c>
      <c r="V5" s="14">
        <v>1</v>
      </c>
      <c r="W5" s="14">
        <v>5</v>
      </c>
      <c r="X5" s="14">
        <v>223</v>
      </c>
      <c r="Y5" s="14">
        <v>71</v>
      </c>
      <c r="Z5" s="14">
        <v>0</v>
      </c>
      <c r="AA5" s="14">
        <v>115</v>
      </c>
      <c r="AB5" s="14">
        <v>27</v>
      </c>
      <c r="AC5" s="14">
        <v>13</v>
      </c>
      <c r="AD5" s="14">
        <v>38</v>
      </c>
      <c r="AE5" s="14">
        <v>25</v>
      </c>
      <c r="AF5" s="14">
        <f t="shared" si="0"/>
        <v>928</v>
      </c>
    </row>
    <row r="6" spans="1:32" ht="24" customHeight="1">
      <c r="A6" s="2" t="s">
        <v>111</v>
      </c>
      <c r="B6" s="14">
        <v>19</v>
      </c>
      <c r="C6" s="14">
        <v>0</v>
      </c>
      <c r="D6" s="14">
        <v>20</v>
      </c>
      <c r="E6" s="14">
        <v>73</v>
      </c>
      <c r="F6" s="14">
        <v>25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  <c r="O6" s="14">
        <v>0</v>
      </c>
      <c r="P6" s="31"/>
      <c r="Q6" s="14">
        <v>90</v>
      </c>
      <c r="R6" s="14">
        <v>74</v>
      </c>
      <c r="S6" s="14">
        <v>171</v>
      </c>
      <c r="T6" s="14">
        <v>2</v>
      </c>
      <c r="U6" s="14">
        <v>0</v>
      </c>
      <c r="V6" s="14">
        <v>1</v>
      </c>
      <c r="W6" s="14">
        <v>1</v>
      </c>
      <c r="X6" s="14">
        <v>179</v>
      </c>
      <c r="Y6" s="14">
        <v>78</v>
      </c>
      <c r="Z6" s="14">
        <v>3</v>
      </c>
      <c r="AA6" s="14">
        <v>119</v>
      </c>
      <c r="AB6" s="14">
        <v>27</v>
      </c>
      <c r="AC6" s="14">
        <v>2</v>
      </c>
      <c r="AD6" s="14">
        <v>13</v>
      </c>
      <c r="AE6" s="14">
        <v>31</v>
      </c>
      <c r="AF6" s="14">
        <f t="shared" si="0"/>
        <v>929</v>
      </c>
    </row>
    <row r="7" spans="1:32" ht="24" customHeight="1">
      <c r="A7" s="2" t="s">
        <v>112</v>
      </c>
      <c r="B7" s="14">
        <v>18</v>
      </c>
      <c r="C7" s="14">
        <v>4</v>
      </c>
      <c r="D7" s="14">
        <v>17</v>
      </c>
      <c r="E7" s="14">
        <v>26</v>
      </c>
      <c r="F7" s="14">
        <v>10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31"/>
      <c r="Q7" s="14">
        <v>20</v>
      </c>
      <c r="R7" s="14">
        <v>39</v>
      </c>
      <c r="S7" s="14">
        <v>53</v>
      </c>
      <c r="T7" s="14">
        <v>1</v>
      </c>
      <c r="U7" s="14">
        <v>0</v>
      </c>
      <c r="V7" s="14">
        <v>0</v>
      </c>
      <c r="W7" s="14">
        <v>0</v>
      </c>
      <c r="X7" s="14">
        <v>74</v>
      </c>
      <c r="Y7" s="14">
        <v>19</v>
      </c>
      <c r="Z7" s="14">
        <v>0</v>
      </c>
      <c r="AA7" s="14">
        <v>16</v>
      </c>
      <c r="AB7" s="14">
        <v>11</v>
      </c>
      <c r="AC7" s="14">
        <v>0</v>
      </c>
      <c r="AD7" s="14">
        <v>32</v>
      </c>
      <c r="AE7" s="14">
        <v>16</v>
      </c>
      <c r="AF7" s="14">
        <f t="shared" si="0"/>
        <v>356</v>
      </c>
    </row>
    <row r="8" spans="1:32" ht="24" customHeight="1">
      <c r="A8" s="2" t="s">
        <v>113</v>
      </c>
      <c r="B8" s="14">
        <v>19</v>
      </c>
      <c r="C8" s="14">
        <v>0</v>
      </c>
      <c r="D8" s="14">
        <v>9</v>
      </c>
      <c r="E8" s="14">
        <v>48</v>
      </c>
      <c r="F8" s="14">
        <v>10</v>
      </c>
      <c r="G8" s="14">
        <v>2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31"/>
      <c r="Q8" s="14">
        <v>67</v>
      </c>
      <c r="R8" s="14">
        <v>17</v>
      </c>
      <c r="S8" s="14">
        <v>133</v>
      </c>
      <c r="T8" s="14">
        <v>5</v>
      </c>
      <c r="U8" s="14">
        <v>0</v>
      </c>
      <c r="V8" s="14">
        <v>0</v>
      </c>
      <c r="W8" s="14">
        <v>0</v>
      </c>
      <c r="X8" s="14">
        <v>55</v>
      </c>
      <c r="Y8" s="14">
        <v>30</v>
      </c>
      <c r="Z8" s="14">
        <v>0</v>
      </c>
      <c r="AA8" s="14">
        <v>61</v>
      </c>
      <c r="AB8" s="14">
        <v>1</v>
      </c>
      <c r="AC8" s="14">
        <v>1</v>
      </c>
      <c r="AD8" s="14">
        <v>26</v>
      </c>
      <c r="AE8" s="14">
        <v>37</v>
      </c>
      <c r="AF8" s="14">
        <f t="shared" si="0"/>
        <v>522</v>
      </c>
    </row>
    <row r="9" spans="1:32" ht="24" customHeight="1">
      <c r="A9" s="2" t="s">
        <v>114</v>
      </c>
      <c r="B9" s="14">
        <v>0</v>
      </c>
      <c r="C9" s="14">
        <v>0</v>
      </c>
      <c r="D9" s="14">
        <v>14</v>
      </c>
      <c r="E9" s="14">
        <v>30</v>
      </c>
      <c r="F9" s="14">
        <v>2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31"/>
      <c r="Q9" s="14">
        <v>46</v>
      </c>
      <c r="R9" s="14">
        <v>112</v>
      </c>
      <c r="S9" s="14">
        <v>290</v>
      </c>
      <c r="T9" s="14">
        <v>0</v>
      </c>
      <c r="U9" s="14">
        <v>0</v>
      </c>
      <c r="V9" s="14">
        <v>0</v>
      </c>
      <c r="W9" s="14">
        <v>0</v>
      </c>
      <c r="X9" s="14">
        <v>165</v>
      </c>
      <c r="Y9" s="14">
        <v>83</v>
      </c>
      <c r="Z9" s="14">
        <v>0</v>
      </c>
      <c r="AA9" s="14">
        <v>362</v>
      </c>
      <c r="AB9" s="14">
        <v>33</v>
      </c>
      <c r="AC9" s="14">
        <v>4</v>
      </c>
      <c r="AD9" s="14">
        <v>11</v>
      </c>
      <c r="AE9" s="14">
        <v>29</v>
      </c>
      <c r="AF9" s="14">
        <f t="shared" si="0"/>
        <v>1181</v>
      </c>
    </row>
    <row r="10" spans="1:32" ht="24" customHeight="1">
      <c r="A10" s="2" t="s">
        <v>115</v>
      </c>
      <c r="B10" s="14">
        <v>14</v>
      </c>
      <c r="C10" s="14">
        <v>0</v>
      </c>
      <c r="D10" s="14">
        <v>19</v>
      </c>
      <c r="E10" s="14">
        <v>20</v>
      </c>
      <c r="F10" s="14">
        <v>4</v>
      </c>
      <c r="G10" s="14">
        <v>0</v>
      </c>
      <c r="H10" s="14">
        <v>0</v>
      </c>
      <c r="I10" s="14">
        <v>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31"/>
      <c r="Q10" s="14">
        <v>6</v>
      </c>
      <c r="R10" s="14">
        <v>164</v>
      </c>
      <c r="S10" s="14">
        <v>234</v>
      </c>
      <c r="T10" s="14">
        <v>0</v>
      </c>
      <c r="U10" s="14">
        <v>0</v>
      </c>
      <c r="V10" s="14">
        <v>0</v>
      </c>
      <c r="W10" s="14">
        <v>0</v>
      </c>
      <c r="X10" s="14">
        <v>85</v>
      </c>
      <c r="Y10" s="14">
        <v>18</v>
      </c>
      <c r="Z10" s="14">
        <v>0</v>
      </c>
      <c r="AA10" s="14">
        <v>38</v>
      </c>
      <c r="AB10" s="14">
        <v>10</v>
      </c>
      <c r="AC10" s="14">
        <v>6</v>
      </c>
      <c r="AD10" s="14">
        <v>12</v>
      </c>
      <c r="AE10" s="14">
        <v>36</v>
      </c>
      <c r="AF10" s="14">
        <f t="shared" si="0"/>
        <v>668</v>
      </c>
    </row>
    <row r="11" spans="1:32" ht="24" customHeight="1">
      <c r="A11" s="2" t="s">
        <v>116</v>
      </c>
      <c r="B11" s="14">
        <v>56</v>
      </c>
      <c r="C11" s="14">
        <v>0</v>
      </c>
      <c r="D11" s="14">
        <v>171</v>
      </c>
      <c r="E11" s="14">
        <v>516</v>
      </c>
      <c r="F11" s="14">
        <v>203</v>
      </c>
      <c r="G11" s="14">
        <v>6</v>
      </c>
      <c r="H11" s="14">
        <v>6</v>
      </c>
      <c r="I11" s="14">
        <v>44</v>
      </c>
      <c r="J11" s="14">
        <v>2</v>
      </c>
      <c r="K11" s="14">
        <v>4</v>
      </c>
      <c r="L11" s="14">
        <v>4</v>
      </c>
      <c r="M11" s="14">
        <v>0</v>
      </c>
      <c r="N11" s="14">
        <v>0</v>
      </c>
      <c r="O11" s="14">
        <v>0</v>
      </c>
      <c r="P11" s="31"/>
      <c r="Q11" s="14">
        <v>30</v>
      </c>
      <c r="R11" s="14">
        <v>66</v>
      </c>
      <c r="S11" s="14">
        <v>398</v>
      </c>
      <c r="T11" s="14">
        <v>0</v>
      </c>
      <c r="U11" s="14">
        <v>3</v>
      </c>
      <c r="V11" s="14">
        <v>5</v>
      </c>
      <c r="W11" s="14">
        <v>7</v>
      </c>
      <c r="X11" s="14">
        <v>1108</v>
      </c>
      <c r="Y11" s="14">
        <v>82</v>
      </c>
      <c r="Z11" s="14">
        <v>0</v>
      </c>
      <c r="AA11" s="14">
        <v>433</v>
      </c>
      <c r="AB11" s="14">
        <v>110</v>
      </c>
      <c r="AC11" s="14">
        <v>22</v>
      </c>
      <c r="AD11" s="14">
        <v>52</v>
      </c>
      <c r="AE11" s="14">
        <v>105</v>
      </c>
      <c r="AF11" s="14">
        <f t="shared" si="0"/>
        <v>3433</v>
      </c>
    </row>
    <row r="12" spans="1:32" ht="24" customHeight="1">
      <c r="A12" s="2" t="s">
        <v>117</v>
      </c>
      <c r="B12" s="14">
        <v>9</v>
      </c>
      <c r="C12" s="14">
        <v>0</v>
      </c>
      <c r="D12" s="14">
        <v>14</v>
      </c>
      <c r="E12" s="14">
        <v>41</v>
      </c>
      <c r="F12" s="14">
        <v>32</v>
      </c>
      <c r="G12" s="14">
        <v>0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31"/>
      <c r="Q12" s="14">
        <v>26</v>
      </c>
      <c r="R12" s="14">
        <v>27</v>
      </c>
      <c r="S12" s="14">
        <v>118</v>
      </c>
      <c r="T12" s="14">
        <v>2</v>
      </c>
      <c r="U12" s="14">
        <v>0</v>
      </c>
      <c r="V12" s="14">
        <v>0</v>
      </c>
      <c r="W12" s="14">
        <v>0</v>
      </c>
      <c r="X12" s="14">
        <v>134</v>
      </c>
      <c r="Y12" s="14">
        <v>35</v>
      </c>
      <c r="Z12" s="14">
        <v>0</v>
      </c>
      <c r="AA12" s="14">
        <v>53</v>
      </c>
      <c r="AB12" s="14">
        <v>9</v>
      </c>
      <c r="AC12" s="14">
        <v>2</v>
      </c>
      <c r="AD12" s="14">
        <v>6</v>
      </c>
      <c r="AE12" s="14">
        <v>6</v>
      </c>
      <c r="AF12" s="14">
        <f t="shared" si="0"/>
        <v>515</v>
      </c>
    </row>
    <row r="13" spans="1:32" ht="24" customHeight="1">
      <c r="A13" s="2" t="s">
        <v>118</v>
      </c>
      <c r="B13" s="14">
        <v>56</v>
      </c>
      <c r="C13" s="14">
        <v>0</v>
      </c>
      <c r="D13" s="14">
        <v>205</v>
      </c>
      <c r="E13" s="14">
        <v>570</v>
      </c>
      <c r="F13" s="14">
        <v>244</v>
      </c>
      <c r="G13" s="14">
        <v>5</v>
      </c>
      <c r="H13" s="14">
        <v>5</v>
      </c>
      <c r="I13" s="14">
        <v>53</v>
      </c>
      <c r="J13" s="14">
        <v>5</v>
      </c>
      <c r="K13" s="14">
        <v>3</v>
      </c>
      <c r="L13" s="14">
        <v>1</v>
      </c>
      <c r="M13" s="14">
        <v>1</v>
      </c>
      <c r="N13" s="14">
        <v>1</v>
      </c>
      <c r="O13" s="14">
        <v>0</v>
      </c>
      <c r="P13" s="31"/>
      <c r="Q13" s="14">
        <v>319</v>
      </c>
      <c r="R13" s="14">
        <v>335</v>
      </c>
      <c r="S13" s="14">
        <v>922</v>
      </c>
      <c r="T13" s="14">
        <v>30</v>
      </c>
      <c r="U13" s="14">
        <v>0</v>
      </c>
      <c r="V13" s="14">
        <v>7</v>
      </c>
      <c r="W13" s="14">
        <v>8</v>
      </c>
      <c r="X13" s="14">
        <v>1126</v>
      </c>
      <c r="Y13" s="14">
        <v>123</v>
      </c>
      <c r="Z13" s="14">
        <v>13</v>
      </c>
      <c r="AA13" s="14">
        <v>38</v>
      </c>
      <c r="AB13" s="14">
        <v>12</v>
      </c>
      <c r="AC13" s="14">
        <v>4</v>
      </c>
      <c r="AD13" s="14">
        <v>82</v>
      </c>
      <c r="AE13" s="14">
        <v>78</v>
      </c>
      <c r="AF13" s="14">
        <f t="shared" si="0"/>
        <v>4246</v>
      </c>
    </row>
    <row r="14" spans="1:32" ht="24" customHeight="1">
      <c r="A14" s="13" t="s">
        <v>99</v>
      </c>
      <c r="B14" s="14">
        <f aca="true" t="shared" si="1" ref="B14:AF14">SUM(B4:B13)</f>
        <v>235</v>
      </c>
      <c r="C14" s="14">
        <f t="shared" si="1"/>
        <v>4</v>
      </c>
      <c r="D14" s="14">
        <f t="shared" si="1"/>
        <v>528</v>
      </c>
      <c r="E14" s="14">
        <f t="shared" si="1"/>
        <v>1543</v>
      </c>
      <c r="F14" s="14">
        <f t="shared" si="1"/>
        <v>577</v>
      </c>
      <c r="G14" s="14">
        <f t="shared" si="1"/>
        <v>13</v>
      </c>
      <c r="H14" s="14">
        <f t="shared" si="1"/>
        <v>15</v>
      </c>
      <c r="I14" s="14">
        <f t="shared" si="1"/>
        <v>102</v>
      </c>
      <c r="J14" s="14">
        <f t="shared" si="1"/>
        <v>7</v>
      </c>
      <c r="K14" s="14">
        <f t="shared" si="1"/>
        <v>7</v>
      </c>
      <c r="L14" s="14">
        <f t="shared" si="1"/>
        <v>6</v>
      </c>
      <c r="M14" s="14">
        <f t="shared" si="1"/>
        <v>1</v>
      </c>
      <c r="N14" s="14">
        <f t="shared" si="1"/>
        <v>1</v>
      </c>
      <c r="O14" s="14">
        <f t="shared" si="1"/>
        <v>0</v>
      </c>
      <c r="P14" s="31"/>
      <c r="Q14" s="14">
        <f t="shared" si="1"/>
        <v>704</v>
      </c>
      <c r="R14" s="14">
        <f t="shared" si="1"/>
        <v>945</v>
      </c>
      <c r="S14" s="14">
        <f t="shared" si="1"/>
        <v>2930</v>
      </c>
      <c r="T14" s="14">
        <f t="shared" si="1"/>
        <v>41</v>
      </c>
      <c r="U14" s="14">
        <f t="shared" si="1"/>
        <v>5</v>
      </c>
      <c r="V14" s="14">
        <f t="shared" si="1"/>
        <v>14</v>
      </c>
      <c r="W14" s="14">
        <f t="shared" si="1"/>
        <v>21</v>
      </c>
      <c r="X14" s="14">
        <f t="shared" si="1"/>
        <v>3433</v>
      </c>
      <c r="Y14" s="14">
        <f t="shared" si="1"/>
        <v>567</v>
      </c>
      <c r="Z14" s="14">
        <f t="shared" si="1"/>
        <v>18</v>
      </c>
      <c r="AA14" s="14">
        <f t="shared" si="1"/>
        <v>1488</v>
      </c>
      <c r="AB14" s="14">
        <f t="shared" si="1"/>
        <v>309</v>
      </c>
      <c r="AC14" s="14">
        <f t="shared" si="1"/>
        <v>55</v>
      </c>
      <c r="AD14" s="14">
        <f t="shared" si="1"/>
        <v>308</v>
      </c>
      <c r="AE14" s="14">
        <f t="shared" si="1"/>
        <v>490</v>
      </c>
      <c r="AF14" s="14">
        <f t="shared" si="1"/>
        <v>14367</v>
      </c>
    </row>
    <row r="16" spans="1:31" ht="18.75" customHeight="1">
      <c r="A16" s="12" t="s">
        <v>107</v>
      </c>
      <c r="AE16" s="12" t="s">
        <v>137</v>
      </c>
    </row>
    <row r="17" spans="1:32" ht="96">
      <c r="A17" s="25" t="s">
        <v>108</v>
      </c>
      <c r="B17" s="24" t="s">
        <v>48</v>
      </c>
      <c r="C17" s="24" t="s">
        <v>50</v>
      </c>
      <c r="D17" s="24" t="s">
        <v>52</v>
      </c>
      <c r="E17" s="24" t="s">
        <v>54</v>
      </c>
      <c r="F17" s="24" t="s">
        <v>56</v>
      </c>
      <c r="G17" s="24" t="s">
        <v>58</v>
      </c>
      <c r="H17" s="24" t="s">
        <v>60</v>
      </c>
      <c r="I17" s="24" t="s">
        <v>62</v>
      </c>
      <c r="J17" s="24" t="s">
        <v>64</v>
      </c>
      <c r="K17" s="24" t="s">
        <v>123</v>
      </c>
      <c r="L17" s="24" t="s">
        <v>124</v>
      </c>
      <c r="M17" s="24" t="s">
        <v>67</v>
      </c>
      <c r="N17" s="24" t="s">
        <v>69</v>
      </c>
      <c r="O17" s="24" t="s">
        <v>71</v>
      </c>
      <c r="P17" s="24" t="s">
        <v>73</v>
      </c>
      <c r="Q17" s="24" t="s">
        <v>75</v>
      </c>
      <c r="R17" s="24" t="s">
        <v>77</v>
      </c>
      <c r="S17" s="24" t="s">
        <v>79</v>
      </c>
      <c r="T17" s="24" t="s">
        <v>81</v>
      </c>
      <c r="U17" s="24" t="s">
        <v>83</v>
      </c>
      <c r="V17" s="24" t="s">
        <v>85</v>
      </c>
      <c r="AE17" s="25" t="s">
        <v>108</v>
      </c>
      <c r="AF17" s="24" t="s">
        <v>136</v>
      </c>
    </row>
    <row r="18" spans="1:32" ht="23.25" customHeight="1">
      <c r="A18" s="2" t="s">
        <v>109</v>
      </c>
      <c r="B18" s="14">
        <v>10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7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</v>
      </c>
      <c r="O18" s="14">
        <v>0</v>
      </c>
      <c r="P18" s="14">
        <v>74</v>
      </c>
      <c r="Q18" s="14">
        <v>87</v>
      </c>
      <c r="R18" s="14">
        <v>33</v>
      </c>
      <c r="S18" s="14">
        <v>0</v>
      </c>
      <c r="T18" s="14">
        <v>0</v>
      </c>
      <c r="U18" s="14">
        <v>0</v>
      </c>
      <c r="V18" s="14">
        <f aca="true" t="shared" si="2" ref="V18:V28">SUM(B18:U18)</f>
        <v>212</v>
      </c>
      <c r="AE18" s="2" t="s">
        <v>109</v>
      </c>
      <c r="AF18" s="14">
        <f>AF4+V18</f>
        <v>1801</v>
      </c>
    </row>
    <row r="19" spans="1:32" ht="23.25" customHeight="1">
      <c r="A19" s="2" t="s">
        <v>110</v>
      </c>
      <c r="B19" s="14">
        <v>14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27</v>
      </c>
      <c r="I19" s="14">
        <v>2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4">
        <v>2</v>
      </c>
      <c r="P19" s="14">
        <v>129</v>
      </c>
      <c r="Q19" s="14">
        <v>62</v>
      </c>
      <c r="R19" s="14">
        <v>54</v>
      </c>
      <c r="S19" s="14">
        <v>0</v>
      </c>
      <c r="T19" s="14">
        <v>2</v>
      </c>
      <c r="U19" s="14">
        <v>0</v>
      </c>
      <c r="V19" s="14">
        <f t="shared" si="2"/>
        <v>293</v>
      </c>
      <c r="AE19" s="2" t="s">
        <v>110</v>
      </c>
      <c r="AF19" s="14">
        <f aca="true" t="shared" si="3" ref="AF19:AF28">AF5+V19</f>
        <v>1221</v>
      </c>
    </row>
    <row r="20" spans="1:32" ht="23.25" customHeight="1">
      <c r="A20" s="2" t="s">
        <v>111</v>
      </c>
      <c r="B20" s="14">
        <v>18</v>
      </c>
      <c r="C20" s="14">
        <v>0</v>
      </c>
      <c r="D20" s="14">
        <v>0</v>
      </c>
      <c r="E20" s="14">
        <v>10</v>
      </c>
      <c r="F20" s="14">
        <v>0</v>
      </c>
      <c r="G20" s="14">
        <v>5</v>
      </c>
      <c r="H20" s="14">
        <v>26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2</v>
      </c>
      <c r="O20" s="14">
        <v>8</v>
      </c>
      <c r="P20" s="14">
        <v>348</v>
      </c>
      <c r="Q20" s="14">
        <v>89</v>
      </c>
      <c r="R20" s="14">
        <v>84</v>
      </c>
      <c r="S20" s="14">
        <v>0</v>
      </c>
      <c r="T20" s="14">
        <v>0</v>
      </c>
      <c r="U20" s="14">
        <v>2</v>
      </c>
      <c r="V20" s="14">
        <f t="shared" si="2"/>
        <v>593</v>
      </c>
      <c r="AE20" s="2" t="s">
        <v>111</v>
      </c>
      <c r="AF20" s="14">
        <f t="shared" si="3"/>
        <v>1522</v>
      </c>
    </row>
    <row r="21" spans="1:32" ht="23.25" customHeight="1">
      <c r="A21" s="2" t="s">
        <v>112</v>
      </c>
      <c r="B21" s="14">
        <v>3</v>
      </c>
      <c r="C21" s="14">
        <v>0</v>
      </c>
      <c r="D21" s="14">
        <v>0</v>
      </c>
      <c r="E21" s="14">
        <v>9</v>
      </c>
      <c r="F21" s="14">
        <v>0</v>
      </c>
      <c r="G21" s="14">
        <v>1</v>
      </c>
      <c r="H21" s="14">
        <v>7</v>
      </c>
      <c r="I21" s="14">
        <v>2</v>
      </c>
      <c r="J21" s="14">
        <v>0</v>
      </c>
      <c r="K21" s="14">
        <v>1</v>
      </c>
      <c r="L21" s="14">
        <v>0</v>
      </c>
      <c r="M21" s="14">
        <v>0</v>
      </c>
      <c r="N21" s="14">
        <v>1</v>
      </c>
      <c r="O21" s="14">
        <v>2</v>
      </c>
      <c r="P21" s="14">
        <v>119</v>
      </c>
      <c r="Q21" s="14">
        <v>180</v>
      </c>
      <c r="R21" s="14">
        <v>128</v>
      </c>
      <c r="S21" s="14">
        <v>0</v>
      </c>
      <c r="T21" s="14">
        <v>0</v>
      </c>
      <c r="U21" s="14">
        <v>0</v>
      </c>
      <c r="V21" s="14">
        <f t="shared" si="2"/>
        <v>453</v>
      </c>
      <c r="AE21" s="2" t="s">
        <v>112</v>
      </c>
      <c r="AF21" s="14">
        <f t="shared" si="3"/>
        <v>809</v>
      </c>
    </row>
    <row r="22" spans="1:32" ht="23.25" customHeight="1">
      <c r="A22" s="2" t="s">
        <v>113</v>
      </c>
      <c r="B22" s="14">
        <v>10</v>
      </c>
      <c r="C22" s="14">
        <v>0</v>
      </c>
      <c r="D22" s="14">
        <v>0</v>
      </c>
      <c r="E22" s="14">
        <v>3</v>
      </c>
      <c r="F22" s="14">
        <v>0</v>
      </c>
      <c r="G22" s="14">
        <v>1</v>
      </c>
      <c r="H22" s="14">
        <v>13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7</v>
      </c>
      <c r="P22" s="14">
        <v>111</v>
      </c>
      <c r="Q22" s="14">
        <v>108</v>
      </c>
      <c r="R22" s="14">
        <v>87</v>
      </c>
      <c r="S22" s="14">
        <v>0</v>
      </c>
      <c r="T22" s="14">
        <v>0</v>
      </c>
      <c r="U22" s="14">
        <v>0</v>
      </c>
      <c r="V22" s="14">
        <f t="shared" si="2"/>
        <v>340</v>
      </c>
      <c r="AE22" s="2" t="s">
        <v>113</v>
      </c>
      <c r="AF22" s="14">
        <f t="shared" si="3"/>
        <v>862</v>
      </c>
    </row>
    <row r="23" spans="1:32" ht="23.25" customHeight="1">
      <c r="A23" s="2" t="s">
        <v>114</v>
      </c>
      <c r="B23" s="14">
        <v>93</v>
      </c>
      <c r="C23" s="14">
        <v>0</v>
      </c>
      <c r="D23" s="14">
        <v>0</v>
      </c>
      <c r="E23" s="14">
        <v>15</v>
      </c>
      <c r="F23" s="14">
        <v>0</v>
      </c>
      <c r="G23" s="14">
        <v>2</v>
      </c>
      <c r="H23" s="14">
        <v>69</v>
      </c>
      <c r="I23" s="14">
        <v>43</v>
      </c>
      <c r="J23" s="14">
        <v>12</v>
      </c>
      <c r="K23" s="14">
        <v>3</v>
      </c>
      <c r="L23" s="14">
        <v>0</v>
      </c>
      <c r="M23" s="14">
        <v>0</v>
      </c>
      <c r="N23" s="14">
        <v>1</v>
      </c>
      <c r="O23" s="14">
        <v>2</v>
      </c>
      <c r="P23" s="14">
        <v>336</v>
      </c>
      <c r="Q23" s="14">
        <v>41</v>
      </c>
      <c r="R23" s="14">
        <v>25</v>
      </c>
      <c r="S23" s="14">
        <v>0</v>
      </c>
      <c r="T23" s="14">
        <v>0</v>
      </c>
      <c r="U23" s="14">
        <v>5</v>
      </c>
      <c r="V23" s="14">
        <f t="shared" si="2"/>
        <v>647</v>
      </c>
      <c r="AE23" s="2" t="s">
        <v>114</v>
      </c>
      <c r="AF23" s="14">
        <f t="shared" si="3"/>
        <v>1828</v>
      </c>
    </row>
    <row r="24" spans="1:32" ht="23.25" customHeight="1">
      <c r="A24" s="2" t="s">
        <v>115</v>
      </c>
      <c r="B24" s="14">
        <v>45</v>
      </c>
      <c r="C24" s="14">
        <v>0</v>
      </c>
      <c r="D24" s="14">
        <v>0</v>
      </c>
      <c r="E24" s="14">
        <v>23</v>
      </c>
      <c r="F24" s="14">
        <v>0</v>
      </c>
      <c r="G24" s="14">
        <v>0</v>
      </c>
      <c r="H24" s="14">
        <v>6</v>
      </c>
      <c r="I24" s="14">
        <v>2</v>
      </c>
      <c r="J24" s="14">
        <v>14</v>
      </c>
      <c r="K24" s="14">
        <v>0</v>
      </c>
      <c r="L24" s="14">
        <v>0</v>
      </c>
      <c r="M24" s="14">
        <v>0</v>
      </c>
      <c r="N24" s="14">
        <v>2</v>
      </c>
      <c r="O24" s="14">
        <v>2</v>
      </c>
      <c r="P24" s="14">
        <v>279</v>
      </c>
      <c r="Q24" s="14">
        <v>234</v>
      </c>
      <c r="R24" s="14">
        <v>116</v>
      </c>
      <c r="S24" s="14">
        <v>0</v>
      </c>
      <c r="T24" s="14">
        <v>0</v>
      </c>
      <c r="U24" s="14">
        <v>0</v>
      </c>
      <c r="V24" s="14">
        <f t="shared" si="2"/>
        <v>723</v>
      </c>
      <c r="AE24" s="2" t="s">
        <v>115</v>
      </c>
      <c r="AF24" s="14">
        <f t="shared" si="3"/>
        <v>1391</v>
      </c>
    </row>
    <row r="25" spans="1:32" ht="23.25" customHeight="1">
      <c r="A25" s="2" t="s">
        <v>116</v>
      </c>
      <c r="B25" s="14">
        <v>10</v>
      </c>
      <c r="C25" s="14">
        <v>0</v>
      </c>
      <c r="D25" s="14">
        <v>0</v>
      </c>
      <c r="E25" s="14">
        <v>1</v>
      </c>
      <c r="F25" s="14">
        <v>0</v>
      </c>
      <c r="G25" s="14">
        <v>0</v>
      </c>
      <c r="H25" s="14">
        <v>3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38</v>
      </c>
      <c r="Q25" s="14">
        <v>66</v>
      </c>
      <c r="R25" s="14">
        <v>66</v>
      </c>
      <c r="S25" s="14">
        <v>0</v>
      </c>
      <c r="T25" s="14">
        <v>0</v>
      </c>
      <c r="U25" s="14">
        <v>3</v>
      </c>
      <c r="V25" s="14">
        <f t="shared" si="2"/>
        <v>189</v>
      </c>
      <c r="AE25" s="2" t="s">
        <v>116</v>
      </c>
      <c r="AF25" s="14">
        <f t="shared" si="3"/>
        <v>3622</v>
      </c>
    </row>
    <row r="26" spans="1:32" ht="23.25" customHeight="1">
      <c r="A26" s="2" t="s">
        <v>117</v>
      </c>
      <c r="B26" s="14">
        <v>5</v>
      </c>
      <c r="C26" s="14">
        <v>0</v>
      </c>
      <c r="D26" s="14">
        <v>0</v>
      </c>
      <c r="E26" s="14">
        <v>3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219</v>
      </c>
      <c r="Q26" s="14">
        <v>105</v>
      </c>
      <c r="R26" s="14">
        <v>143</v>
      </c>
      <c r="S26" s="14">
        <v>0</v>
      </c>
      <c r="T26" s="14">
        <v>0</v>
      </c>
      <c r="U26" s="14">
        <v>0</v>
      </c>
      <c r="V26" s="14">
        <f t="shared" si="2"/>
        <v>476</v>
      </c>
      <c r="AE26" s="2" t="s">
        <v>117</v>
      </c>
      <c r="AF26" s="14">
        <f t="shared" si="3"/>
        <v>991</v>
      </c>
    </row>
    <row r="27" spans="1:32" ht="23.25" customHeight="1">
      <c r="A27" s="2" t="s">
        <v>118</v>
      </c>
      <c r="B27" s="14">
        <v>64</v>
      </c>
      <c r="C27" s="14">
        <v>0</v>
      </c>
      <c r="D27" s="14">
        <v>1</v>
      </c>
      <c r="E27" s="14">
        <v>8</v>
      </c>
      <c r="F27" s="14">
        <v>0</v>
      </c>
      <c r="G27" s="14">
        <v>0</v>
      </c>
      <c r="H27" s="14">
        <v>19</v>
      </c>
      <c r="I27" s="14">
        <v>8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5</v>
      </c>
      <c r="P27" s="14">
        <v>182</v>
      </c>
      <c r="Q27" s="14">
        <v>183</v>
      </c>
      <c r="R27" s="14">
        <v>186</v>
      </c>
      <c r="S27" s="14">
        <v>0</v>
      </c>
      <c r="T27" s="14">
        <v>0</v>
      </c>
      <c r="U27" s="14">
        <v>0</v>
      </c>
      <c r="V27" s="14">
        <f t="shared" si="2"/>
        <v>657</v>
      </c>
      <c r="AE27" s="2" t="s">
        <v>118</v>
      </c>
      <c r="AF27" s="14">
        <f t="shared" si="3"/>
        <v>4903</v>
      </c>
    </row>
    <row r="28" spans="1:32" ht="23.25" customHeight="1">
      <c r="A28" s="13" t="s">
        <v>99</v>
      </c>
      <c r="B28" s="14">
        <f aca="true" t="shared" si="4" ref="B28:U28">SUM(B18:B27)</f>
        <v>272</v>
      </c>
      <c r="C28" s="14">
        <f t="shared" si="4"/>
        <v>0</v>
      </c>
      <c r="D28" s="14">
        <f t="shared" si="4"/>
        <v>1</v>
      </c>
      <c r="E28" s="14">
        <f t="shared" si="4"/>
        <v>72</v>
      </c>
      <c r="F28" s="14">
        <f t="shared" si="4"/>
        <v>0</v>
      </c>
      <c r="G28" s="14">
        <f t="shared" si="4"/>
        <v>9</v>
      </c>
      <c r="H28" s="14">
        <f t="shared" si="4"/>
        <v>177</v>
      </c>
      <c r="I28" s="14">
        <f t="shared" si="4"/>
        <v>59</v>
      </c>
      <c r="J28" s="14">
        <f t="shared" si="4"/>
        <v>28</v>
      </c>
      <c r="K28" s="14">
        <f t="shared" si="4"/>
        <v>4</v>
      </c>
      <c r="L28" s="14">
        <f t="shared" si="4"/>
        <v>0</v>
      </c>
      <c r="M28" s="14">
        <f t="shared" si="4"/>
        <v>0</v>
      </c>
      <c r="N28" s="14">
        <f t="shared" si="4"/>
        <v>7</v>
      </c>
      <c r="O28" s="14">
        <f t="shared" si="4"/>
        <v>30</v>
      </c>
      <c r="P28" s="14">
        <f t="shared" si="4"/>
        <v>1835</v>
      </c>
      <c r="Q28" s="14">
        <f t="shared" si="4"/>
        <v>1155</v>
      </c>
      <c r="R28" s="14">
        <f t="shared" si="4"/>
        <v>922</v>
      </c>
      <c r="S28" s="14">
        <f t="shared" si="4"/>
        <v>0</v>
      </c>
      <c r="T28" s="14">
        <f t="shared" si="4"/>
        <v>2</v>
      </c>
      <c r="U28" s="14">
        <f t="shared" si="4"/>
        <v>10</v>
      </c>
      <c r="V28" s="14">
        <f t="shared" si="2"/>
        <v>4583</v>
      </c>
      <c r="AE28" s="13" t="s">
        <v>99</v>
      </c>
      <c r="AF28" s="14">
        <f t="shared" si="3"/>
        <v>18950</v>
      </c>
    </row>
  </sheetData>
  <sheetProtection/>
  <printOptions/>
  <pageMargins left="0.41" right="0.41" top="0.78" bottom="0.68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39"/>
  <sheetViews>
    <sheetView zoomScaleSheetLayoutView="100" zoomScalePageLayoutView="0" workbookViewId="0" topLeftCell="A1">
      <pane ySplit="5" topLeftCell="A6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9.50390625" style="4" customWidth="1"/>
    <col min="2" max="2" width="5.125" style="4" customWidth="1"/>
    <col min="3" max="3" width="6.125" style="4" customWidth="1"/>
    <col min="4" max="4" width="5.125" style="4" customWidth="1"/>
    <col min="5" max="5" width="6.125" style="4" customWidth="1"/>
    <col min="6" max="6" width="6.625" style="4" customWidth="1"/>
    <col min="7" max="7" width="6.125" style="4" customWidth="1"/>
    <col min="8" max="8" width="5.125" style="4" customWidth="1"/>
    <col min="9" max="9" width="6.125" style="4" customWidth="1"/>
    <col min="10" max="10" width="6.625" style="4" customWidth="1"/>
    <col min="11" max="11" width="6.125" style="4" customWidth="1"/>
    <col min="12" max="12" width="6.625" style="4" customWidth="1"/>
    <col min="13" max="13" width="6.125" style="4" customWidth="1"/>
    <col min="14" max="14" width="6.625" style="4" customWidth="1"/>
    <col min="15" max="15" width="6.125" style="4" customWidth="1"/>
    <col min="16" max="16" width="6.625" style="4" customWidth="1"/>
    <col min="17" max="17" width="6.125" style="4" customWidth="1"/>
    <col min="18" max="18" width="7.625" style="4" customWidth="1"/>
    <col min="19" max="19" width="6.125" style="4" customWidth="1"/>
    <col min="20" max="20" width="6.625" style="4" customWidth="1"/>
    <col min="21" max="23" width="6.125" style="4" customWidth="1"/>
    <col min="24" max="24" width="9.75390625" style="4" bestFit="1" customWidth="1"/>
    <col min="25" max="25" width="6.125" style="4" customWidth="1"/>
    <col min="26" max="16384" width="9.00390625" style="4" customWidth="1"/>
  </cols>
  <sheetData>
    <row r="1" s="15" customFormat="1" ht="18" customHeight="1">
      <c r="A1" s="3" t="s">
        <v>139</v>
      </c>
    </row>
    <row r="2" ht="13.5" customHeight="1">
      <c r="A2" s="1"/>
    </row>
    <row r="3" ht="13.5" customHeight="1">
      <c r="A3" s="17" t="s">
        <v>97</v>
      </c>
    </row>
    <row r="4" spans="1:25" ht="19.5" customHeight="1">
      <c r="A4" s="34" t="s">
        <v>46</v>
      </c>
      <c r="B4" s="32" t="s">
        <v>120</v>
      </c>
      <c r="C4" s="33"/>
      <c r="D4" s="32" t="s">
        <v>0</v>
      </c>
      <c r="E4" s="33"/>
      <c r="F4" s="32" t="s">
        <v>8</v>
      </c>
      <c r="G4" s="33"/>
      <c r="H4" s="32" t="s">
        <v>1</v>
      </c>
      <c r="I4" s="33"/>
      <c r="J4" s="32" t="s">
        <v>2</v>
      </c>
      <c r="K4" s="33"/>
      <c r="L4" s="32" t="s">
        <v>3</v>
      </c>
      <c r="M4" s="33"/>
      <c r="N4" s="32" t="s">
        <v>4</v>
      </c>
      <c r="O4" s="33"/>
      <c r="P4" s="32" t="s">
        <v>5</v>
      </c>
      <c r="Q4" s="33"/>
      <c r="R4" s="32" t="s">
        <v>9</v>
      </c>
      <c r="S4" s="33"/>
      <c r="T4" s="32" t="s">
        <v>10</v>
      </c>
      <c r="U4" s="33"/>
      <c r="V4" s="32" t="s">
        <v>11</v>
      </c>
      <c r="W4" s="33"/>
      <c r="X4" s="32" t="s">
        <v>6</v>
      </c>
      <c r="Y4" s="33"/>
    </row>
    <row r="5" spans="1:25" ht="19.5" customHeight="1">
      <c r="A5" s="35"/>
      <c r="B5" s="9"/>
      <c r="C5" s="10" t="s">
        <v>121</v>
      </c>
      <c r="D5" s="9"/>
      <c r="E5" s="10" t="s">
        <v>7</v>
      </c>
      <c r="F5" s="16"/>
      <c r="G5" s="10" t="s">
        <v>7</v>
      </c>
      <c r="H5" s="16"/>
      <c r="I5" s="10" t="s">
        <v>7</v>
      </c>
      <c r="J5" s="16"/>
      <c r="K5" s="10" t="s">
        <v>7</v>
      </c>
      <c r="L5" s="16"/>
      <c r="M5" s="10" t="s">
        <v>7</v>
      </c>
      <c r="N5" s="16"/>
      <c r="O5" s="10" t="s">
        <v>7</v>
      </c>
      <c r="P5" s="16"/>
      <c r="Q5" s="10" t="s">
        <v>7</v>
      </c>
      <c r="R5" s="16"/>
      <c r="S5" s="10" t="s">
        <v>7</v>
      </c>
      <c r="T5" s="16"/>
      <c r="U5" s="10" t="s">
        <v>7</v>
      </c>
      <c r="V5" s="16"/>
      <c r="W5" s="10" t="s">
        <v>7</v>
      </c>
      <c r="X5" s="16"/>
      <c r="Y5" s="10" t="s">
        <v>7</v>
      </c>
    </row>
    <row r="6" spans="1:25" ht="19.5" customHeight="1">
      <c r="A6" s="2" t="s">
        <v>12</v>
      </c>
      <c r="B6" s="28"/>
      <c r="C6" s="8" t="str">
        <f>IF(B5=0,"-",B6/B5)</f>
        <v>-</v>
      </c>
      <c r="D6" s="26">
        <v>259</v>
      </c>
      <c r="E6" s="8" t="str">
        <f>IF(D5=0,"-",D6/D5)</f>
        <v>-</v>
      </c>
      <c r="F6" s="5">
        <v>932</v>
      </c>
      <c r="G6" s="8" t="str">
        <f aca="true" t="shared" si="0" ref="G6:G38">IF(F5=0,"-",F6/F5)</f>
        <v>-</v>
      </c>
      <c r="H6" s="27">
        <v>932</v>
      </c>
      <c r="I6" s="8" t="str">
        <f aca="true" t="shared" si="1" ref="I6:I38">IF(H5=0,"-",H6/H5)</f>
        <v>-</v>
      </c>
      <c r="J6" s="5">
        <v>41772</v>
      </c>
      <c r="K6" s="8" t="str">
        <f aca="true" t="shared" si="2" ref="K6:K38">IF(J5=0,"-",J6/J5)</f>
        <v>-</v>
      </c>
      <c r="L6" s="5">
        <v>9438</v>
      </c>
      <c r="M6" s="8" t="str">
        <f aca="true" t="shared" si="3" ref="M6:M38">IF(L5=0,"-",L6/L5)</f>
        <v>-</v>
      </c>
      <c r="N6" s="5">
        <v>13833</v>
      </c>
      <c r="O6" s="8" t="str">
        <f aca="true" t="shared" si="4" ref="O6:O38">IF(N5=0,"-",N6/N5)</f>
        <v>-</v>
      </c>
      <c r="P6" s="5">
        <v>55885</v>
      </c>
      <c r="Q6" s="8" t="str">
        <f aca="true" t="shared" si="5" ref="Q6:Q38">IF(P5=0,"-",P6/P5)</f>
        <v>-</v>
      </c>
      <c r="R6" s="5">
        <v>104076</v>
      </c>
      <c r="S6" s="8" t="str">
        <f aca="true" t="shared" si="6" ref="S6:S38">IF(R5=0,"-",R6/R5)</f>
        <v>-</v>
      </c>
      <c r="T6" s="5">
        <v>1581</v>
      </c>
      <c r="U6" s="8" t="str">
        <f aca="true" t="shared" si="7" ref="U6:U38">IF(T5=0,"-",T6/T5)</f>
        <v>-</v>
      </c>
      <c r="V6" s="5">
        <v>889</v>
      </c>
      <c r="W6" s="8" t="str">
        <f aca="true" t="shared" si="8" ref="W6:W38">IF(V5=0,"-",V6/V5)</f>
        <v>-</v>
      </c>
      <c r="X6" s="5">
        <f aca="true" t="shared" si="9" ref="X6:X31">D6+F6+H6+J6+N6+L6+P6+R6+T6+V6</f>
        <v>229597</v>
      </c>
      <c r="Y6" s="8" t="str">
        <f aca="true" t="shared" si="10" ref="Y6:Y38">IF(X5=0,"-",X6/X5)</f>
        <v>-</v>
      </c>
    </row>
    <row r="7" spans="1:25" ht="19.5" customHeight="1">
      <c r="A7" s="2" t="s">
        <v>13</v>
      </c>
      <c r="B7" s="28"/>
      <c r="C7" s="8" t="str">
        <f aca="true" t="shared" si="11" ref="C7:E38">IF(B6=0,"-",B7/B6)</f>
        <v>-</v>
      </c>
      <c r="D7" s="26">
        <v>205</v>
      </c>
      <c r="E7" s="8">
        <f t="shared" si="11"/>
        <v>0.7915057915057915</v>
      </c>
      <c r="F7" s="5">
        <v>12605</v>
      </c>
      <c r="G7" s="8">
        <f t="shared" si="0"/>
        <v>13.524678111587983</v>
      </c>
      <c r="H7" s="27">
        <v>768</v>
      </c>
      <c r="I7" s="8">
        <f t="shared" si="1"/>
        <v>0.8240343347639485</v>
      </c>
      <c r="J7" s="5">
        <v>35776</v>
      </c>
      <c r="K7" s="8">
        <f t="shared" si="2"/>
        <v>0.8564588719716556</v>
      </c>
      <c r="L7" s="5">
        <v>13223</v>
      </c>
      <c r="M7" s="8">
        <f t="shared" si="3"/>
        <v>1.4010383555838102</v>
      </c>
      <c r="N7" s="5">
        <v>13976</v>
      </c>
      <c r="O7" s="8">
        <f t="shared" si="4"/>
        <v>1.0103375984963494</v>
      </c>
      <c r="P7" s="5">
        <v>75038</v>
      </c>
      <c r="Q7" s="8">
        <f t="shared" si="5"/>
        <v>1.342721660552921</v>
      </c>
      <c r="R7" s="5">
        <v>100973</v>
      </c>
      <c r="S7" s="8">
        <f t="shared" si="6"/>
        <v>0.9701852492409393</v>
      </c>
      <c r="T7" s="5">
        <v>1391</v>
      </c>
      <c r="U7" s="8">
        <f t="shared" si="7"/>
        <v>0.8798228969006958</v>
      </c>
      <c r="V7" s="5">
        <v>868</v>
      </c>
      <c r="W7" s="8">
        <f t="shared" si="8"/>
        <v>0.9763779527559056</v>
      </c>
      <c r="X7" s="5">
        <f t="shared" si="9"/>
        <v>254823</v>
      </c>
      <c r="Y7" s="8">
        <f t="shared" si="10"/>
        <v>1.1098707735728255</v>
      </c>
    </row>
    <row r="8" spans="1:25" ht="19.5" customHeight="1">
      <c r="A8" s="2" t="s">
        <v>14</v>
      </c>
      <c r="B8" s="28"/>
      <c r="C8" s="8" t="str">
        <f t="shared" si="11"/>
        <v>-</v>
      </c>
      <c r="D8" s="26">
        <v>268</v>
      </c>
      <c r="E8" s="8">
        <f t="shared" si="11"/>
        <v>1.3073170731707318</v>
      </c>
      <c r="F8" s="5">
        <v>12353</v>
      </c>
      <c r="G8" s="8">
        <f t="shared" si="0"/>
        <v>0.9800079333597779</v>
      </c>
      <c r="H8" s="27">
        <v>676</v>
      </c>
      <c r="I8" s="8">
        <f t="shared" si="1"/>
        <v>0.8802083333333334</v>
      </c>
      <c r="J8" s="5">
        <v>31384</v>
      </c>
      <c r="K8" s="8">
        <f t="shared" si="2"/>
        <v>0.8772361359570662</v>
      </c>
      <c r="L8" s="5">
        <v>8147</v>
      </c>
      <c r="M8" s="8">
        <f t="shared" si="3"/>
        <v>0.6161234213113514</v>
      </c>
      <c r="N8" s="5">
        <v>14641</v>
      </c>
      <c r="O8" s="8">
        <f t="shared" si="4"/>
        <v>1.0475815684029766</v>
      </c>
      <c r="P8" s="5">
        <v>59100</v>
      </c>
      <c r="Q8" s="8">
        <f t="shared" si="5"/>
        <v>0.7876009488525814</v>
      </c>
      <c r="R8" s="5">
        <v>107190</v>
      </c>
      <c r="S8" s="8">
        <f t="shared" si="6"/>
        <v>1.0615709149970785</v>
      </c>
      <c r="T8" s="5">
        <v>1658</v>
      </c>
      <c r="U8" s="8">
        <f t="shared" si="7"/>
        <v>1.1919482386772107</v>
      </c>
      <c r="V8" s="5">
        <v>777</v>
      </c>
      <c r="W8" s="8">
        <f t="shared" si="8"/>
        <v>0.8951612903225806</v>
      </c>
      <c r="X8" s="5">
        <f t="shared" si="9"/>
        <v>236194</v>
      </c>
      <c r="Y8" s="8">
        <f t="shared" si="10"/>
        <v>0.926894354120311</v>
      </c>
    </row>
    <row r="9" spans="1:25" ht="19.5" customHeight="1">
      <c r="A9" s="2" t="s">
        <v>15</v>
      </c>
      <c r="B9" s="28"/>
      <c r="C9" s="8" t="str">
        <f t="shared" si="11"/>
        <v>-</v>
      </c>
      <c r="D9" s="26">
        <v>202</v>
      </c>
      <c r="E9" s="8">
        <f t="shared" si="11"/>
        <v>0.753731343283582</v>
      </c>
      <c r="F9" s="5">
        <v>11288</v>
      </c>
      <c r="G9" s="8">
        <f t="shared" si="0"/>
        <v>0.913786124827977</v>
      </c>
      <c r="H9" s="27">
        <v>822</v>
      </c>
      <c r="I9" s="8">
        <f t="shared" si="1"/>
        <v>1.2159763313609468</v>
      </c>
      <c r="J9" s="5">
        <v>29516</v>
      </c>
      <c r="K9" s="8">
        <f t="shared" si="2"/>
        <v>0.9404792250828448</v>
      </c>
      <c r="L9" s="5">
        <v>10473</v>
      </c>
      <c r="M9" s="8">
        <f t="shared" si="3"/>
        <v>1.2855038664539093</v>
      </c>
      <c r="N9" s="5">
        <v>15065</v>
      </c>
      <c r="O9" s="8">
        <f t="shared" si="4"/>
        <v>1.0289597705074789</v>
      </c>
      <c r="P9" s="5">
        <v>57275</v>
      </c>
      <c r="Q9" s="8">
        <f t="shared" si="5"/>
        <v>0.9691201353637902</v>
      </c>
      <c r="R9" s="5">
        <v>85682</v>
      </c>
      <c r="S9" s="8">
        <f t="shared" si="6"/>
        <v>0.7993469540069036</v>
      </c>
      <c r="T9" s="5">
        <v>1257</v>
      </c>
      <c r="U9" s="8">
        <f t="shared" si="7"/>
        <v>0.7581423401688782</v>
      </c>
      <c r="V9" s="5">
        <v>1102</v>
      </c>
      <c r="W9" s="8">
        <f t="shared" si="8"/>
        <v>1.4182754182754183</v>
      </c>
      <c r="X9" s="5">
        <f t="shared" si="9"/>
        <v>212682</v>
      </c>
      <c r="Y9" s="8">
        <f t="shared" si="10"/>
        <v>0.9004547109579414</v>
      </c>
    </row>
    <row r="10" spans="1:25" ht="19.5" customHeight="1">
      <c r="A10" s="2" t="s">
        <v>16</v>
      </c>
      <c r="B10" s="28"/>
      <c r="C10" s="8" t="str">
        <f t="shared" si="11"/>
        <v>-</v>
      </c>
      <c r="D10" s="26">
        <v>352</v>
      </c>
      <c r="E10" s="8">
        <f t="shared" si="11"/>
        <v>1.7425742574257426</v>
      </c>
      <c r="F10" s="5">
        <v>13461</v>
      </c>
      <c r="G10" s="8">
        <f t="shared" si="0"/>
        <v>1.1925053153791638</v>
      </c>
      <c r="H10" s="27">
        <v>583</v>
      </c>
      <c r="I10" s="8">
        <f t="shared" si="1"/>
        <v>0.7092457420924574</v>
      </c>
      <c r="J10" s="5">
        <v>32636</v>
      </c>
      <c r="K10" s="8">
        <f t="shared" si="2"/>
        <v>1.1057053801328094</v>
      </c>
      <c r="L10" s="5">
        <v>10801</v>
      </c>
      <c r="M10" s="8">
        <f t="shared" si="3"/>
        <v>1.0313186288551512</v>
      </c>
      <c r="N10" s="5">
        <v>16155</v>
      </c>
      <c r="O10" s="8">
        <f t="shared" si="4"/>
        <v>1.0723531364088947</v>
      </c>
      <c r="P10" s="5">
        <v>55038</v>
      </c>
      <c r="Q10" s="8">
        <f t="shared" si="5"/>
        <v>0.9609428197293758</v>
      </c>
      <c r="R10" s="5">
        <v>67269</v>
      </c>
      <c r="S10" s="8">
        <f t="shared" si="6"/>
        <v>0.785100721271679</v>
      </c>
      <c r="T10" s="5">
        <v>1903</v>
      </c>
      <c r="U10" s="8">
        <f t="shared" si="7"/>
        <v>1.5139220365950676</v>
      </c>
      <c r="V10" s="5">
        <v>859</v>
      </c>
      <c r="W10" s="8">
        <f t="shared" si="8"/>
        <v>0.779491833030853</v>
      </c>
      <c r="X10" s="5">
        <f t="shared" si="9"/>
        <v>199057</v>
      </c>
      <c r="Y10" s="8">
        <f t="shared" si="10"/>
        <v>0.9359372208273384</v>
      </c>
    </row>
    <row r="11" spans="1:25" ht="19.5" customHeight="1">
      <c r="A11" s="2" t="s">
        <v>17</v>
      </c>
      <c r="B11" s="28"/>
      <c r="C11" s="8" t="str">
        <f t="shared" si="11"/>
        <v>-</v>
      </c>
      <c r="D11" s="26">
        <v>161</v>
      </c>
      <c r="E11" s="8">
        <f t="shared" si="11"/>
        <v>0.45738636363636365</v>
      </c>
      <c r="F11" s="5">
        <v>11374</v>
      </c>
      <c r="G11" s="8">
        <f t="shared" si="0"/>
        <v>0.8449595126662209</v>
      </c>
      <c r="H11" s="27">
        <v>291</v>
      </c>
      <c r="I11" s="8">
        <f t="shared" si="1"/>
        <v>0.49914236706689535</v>
      </c>
      <c r="J11" s="5">
        <v>26587</v>
      </c>
      <c r="K11" s="8">
        <f t="shared" si="2"/>
        <v>0.8146525309474201</v>
      </c>
      <c r="L11" s="5">
        <v>9718</v>
      </c>
      <c r="M11" s="8">
        <f t="shared" si="3"/>
        <v>0.8997315063420054</v>
      </c>
      <c r="N11" s="5">
        <v>14170</v>
      </c>
      <c r="O11" s="8">
        <f t="shared" si="4"/>
        <v>0.8771278242030331</v>
      </c>
      <c r="P11" s="5">
        <v>51042</v>
      </c>
      <c r="Q11" s="8">
        <f t="shared" si="5"/>
        <v>0.927395617573313</v>
      </c>
      <c r="R11" s="5">
        <v>53026</v>
      </c>
      <c r="S11" s="8">
        <f t="shared" si="6"/>
        <v>0.7882679986323566</v>
      </c>
      <c r="T11" s="5">
        <v>2089</v>
      </c>
      <c r="U11" s="8">
        <f t="shared" si="7"/>
        <v>1.0977404098791381</v>
      </c>
      <c r="V11" s="5">
        <v>647</v>
      </c>
      <c r="W11" s="8">
        <f t="shared" si="8"/>
        <v>0.7532013969732246</v>
      </c>
      <c r="X11" s="5">
        <f t="shared" si="9"/>
        <v>169105</v>
      </c>
      <c r="Y11" s="8">
        <f t="shared" si="10"/>
        <v>0.8495305364795008</v>
      </c>
    </row>
    <row r="12" spans="1:25" ht="19.5" customHeight="1">
      <c r="A12" s="2" t="s">
        <v>18</v>
      </c>
      <c r="B12" s="28"/>
      <c r="C12" s="8" t="str">
        <f t="shared" si="11"/>
        <v>-</v>
      </c>
      <c r="D12" s="26">
        <v>73</v>
      </c>
      <c r="E12" s="8">
        <f t="shared" si="11"/>
        <v>0.453416149068323</v>
      </c>
      <c r="F12" s="5">
        <v>13256</v>
      </c>
      <c r="G12" s="8">
        <f t="shared" si="0"/>
        <v>1.1654650958326007</v>
      </c>
      <c r="H12" s="27">
        <v>383</v>
      </c>
      <c r="I12" s="8">
        <f t="shared" si="1"/>
        <v>1.3161512027491409</v>
      </c>
      <c r="J12" s="5">
        <v>18256</v>
      </c>
      <c r="K12" s="8">
        <f t="shared" si="2"/>
        <v>0.6866513709707752</v>
      </c>
      <c r="L12" s="5">
        <v>8664</v>
      </c>
      <c r="M12" s="8">
        <f t="shared" si="3"/>
        <v>0.891541469438156</v>
      </c>
      <c r="N12" s="5">
        <v>12031</v>
      </c>
      <c r="O12" s="8">
        <f t="shared" si="4"/>
        <v>0.8490472829922371</v>
      </c>
      <c r="P12" s="5">
        <v>42770</v>
      </c>
      <c r="Q12" s="8">
        <f t="shared" si="5"/>
        <v>0.8379373848987108</v>
      </c>
      <c r="R12" s="5">
        <v>48276</v>
      </c>
      <c r="S12" s="8">
        <f t="shared" si="6"/>
        <v>0.9104213027571381</v>
      </c>
      <c r="T12" s="5">
        <v>1992</v>
      </c>
      <c r="U12" s="8">
        <f t="shared" si="7"/>
        <v>0.9535662996649115</v>
      </c>
      <c r="V12" s="5">
        <v>615</v>
      </c>
      <c r="W12" s="8">
        <f t="shared" si="8"/>
        <v>0.9505409582689336</v>
      </c>
      <c r="X12" s="5">
        <f t="shared" si="9"/>
        <v>146316</v>
      </c>
      <c r="Y12" s="8">
        <f t="shared" si="10"/>
        <v>0.8652375742881642</v>
      </c>
    </row>
    <row r="13" spans="1:25" ht="19.5" customHeight="1">
      <c r="A13" s="2" t="s">
        <v>19</v>
      </c>
      <c r="B13" s="28"/>
      <c r="C13" s="8" t="str">
        <f t="shared" si="11"/>
        <v>-</v>
      </c>
      <c r="D13" s="26">
        <v>106</v>
      </c>
      <c r="E13" s="8">
        <f t="shared" si="11"/>
        <v>1.452054794520548</v>
      </c>
      <c r="F13" s="5">
        <v>10669</v>
      </c>
      <c r="G13" s="8">
        <f t="shared" si="0"/>
        <v>0.804843089921545</v>
      </c>
      <c r="H13" s="27">
        <v>295</v>
      </c>
      <c r="I13" s="8">
        <f t="shared" si="1"/>
        <v>0.7702349869451697</v>
      </c>
      <c r="J13" s="5">
        <v>18709</v>
      </c>
      <c r="K13" s="8">
        <f t="shared" si="2"/>
        <v>1.0248137598597722</v>
      </c>
      <c r="L13" s="5">
        <v>11422</v>
      </c>
      <c r="M13" s="8">
        <f t="shared" si="3"/>
        <v>1.3183287165281625</v>
      </c>
      <c r="N13" s="5">
        <v>13190</v>
      </c>
      <c r="O13" s="8">
        <f t="shared" si="4"/>
        <v>1.0963344692876735</v>
      </c>
      <c r="P13" s="5">
        <v>41534</v>
      </c>
      <c r="Q13" s="8">
        <f t="shared" si="5"/>
        <v>0.9711012391863456</v>
      </c>
      <c r="R13" s="5">
        <v>49057</v>
      </c>
      <c r="S13" s="8">
        <f t="shared" si="6"/>
        <v>1.0161778109205402</v>
      </c>
      <c r="T13" s="5">
        <v>1973</v>
      </c>
      <c r="U13" s="8">
        <f t="shared" si="7"/>
        <v>0.9904618473895582</v>
      </c>
      <c r="V13" s="5">
        <v>552</v>
      </c>
      <c r="W13" s="8">
        <f t="shared" si="8"/>
        <v>0.8975609756097561</v>
      </c>
      <c r="X13" s="5">
        <f t="shared" si="9"/>
        <v>147507</v>
      </c>
      <c r="Y13" s="8">
        <f t="shared" si="10"/>
        <v>1.008139916345444</v>
      </c>
    </row>
    <row r="14" spans="1:25" ht="19.5" customHeight="1">
      <c r="A14" s="2" t="s">
        <v>20</v>
      </c>
      <c r="B14" s="28"/>
      <c r="C14" s="8" t="str">
        <f t="shared" si="11"/>
        <v>-</v>
      </c>
      <c r="D14" s="26">
        <v>72</v>
      </c>
      <c r="E14" s="8">
        <f t="shared" si="11"/>
        <v>0.6792452830188679</v>
      </c>
      <c r="F14" s="5">
        <v>14134</v>
      </c>
      <c r="G14" s="8">
        <f t="shared" si="0"/>
        <v>1.324772705970569</v>
      </c>
      <c r="H14" s="27">
        <v>236</v>
      </c>
      <c r="I14" s="8">
        <f t="shared" si="1"/>
        <v>0.8</v>
      </c>
      <c r="J14" s="5">
        <v>13900</v>
      </c>
      <c r="K14" s="8">
        <f t="shared" si="2"/>
        <v>0.742957934683842</v>
      </c>
      <c r="L14" s="5">
        <v>6311</v>
      </c>
      <c r="M14" s="8">
        <f t="shared" si="3"/>
        <v>0.552530204867799</v>
      </c>
      <c r="N14" s="5">
        <v>12641</v>
      </c>
      <c r="O14" s="8">
        <f t="shared" si="4"/>
        <v>0.9583775587566338</v>
      </c>
      <c r="P14" s="5">
        <v>38049</v>
      </c>
      <c r="Q14" s="8">
        <f t="shared" si="5"/>
        <v>0.9160928396012905</v>
      </c>
      <c r="R14" s="5">
        <v>37552</v>
      </c>
      <c r="S14" s="8">
        <f t="shared" si="6"/>
        <v>0.7654768942250851</v>
      </c>
      <c r="T14" s="5">
        <v>2012</v>
      </c>
      <c r="U14" s="8">
        <f t="shared" si="7"/>
        <v>1.0197668525088697</v>
      </c>
      <c r="V14" s="5">
        <v>388</v>
      </c>
      <c r="W14" s="8">
        <f t="shared" si="8"/>
        <v>0.7028985507246377</v>
      </c>
      <c r="X14" s="5">
        <f t="shared" si="9"/>
        <v>125295</v>
      </c>
      <c r="Y14" s="8">
        <f t="shared" si="10"/>
        <v>0.8494173157884033</v>
      </c>
    </row>
    <row r="15" spans="1:25" ht="19.5" customHeight="1">
      <c r="A15" s="2" t="s">
        <v>21</v>
      </c>
      <c r="B15" s="28"/>
      <c r="C15" s="8" t="str">
        <f t="shared" si="11"/>
        <v>-</v>
      </c>
      <c r="D15" s="26">
        <v>177</v>
      </c>
      <c r="E15" s="8">
        <f t="shared" si="11"/>
        <v>2.4583333333333335</v>
      </c>
      <c r="F15" s="5">
        <v>12847</v>
      </c>
      <c r="G15" s="8">
        <f t="shared" si="0"/>
        <v>0.9089429743880005</v>
      </c>
      <c r="H15" s="27">
        <v>279</v>
      </c>
      <c r="I15" s="8">
        <f t="shared" si="1"/>
        <v>1.1822033898305084</v>
      </c>
      <c r="J15" s="5">
        <v>12985</v>
      </c>
      <c r="K15" s="8">
        <f t="shared" si="2"/>
        <v>0.9341726618705036</v>
      </c>
      <c r="L15" s="5">
        <v>7667</v>
      </c>
      <c r="M15" s="8">
        <f t="shared" si="3"/>
        <v>1.2148629377277769</v>
      </c>
      <c r="N15" s="5">
        <v>12823</v>
      </c>
      <c r="O15" s="8">
        <f t="shared" si="4"/>
        <v>1.0143975951269677</v>
      </c>
      <c r="P15" s="5">
        <v>35478</v>
      </c>
      <c r="Q15" s="8">
        <f t="shared" si="5"/>
        <v>0.932429235985177</v>
      </c>
      <c r="R15" s="5">
        <v>38828</v>
      </c>
      <c r="S15" s="8">
        <f t="shared" si="6"/>
        <v>1.033979548359608</v>
      </c>
      <c r="T15" s="5">
        <v>2117</v>
      </c>
      <c r="U15" s="8">
        <f t="shared" si="7"/>
        <v>1.0521868787276343</v>
      </c>
      <c r="V15" s="5">
        <v>345</v>
      </c>
      <c r="W15" s="8">
        <f t="shared" si="8"/>
        <v>0.8891752577319587</v>
      </c>
      <c r="X15" s="5">
        <f t="shared" si="9"/>
        <v>123546</v>
      </c>
      <c r="Y15" s="8">
        <f t="shared" si="10"/>
        <v>0.9860409433736382</v>
      </c>
    </row>
    <row r="16" spans="1:25" ht="19.5" customHeight="1">
      <c r="A16" s="2" t="s">
        <v>22</v>
      </c>
      <c r="B16" s="28"/>
      <c r="C16" s="8" t="str">
        <f t="shared" si="11"/>
        <v>-</v>
      </c>
      <c r="D16" s="26">
        <v>46</v>
      </c>
      <c r="E16" s="8">
        <f t="shared" si="11"/>
        <v>0.2598870056497175</v>
      </c>
      <c r="F16" s="5">
        <v>11538</v>
      </c>
      <c r="G16" s="8">
        <f t="shared" si="0"/>
        <v>0.898108507822838</v>
      </c>
      <c r="H16" s="27">
        <v>184</v>
      </c>
      <c r="I16" s="8">
        <f t="shared" si="1"/>
        <v>0.6594982078853047</v>
      </c>
      <c r="J16" s="5">
        <v>12314</v>
      </c>
      <c r="K16" s="8">
        <f t="shared" si="2"/>
        <v>0.9483249903735079</v>
      </c>
      <c r="L16" s="5">
        <v>4806</v>
      </c>
      <c r="M16" s="8">
        <f t="shared" si="3"/>
        <v>0.6268423112038607</v>
      </c>
      <c r="N16" s="5">
        <v>12441</v>
      </c>
      <c r="O16" s="8">
        <f t="shared" si="4"/>
        <v>0.9702097793028153</v>
      </c>
      <c r="P16" s="5">
        <v>35080</v>
      </c>
      <c r="Q16" s="8">
        <f t="shared" si="5"/>
        <v>0.9887817802581882</v>
      </c>
      <c r="R16" s="5">
        <v>27662</v>
      </c>
      <c r="S16" s="8">
        <f t="shared" si="6"/>
        <v>0.7124240239002781</v>
      </c>
      <c r="T16" s="5">
        <v>2367</v>
      </c>
      <c r="U16" s="8">
        <f t="shared" si="7"/>
        <v>1.1180916391119509</v>
      </c>
      <c r="V16" s="5">
        <v>190</v>
      </c>
      <c r="W16" s="8">
        <f t="shared" si="8"/>
        <v>0.5507246376811594</v>
      </c>
      <c r="X16" s="5">
        <f t="shared" si="9"/>
        <v>106628</v>
      </c>
      <c r="Y16" s="8">
        <f t="shared" si="10"/>
        <v>0.8630631505674</v>
      </c>
    </row>
    <row r="17" spans="1:25" ht="19.5" customHeight="1">
      <c r="A17" s="2" t="s">
        <v>23</v>
      </c>
      <c r="B17" s="28"/>
      <c r="C17" s="8" t="str">
        <f t="shared" si="11"/>
        <v>-</v>
      </c>
      <c r="D17" s="26">
        <v>41</v>
      </c>
      <c r="E17" s="8">
        <f t="shared" si="11"/>
        <v>0.8913043478260869</v>
      </c>
      <c r="F17" s="5">
        <v>11085</v>
      </c>
      <c r="G17" s="8">
        <f t="shared" si="0"/>
        <v>0.9607384295371815</v>
      </c>
      <c r="H17" s="27">
        <v>361</v>
      </c>
      <c r="I17" s="8">
        <f t="shared" si="1"/>
        <v>1.9619565217391304</v>
      </c>
      <c r="J17" s="5">
        <v>10539</v>
      </c>
      <c r="K17" s="8">
        <f t="shared" si="2"/>
        <v>0.8558551242488225</v>
      </c>
      <c r="L17" s="5">
        <v>4021</v>
      </c>
      <c r="M17" s="8">
        <f t="shared" si="3"/>
        <v>0.836662505201831</v>
      </c>
      <c r="N17" s="5">
        <v>10831</v>
      </c>
      <c r="O17" s="8">
        <f t="shared" si="4"/>
        <v>0.8705891809340085</v>
      </c>
      <c r="P17" s="5">
        <v>32656</v>
      </c>
      <c r="Q17" s="8">
        <f t="shared" si="5"/>
        <v>0.9309007981755987</v>
      </c>
      <c r="R17" s="5">
        <v>41226</v>
      </c>
      <c r="S17" s="8">
        <f t="shared" si="6"/>
        <v>1.4903477695032896</v>
      </c>
      <c r="T17" s="5">
        <v>1902</v>
      </c>
      <c r="U17" s="8">
        <f t="shared" si="7"/>
        <v>0.8035487959442332</v>
      </c>
      <c r="V17" s="5">
        <v>292</v>
      </c>
      <c r="W17" s="8">
        <f t="shared" si="8"/>
        <v>1.5368421052631578</v>
      </c>
      <c r="X17" s="5">
        <f t="shared" si="9"/>
        <v>112954</v>
      </c>
      <c r="Y17" s="8">
        <f t="shared" si="10"/>
        <v>1.059327756311663</v>
      </c>
    </row>
    <row r="18" spans="1:25" ht="19.5" customHeight="1">
      <c r="A18" s="2" t="s">
        <v>24</v>
      </c>
      <c r="B18" s="28"/>
      <c r="C18" s="8" t="str">
        <f t="shared" si="11"/>
        <v>-</v>
      </c>
      <c r="D18" s="26">
        <v>194</v>
      </c>
      <c r="E18" s="8">
        <f t="shared" si="11"/>
        <v>4.7317073170731705</v>
      </c>
      <c r="F18" s="5">
        <v>11398</v>
      </c>
      <c r="G18" s="8">
        <f t="shared" si="0"/>
        <v>1.028236355435273</v>
      </c>
      <c r="H18" s="27">
        <v>253</v>
      </c>
      <c r="I18" s="8">
        <f t="shared" si="1"/>
        <v>0.7008310249307479</v>
      </c>
      <c r="J18" s="5">
        <v>11392</v>
      </c>
      <c r="K18" s="8">
        <f t="shared" si="2"/>
        <v>1.0809374703482304</v>
      </c>
      <c r="L18" s="5">
        <v>5393</v>
      </c>
      <c r="M18" s="8">
        <f t="shared" si="3"/>
        <v>1.3412086545635413</v>
      </c>
      <c r="N18" s="5">
        <v>11905</v>
      </c>
      <c r="O18" s="8">
        <f t="shared" si="4"/>
        <v>1.0991598190379466</v>
      </c>
      <c r="P18" s="5">
        <v>26229</v>
      </c>
      <c r="Q18" s="8">
        <f t="shared" si="5"/>
        <v>0.8031908378245958</v>
      </c>
      <c r="R18" s="5">
        <v>28149</v>
      </c>
      <c r="S18" s="8">
        <f t="shared" si="6"/>
        <v>0.682797263862611</v>
      </c>
      <c r="T18" s="5">
        <v>2138</v>
      </c>
      <c r="U18" s="8">
        <f t="shared" si="7"/>
        <v>1.124079915878023</v>
      </c>
      <c r="V18" s="5">
        <v>746</v>
      </c>
      <c r="W18" s="8">
        <f t="shared" si="8"/>
        <v>2.5547945205479454</v>
      </c>
      <c r="X18" s="5">
        <f t="shared" si="9"/>
        <v>97797</v>
      </c>
      <c r="Y18" s="8">
        <f t="shared" si="10"/>
        <v>0.8658126316907768</v>
      </c>
    </row>
    <row r="19" spans="1:25" ht="19.5" customHeight="1">
      <c r="A19" s="2" t="s">
        <v>25</v>
      </c>
      <c r="B19" s="28"/>
      <c r="C19" s="8" t="str">
        <f t="shared" si="11"/>
        <v>-</v>
      </c>
      <c r="D19" s="26">
        <v>185</v>
      </c>
      <c r="E19" s="8">
        <f t="shared" si="11"/>
        <v>0.9536082474226805</v>
      </c>
      <c r="F19" s="5">
        <v>11312</v>
      </c>
      <c r="G19" s="8">
        <f t="shared" si="0"/>
        <v>0.9924548166344973</v>
      </c>
      <c r="H19" s="27">
        <v>349</v>
      </c>
      <c r="I19" s="8">
        <f t="shared" si="1"/>
        <v>1.3794466403162056</v>
      </c>
      <c r="J19" s="5">
        <v>11359</v>
      </c>
      <c r="K19" s="8">
        <f t="shared" si="2"/>
        <v>0.9971032303370787</v>
      </c>
      <c r="L19" s="5">
        <v>4934</v>
      </c>
      <c r="M19" s="8">
        <f t="shared" si="3"/>
        <v>0.9148896717967736</v>
      </c>
      <c r="N19" s="5">
        <v>10212</v>
      </c>
      <c r="O19" s="8">
        <f t="shared" si="4"/>
        <v>0.8577908441831164</v>
      </c>
      <c r="P19" s="5">
        <v>28330</v>
      </c>
      <c r="Q19" s="8">
        <f t="shared" si="5"/>
        <v>1.080102176979679</v>
      </c>
      <c r="R19" s="5">
        <v>24755</v>
      </c>
      <c r="S19" s="8">
        <f t="shared" si="6"/>
        <v>0.8794273331201818</v>
      </c>
      <c r="T19" s="5">
        <v>2244</v>
      </c>
      <c r="U19" s="8">
        <f t="shared" si="7"/>
        <v>1.0495790458372312</v>
      </c>
      <c r="V19" s="5">
        <v>695</v>
      </c>
      <c r="W19" s="8">
        <f t="shared" si="8"/>
        <v>0.9316353887399463</v>
      </c>
      <c r="X19" s="5">
        <f t="shared" si="9"/>
        <v>94375</v>
      </c>
      <c r="Y19" s="8">
        <f t="shared" si="10"/>
        <v>0.9650091516099676</v>
      </c>
    </row>
    <row r="20" spans="1:25" ht="19.5" customHeight="1">
      <c r="A20" s="2" t="s">
        <v>26</v>
      </c>
      <c r="B20" s="28"/>
      <c r="C20" s="8" t="str">
        <f t="shared" si="11"/>
        <v>-</v>
      </c>
      <c r="D20" s="26">
        <v>154</v>
      </c>
      <c r="E20" s="8">
        <f t="shared" si="11"/>
        <v>0.8324324324324325</v>
      </c>
      <c r="F20" s="5">
        <v>11412</v>
      </c>
      <c r="G20" s="8">
        <f t="shared" si="0"/>
        <v>1.0088401697312588</v>
      </c>
      <c r="H20" s="27">
        <v>286</v>
      </c>
      <c r="I20" s="8">
        <f t="shared" si="1"/>
        <v>0.8194842406876791</v>
      </c>
      <c r="J20" s="5">
        <v>8295</v>
      </c>
      <c r="K20" s="8">
        <f t="shared" si="2"/>
        <v>0.7302579452416585</v>
      </c>
      <c r="L20" s="5">
        <v>3940</v>
      </c>
      <c r="M20" s="8">
        <f t="shared" si="3"/>
        <v>0.7985407377381435</v>
      </c>
      <c r="N20" s="5">
        <v>9323</v>
      </c>
      <c r="O20" s="8">
        <f t="shared" si="4"/>
        <v>0.9129455542499021</v>
      </c>
      <c r="P20" s="5">
        <v>24158</v>
      </c>
      <c r="Q20" s="8">
        <f t="shared" si="5"/>
        <v>0.8527356159548182</v>
      </c>
      <c r="R20" s="5">
        <v>29042</v>
      </c>
      <c r="S20" s="8">
        <f t="shared" si="6"/>
        <v>1.173177135932135</v>
      </c>
      <c r="T20" s="5">
        <v>2205</v>
      </c>
      <c r="U20" s="8">
        <f t="shared" si="7"/>
        <v>0.982620320855615</v>
      </c>
      <c r="V20" s="5">
        <v>742</v>
      </c>
      <c r="W20" s="8">
        <f t="shared" si="8"/>
        <v>1.0676258992805756</v>
      </c>
      <c r="X20" s="5">
        <f t="shared" si="9"/>
        <v>89557</v>
      </c>
      <c r="Y20" s="8">
        <f t="shared" si="10"/>
        <v>0.948948344370861</v>
      </c>
    </row>
    <row r="21" spans="1:25" ht="19.5" customHeight="1">
      <c r="A21" s="2" t="s">
        <v>27</v>
      </c>
      <c r="B21" s="28"/>
      <c r="C21" s="8" t="str">
        <f t="shared" si="11"/>
        <v>-</v>
      </c>
      <c r="D21" s="26">
        <v>151</v>
      </c>
      <c r="E21" s="8">
        <f t="shared" si="11"/>
        <v>0.9805194805194806</v>
      </c>
      <c r="F21" s="5">
        <v>8674</v>
      </c>
      <c r="G21" s="8">
        <f t="shared" si="0"/>
        <v>0.7600771118121276</v>
      </c>
      <c r="H21" s="27">
        <v>243</v>
      </c>
      <c r="I21" s="8">
        <f t="shared" si="1"/>
        <v>0.8496503496503497</v>
      </c>
      <c r="J21" s="5">
        <v>5934</v>
      </c>
      <c r="K21" s="8">
        <f t="shared" si="2"/>
        <v>0.7153707052441229</v>
      </c>
      <c r="L21" s="5">
        <v>4779</v>
      </c>
      <c r="M21" s="8">
        <f t="shared" si="3"/>
        <v>1.2129441624365482</v>
      </c>
      <c r="N21" s="5">
        <v>8360</v>
      </c>
      <c r="O21" s="8">
        <f t="shared" si="4"/>
        <v>0.8967070685401695</v>
      </c>
      <c r="P21" s="5">
        <v>20945</v>
      </c>
      <c r="Q21" s="8">
        <f t="shared" si="5"/>
        <v>0.867000579518172</v>
      </c>
      <c r="R21" s="5">
        <v>32942</v>
      </c>
      <c r="S21" s="8">
        <f t="shared" si="6"/>
        <v>1.134288272157565</v>
      </c>
      <c r="T21" s="5">
        <v>2101</v>
      </c>
      <c r="U21" s="8">
        <f t="shared" si="7"/>
        <v>0.9528344671201814</v>
      </c>
      <c r="V21" s="5">
        <v>555</v>
      </c>
      <c r="W21" s="8">
        <f t="shared" si="8"/>
        <v>0.7479784366576819</v>
      </c>
      <c r="X21" s="5">
        <f t="shared" si="9"/>
        <v>84684</v>
      </c>
      <c r="Y21" s="8">
        <f t="shared" si="10"/>
        <v>0.9455877262525543</v>
      </c>
    </row>
    <row r="22" spans="1:25" ht="19.5" customHeight="1">
      <c r="A22" s="2" t="s">
        <v>28</v>
      </c>
      <c r="B22" s="28"/>
      <c r="C22" s="8" t="str">
        <f t="shared" si="11"/>
        <v>-</v>
      </c>
      <c r="D22" s="26">
        <v>112</v>
      </c>
      <c r="E22" s="8">
        <f t="shared" si="11"/>
        <v>0.7417218543046358</v>
      </c>
      <c r="F22" s="5">
        <v>9746</v>
      </c>
      <c r="G22" s="8">
        <f t="shared" si="0"/>
        <v>1.1235877334563062</v>
      </c>
      <c r="H22" s="27">
        <v>225</v>
      </c>
      <c r="I22" s="8">
        <f t="shared" si="1"/>
        <v>0.9259259259259259</v>
      </c>
      <c r="J22" s="5">
        <v>6909</v>
      </c>
      <c r="K22" s="8">
        <f t="shared" si="2"/>
        <v>1.1643073811931244</v>
      </c>
      <c r="L22" s="5">
        <v>3999</v>
      </c>
      <c r="M22" s="8">
        <f t="shared" si="3"/>
        <v>0.8367859384808537</v>
      </c>
      <c r="N22" s="5">
        <v>6476</v>
      </c>
      <c r="O22" s="8">
        <f t="shared" si="4"/>
        <v>0.7746411483253588</v>
      </c>
      <c r="P22" s="5">
        <v>18782</v>
      </c>
      <c r="Q22" s="8">
        <f t="shared" si="5"/>
        <v>0.8967295297206971</v>
      </c>
      <c r="R22" s="5">
        <v>32021</v>
      </c>
      <c r="S22" s="8">
        <f t="shared" si="6"/>
        <v>0.9720417703843118</v>
      </c>
      <c r="T22" s="5">
        <v>2214</v>
      </c>
      <c r="U22" s="8">
        <f t="shared" si="7"/>
        <v>1.0537839124226558</v>
      </c>
      <c r="V22" s="5">
        <v>465</v>
      </c>
      <c r="W22" s="8">
        <f t="shared" si="8"/>
        <v>0.8378378378378378</v>
      </c>
      <c r="X22" s="5">
        <f t="shared" si="9"/>
        <v>80949</v>
      </c>
      <c r="Y22" s="8">
        <f t="shared" si="10"/>
        <v>0.9558948561711775</v>
      </c>
    </row>
    <row r="23" spans="1:25" ht="19.5" customHeight="1">
      <c r="A23" s="2" t="s">
        <v>29</v>
      </c>
      <c r="B23" s="28"/>
      <c r="C23" s="8" t="str">
        <f t="shared" si="11"/>
        <v>-</v>
      </c>
      <c r="D23" s="26">
        <v>184</v>
      </c>
      <c r="E23" s="8">
        <f t="shared" si="11"/>
        <v>1.6428571428571428</v>
      </c>
      <c r="F23" s="5">
        <v>9913</v>
      </c>
      <c r="G23" s="8">
        <f t="shared" si="0"/>
        <v>1.0171352349681921</v>
      </c>
      <c r="H23" s="27">
        <v>263</v>
      </c>
      <c r="I23" s="8">
        <f t="shared" si="1"/>
        <v>1.1688888888888889</v>
      </c>
      <c r="J23" s="5">
        <v>4956</v>
      </c>
      <c r="K23" s="8">
        <f t="shared" si="2"/>
        <v>0.7173252279635258</v>
      </c>
      <c r="L23" s="5">
        <v>2355</v>
      </c>
      <c r="M23" s="8">
        <f t="shared" si="3"/>
        <v>0.5888972243060765</v>
      </c>
      <c r="N23" s="5">
        <v>7313</v>
      </c>
      <c r="O23" s="8">
        <f t="shared" si="4"/>
        <v>1.1292464484249536</v>
      </c>
      <c r="P23" s="5">
        <v>22102</v>
      </c>
      <c r="Q23" s="8">
        <f t="shared" si="5"/>
        <v>1.1767649877542328</v>
      </c>
      <c r="R23" s="5">
        <v>20174</v>
      </c>
      <c r="S23" s="8">
        <f t="shared" si="6"/>
        <v>0.6300240467193404</v>
      </c>
      <c r="T23" s="5">
        <v>2170</v>
      </c>
      <c r="U23" s="8">
        <f t="shared" si="7"/>
        <v>0.980126467931346</v>
      </c>
      <c r="V23" s="5">
        <v>560</v>
      </c>
      <c r="W23" s="8">
        <f t="shared" si="8"/>
        <v>1.2043010752688172</v>
      </c>
      <c r="X23" s="5">
        <f t="shared" si="9"/>
        <v>69990</v>
      </c>
      <c r="Y23" s="8">
        <f t="shared" si="10"/>
        <v>0.864618463477004</v>
      </c>
    </row>
    <row r="24" spans="1:25" ht="19.5" customHeight="1">
      <c r="A24" s="2" t="s">
        <v>30</v>
      </c>
      <c r="B24" s="28"/>
      <c r="C24" s="8" t="str">
        <f t="shared" si="11"/>
        <v>-</v>
      </c>
      <c r="D24" s="26">
        <v>49</v>
      </c>
      <c r="E24" s="8">
        <f t="shared" si="11"/>
        <v>0.266304347826087</v>
      </c>
      <c r="F24" s="5">
        <v>9007</v>
      </c>
      <c r="G24" s="8">
        <f t="shared" si="0"/>
        <v>0.9086048623020276</v>
      </c>
      <c r="H24" s="27">
        <v>91</v>
      </c>
      <c r="I24" s="8">
        <f t="shared" si="1"/>
        <v>0.34600760456273766</v>
      </c>
      <c r="J24" s="5">
        <v>4310</v>
      </c>
      <c r="K24" s="8">
        <f t="shared" si="2"/>
        <v>0.8696529459241323</v>
      </c>
      <c r="L24" s="5">
        <v>4178</v>
      </c>
      <c r="M24" s="8">
        <f t="shared" si="3"/>
        <v>1.7740976645435245</v>
      </c>
      <c r="N24" s="5">
        <v>6398</v>
      </c>
      <c r="O24" s="8">
        <f t="shared" si="4"/>
        <v>0.8748803500615343</v>
      </c>
      <c r="P24" s="5">
        <v>16666</v>
      </c>
      <c r="Q24" s="8">
        <f t="shared" si="5"/>
        <v>0.7540494072934576</v>
      </c>
      <c r="R24" s="5">
        <v>17113</v>
      </c>
      <c r="S24" s="8">
        <f t="shared" si="6"/>
        <v>0.8482700505601269</v>
      </c>
      <c r="T24" s="5">
        <v>2467</v>
      </c>
      <c r="U24" s="8">
        <f t="shared" si="7"/>
        <v>1.1368663594470045</v>
      </c>
      <c r="V24" s="5">
        <v>502</v>
      </c>
      <c r="W24" s="8">
        <f t="shared" si="8"/>
        <v>0.8964285714285715</v>
      </c>
      <c r="X24" s="5">
        <f t="shared" si="9"/>
        <v>60781</v>
      </c>
      <c r="Y24" s="8">
        <f t="shared" si="10"/>
        <v>0.8684240605800829</v>
      </c>
    </row>
    <row r="25" spans="1:25" ht="19.5" customHeight="1">
      <c r="A25" s="2" t="s">
        <v>31</v>
      </c>
      <c r="B25" s="28"/>
      <c r="C25" s="8" t="str">
        <f t="shared" si="11"/>
        <v>-</v>
      </c>
      <c r="D25" s="26">
        <v>47</v>
      </c>
      <c r="E25" s="8">
        <f t="shared" si="11"/>
        <v>0.9591836734693877</v>
      </c>
      <c r="F25" s="5">
        <v>10283</v>
      </c>
      <c r="G25" s="8">
        <f t="shared" si="0"/>
        <v>1.1416675918729877</v>
      </c>
      <c r="H25" s="27">
        <v>136</v>
      </c>
      <c r="I25" s="8">
        <f t="shared" si="1"/>
        <v>1.4945054945054945</v>
      </c>
      <c r="J25" s="5">
        <v>3664</v>
      </c>
      <c r="K25" s="8">
        <f t="shared" si="2"/>
        <v>0.8501160092807425</v>
      </c>
      <c r="L25" s="5">
        <v>1946</v>
      </c>
      <c r="M25" s="8">
        <f t="shared" si="3"/>
        <v>0.46577309717568216</v>
      </c>
      <c r="N25" s="5">
        <v>5484</v>
      </c>
      <c r="O25" s="8">
        <f t="shared" si="4"/>
        <v>0.8571428571428571</v>
      </c>
      <c r="P25" s="5">
        <v>14839</v>
      </c>
      <c r="Q25" s="8">
        <f t="shared" si="5"/>
        <v>0.8903756150246009</v>
      </c>
      <c r="R25" s="5">
        <v>28344</v>
      </c>
      <c r="S25" s="8">
        <f t="shared" si="6"/>
        <v>1.656284695845264</v>
      </c>
      <c r="T25" s="5">
        <v>2153</v>
      </c>
      <c r="U25" s="8">
        <f t="shared" si="7"/>
        <v>0.8727199027158492</v>
      </c>
      <c r="V25" s="5">
        <v>2181</v>
      </c>
      <c r="W25" s="8">
        <f t="shared" si="8"/>
        <v>4.344621513944223</v>
      </c>
      <c r="X25" s="5">
        <f t="shared" si="9"/>
        <v>69077</v>
      </c>
      <c r="Y25" s="8">
        <f t="shared" si="10"/>
        <v>1.1364900215527878</v>
      </c>
    </row>
    <row r="26" spans="1:25" ht="19.5" customHeight="1">
      <c r="A26" s="2" t="s">
        <v>32</v>
      </c>
      <c r="B26" s="28"/>
      <c r="C26" s="8" t="str">
        <f t="shared" si="11"/>
        <v>-</v>
      </c>
      <c r="D26" s="26">
        <v>49</v>
      </c>
      <c r="E26" s="8">
        <f t="shared" si="11"/>
        <v>1.0425531914893618</v>
      </c>
      <c r="F26" s="5">
        <v>7357</v>
      </c>
      <c r="G26" s="8">
        <f t="shared" si="0"/>
        <v>0.7154526889040164</v>
      </c>
      <c r="H26" s="27">
        <v>90</v>
      </c>
      <c r="I26" s="8">
        <f t="shared" si="1"/>
        <v>0.6617647058823529</v>
      </c>
      <c r="J26" s="5">
        <v>3777</v>
      </c>
      <c r="K26" s="8">
        <f t="shared" si="2"/>
        <v>1.0308406113537119</v>
      </c>
      <c r="L26" s="5">
        <v>2656</v>
      </c>
      <c r="M26" s="8">
        <f t="shared" si="3"/>
        <v>1.3648509763617678</v>
      </c>
      <c r="N26" s="5">
        <v>5822</v>
      </c>
      <c r="O26" s="8">
        <f t="shared" si="4"/>
        <v>1.0616338439095552</v>
      </c>
      <c r="P26" s="5">
        <v>15524</v>
      </c>
      <c r="Q26" s="8">
        <f t="shared" si="5"/>
        <v>1.0461621403059504</v>
      </c>
      <c r="R26" s="5">
        <v>28216</v>
      </c>
      <c r="S26" s="8">
        <f t="shared" si="6"/>
        <v>0.9954840530623765</v>
      </c>
      <c r="T26" s="5">
        <v>2462</v>
      </c>
      <c r="U26" s="8">
        <f t="shared" si="7"/>
        <v>1.1435206688341848</v>
      </c>
      <c r="V26" s="5">
        <v>2372</v>
      </c>
      <c r="W26" s="8">
        <f t="shared" si="8"/>
        <v>1.0875745071068317</v>
      </c>
      <c r="X26" s="5">
        <f t="shared" si="9"/>
        <v>68325</v>
      </c>
      <c r="Y26" s="8">
        <f t="shared" si="10"/>
        <v>0.9891135978690447</v>
      </c>
    </row>
    <row r="27" spans="1:25" ht="19.5" customHeight="1">
      <c r="A27" s="2" t="s">
        <v>33</v>
      </c>
      <c r="B27" s="28"/>
      <c r="C27" s="8" t="str">
        <f t="shared" si="11"/>
        <v>-</v>
      </c>
      <c r="D27" s="26">
        <v>195</v>
      </c>
      <c r="E27" s="8">
        <f t="shared" si="11"/>
        <v>3.979591836734694</v>
      </c>
      <c r="F27" s="5">
        <v>9853</v>
      </c>
      <c r="G27" s="8">
        <f t="shared" si="0"/>
        <v>1.339268723664537</v>
      </c>
      <c r="H27" s="27">
        <v>86</v>
      </c>
      <c r="I27" s="8">
        <f t="shared" si="1"/>
        <v>0.9555555555555556</v>
      </c>
      <c r="J27" s="5">
        <v>2303</v>
      </c>
      <c r="K27" s="8">
        <f t="shared" si="2"/>
        <v>0.60974318241991</v>
      </c>
      <c r="L27" s="5">
        <v>1392</v>
      </c>
      <c r="M27" s="8">
        <f t="shared" si="3"/>
        <v>0.5240963855421686</v>
      </c>
      <c r="N27" s="5">
        <v>4787</v>
      </c>
      <c r="O27" s="8">
        <f t="shared" si="4"/>
        <v>0.8222260391618</v>
      </c>
      <c r="P27" s="5">
        <v>11514</v>
      </c>
      <c r="Q27" s="8">
        <f t="shared" si="5"/>
        <v>0.7416902860087606</v>
      </c>
      <c r="R27" s="5">
        <v>10651</v>
      </c>
      <c r="S27" s="8">
        <f t="shared" si="6"/>
        <v>0.37748086192231356</v>
      </c>
      <c r="T27" s="5">
        <v>2147</v>
      </c>
      <c r="U27" s="8">
        <f t="shared" si="7"/>
        <v>0.872055239642567</v>
      </c>
      <c r="V27" s="5">
        <v>1777</v>
      </c>
      <c r="W27" s="8">
        <f t="shared" si="8"/>
        <v>0.7491568296795953</v>
      </c>
      <c r="X27" s="5">
        <f t="shared" si="9"/>
        <v>44705</v>
      </c>
      <c r="Y27" s="8">
        <f t="shared" si="10"/>
        <v>0.6542993047932675</v>
      </c>
    </row>
    <row r="28" spans="1:25" ht="19.5" customHeight="1">
      <c r="A28" s="2" t="s">
        <v>34</v>
      </c>
      <c r="B28" s="28"/>
      <c r="C28" s="8" t="str">
        <f t="shared" si="11"/>
        <v>-</v>
      </c>
      <c r="D28" s="26">
        <v>45</v>
      </c>
      <c r="E28" s="8">
        <f t="shared" si="11"/>
        <v>0.23076923076923078</v>
      </c>
      <c r="F28" s="5">
        <v>6916</v>
      </c>
      <c r="G28" s="8">
        <f t="shared" si="0"/>
        <v>0.7019181975032985</v>
      </c>
      <c r="H28" s="27">
        <v>35</v>
      </c>
      <c r="I28" s="8">
        <f t="shared" si="1"/>
        <v>0.4069767441860465</v>
      </c>
      <c r="J28" s="5">
        <v>1674</v>
      </c>
      <c r="K28" s="8">
        <f t="shared" si="2"/>
        <v>0.7268779852366478</v>
      </c>
      <c r="L28" s="5">
        <v>1918</v>
      </c>
      <c r="M28" s="8">
        <f t="shared" si="3"/>
        <v>1.3778735632183907</v>
      </c>
      <c r="N28" s="5">
        <v>5301</v>
      </c>
      <c r="O28" s="8">
        <f t="shared" si="4"/>
        <v>1.1073741382912055</v>
      </c>
      <c r="P28" s="5">
        <v>7185</v>
      </c>
      <c r="Q28" s="8">
        <f t="shared" si="5"/>
        <v>0.6240229286086504</v>
      </c>
      <c r="R28" s="5">
        <v>9208</v>
      </c>
      <c r="S28" s="8">
        <f t="shared" si="6"/>
        <v>0.8645197634024974</v>
      </c>
      <c r="T28" s="5">
        <v>2438</v>
      </c>
      <c r="U28" s="8">
        <f t="shared" si="7"/>
        <v>1.135537959944108</v>
      </c>
      <c r="V28" s="5">
        <v>2431</v>
      </c>
      <c r="W28" s="8">
        <f t="shared" si="8"/>
        <v>1.3680360157568936</v>
      </c>
      <c r="X28" s="5">
        <f t="shared" si="9"/>
        <v>37151</v>
      </c>
      <c r="Y28" s="8">
        <f t="shared" si="10"/>
        <v>0.8310256123476121</v>
      </c>
    </row>
    <row r="29" spans="1:25" ht="19.5" customHeight="1">
      <c r="A29" s="2" t="s">
        <v>125</v>
      </c>
      <c r="B29" s="28"/>
      <c r="C29" s="8" t="str">
        <f t="shared" si="11"/>
        <v>-</v>
      </c>
      <c r="D29" s="26">
        <v>41</v>
      </c>
      <c r="E29" s="8">
        <f t="shared" si="11"/>
        <v>0.9111111111111111</v>
      </c>
      <c r="F29" s="5">
        <v>6928</v>
      </c>
      <c r="G29" s="8">
        <f t="shared" si="0"/>
        <v>1.001735106998265</v>
      </c>
      <c r="H29" s="27">
        <v>78</v>
      </c>
      <c r="I29" s="8">
        <f t="shared" si="1"/>
        <v>2.2285714285714286</v>
      </c>
      <c r="J29" s="5">
        <v>2682</v>
      </c>
      <c r="K29" s="8">
        <f t="shared" si="2"/>
        <v>1.6021505376344085</v>
      </c>
      <c r="L29" s="5">
        <v>2659</v>
      </c>
      <c r="M29" s="8">
        <f t="shared" si="3"/>
        <v>1.386339937434828</v>
      </c>
      <c r="N29" s="5">
        <v>5710</v>
      </c>
      <c r="O29" s="8">
        <f t="shared" si="4"/>
        <v>1.077155253725712</v>
      </c>
      <c r="P29" s="5">
        <v>9789</v>
      </c>
      <c r="Q29" s="8">
        <f t="shared" si="5"/>
        <v>1.3624217118997912</v>
      </c>
      <c r="R29" s="5">
        <v>7702</v>
      </c>
      <c r="S29" s="8">
        <f t="shared" si="6"/>
        <v>0.8364465682015638</v>
      </c>
      <c r="T29" s="5">
        <v>1692</v>
      </c>
      <c r="U29" s="8">
        <f t="shared" si="7"/>
        <v>0.694011484823626</v>
      </c>
      <c r="V29" s="5">
        <v>2022</v>
      </c>
      <c r="W29" s="8">
        <f t="shared" si="8"/>
        <v>0.8317564788153023</v>
      </c>
      <c r="X29" s="5">
        <f t="shared" si="9"/>
        <v>39303</v>
      </c>
      <c r="Y29" s="8">
        <f t="shared" si="10"/>
        <v>1.057925762429006</v>
      </c>
    </row>
    <row r="30" spans="1:25" ht="19.5" customHeight="1">
      <c r="A30" s="2" t="s">
        <v>126</v>
      </c>
      <c r="B30" s="28"/>
      <c r="C30" s="8" t="str">
        <f t="shared" si="11"/>
        <v>-</v>
      </c>
      <c r="D30" s="26">
        <v>54</v>
      </c>
      <c r="E30" s="8">
        <f t="shared" si="11"/>
        <v>1.3170731707317074</v>
      </c>
      <c r="F30" s="5">
        <v>6873</v>
      </c>
      <c r="G30" s="8">
        <f t="shared" si="0"/>
        <v>0.9920612009237876</v>
      </c>
      <c r="H30" s="27">
        <v>61</v>
      </c>
      <c r="I30" s="8">
        <f t="shared" si="1"/>
        <v>0.782051282051282</v>
      </c>
      <c r="J30" s="5">
        <v>1947</v>
      </c>
      <c r="K30" s="8">
        <f t="shared" si="2"/>
        <v>0.7259507829977628</v>
      </c>
      <c r="L30" s="5">
        <v>1575</v>
      </c>
      <c r="M30" s="8">
        <f t="shared" si="3"/>
        <v>0.5923279428356525</v>
      </c>
      <c r="N30" s="5">
        <v>5528</v>
      </c>
      <c r="O30" s="8">
        <f t="shared" si="4"/>
        <v>0.9681260945709282</v>
      </c>
      <c r="P30" s="5">
        <v>8587</v>
      </c>
      <c r="Q30" s="8">
        <f t="shared" si="5"/>
        <v>0.8772091122688732</v>
      </c>
      <c r="R30" s="5">
        <v>9354</v>
      </c>
      <c r="S30" s="8">
        <f t="shared" si="6"/>
        <v>1.2144897429239159</v>
      </c>
      <c r="T30" s="5">
        <v>1617</v>
      </c>
      <c r="U30" s="8">
        <f t="shared" si="7"/>
        <v>0.9556737588652482</v>
      </c>
      <c r="V30" s="5">
        <v>1996</v>
      </c>
      <c r="W30" s="8">
        <f t="shared" si="8"/>
        <v>0.9871414441147379</v>
      </c>
      <c r="X30" s="5">
        <f t="shared" si="9"/>
        <v>37592</v>
      </c>
      <c r="Y30" s="8">
        <f t="shared" si="10"/>
        <v>0.9564664274991731</v>
      </c>
    </row>
    <row r="31" spans="1:25" ht="19.5" customHeight="1">
      <c r="A31" s="2" t="s">
        <v>127</v>
      </c>
      <c r="B31" s="28"/>
      <c r="C31" s="8" t="str">
        <f t="shared" si="11"/>
        <v>-</v>
      </c>
      <c r="D31" s="26">
        <v>36</v>
      </c>
      <c r="E31" s="8">
        <f t="shared" si="11"/>
        <v>0.6666666666666666</v>
      </c>
      <c r="F31" s="5">
        <v>5723</v>
      </c>
      <c r="G31" s="8">
        <f t="shared" si="0"/>
        <v>0.8326785974101557</v>
      </c>
      <c r="H31" s="27">
        <v>45</v>
      </c>
      <c r="I31" s="8">
        <f t="shared" si="1"/>
        <v>0.7377049180327869</v>
      </c>
      <c r="J31" s="5">
        <v>1975</v>
      </c>
      <c r="K31" s="8">
        <f t="shared" si="2"/>
        <v>1.0143810991268618</v>
      </c>
      <c r="L31" s="5">
        <v>1988</v>
      </c>
      <c r="M31" s="8">
        <f t="shared" si="3"/>
        <v>1.2622222222222221</v>
      </c>
      <c r="N31" s="5">
        <v>5467</v>
      </c>
      <c r="O31" s="8">
        <f t="shared" si="4"/>
        <v>0.9889652677279306</v>
      </c>
      <c r="P31" s="5">
        <v>4239</v>
      </c>
      <c r="Q31" s="8">
        <f t="shared" si="5"/>
        <v>0.493653196692675</v>
      </c>
      <c r="R31" s="5">
        <v>6570</v>
      </c>
      <c r="S31" s="8">
        <f t="shared" si="6"/>
        <v>0.7023733162283515</v>
      </c>
      <c r="T31" s="5">
        <v>1086</v>
      </c>
      <c r="U31" s="8">
        <f t="shared" si="7"/>
        <v>0.6716141001855288</v>
      </c>
      <c r="V31" s="5">
        <v>1664</v>
      </c>
      <c r="W31" s="8">
        <f t="shared" si="8"/>
        <v>0.8336673346693386</v>
      </c>
      <c r="X31" s="5">
        <f t="shared" si="9"/>
        <v>28793</v>
      </c>
      <c r="Y31" s="8">
        <f t="shared" si="10"/>
        <v>0.7659342413279421</v>
      </c>
    </row>
    <row r="32" spans="1:25" ht="19.5" customHeight="1">
      <c r="A32" s="2" t="s">
        <v>128</v>
      </c>
      <c r="B32" s="28"/>
      <c r="C32" s="8" t="str">
        <f t="shared" si="11"/>
        <v>-</v>
      </c>
      <c r="D32" s="26">
        <v>47</v>
      </c>
      <c r="E32" s="8">
        <f t="shared" si="11"/>
        <v>1.3055555555555556</v>
      </c>
      <c r="F32" s="5">
        <v>4420</v>
      </c>
      <c r="G32" s="8">
        <f t="shared" si="0"/>
        <v>0.7723222086318364</v>
      </c>
      <c r="H32" s="27">
        <v>37</v>
      </c>
      <c r="I32" s="8">
        <f t="shared" si="1"/>
        <v>0.8222222222222222</v>
      </c>
      <c r="J32" s="5">
        <v>1832</v>
      </c>
      <c r="K32" s="8">
        <f t="shared" si="2"/>
        <v>0.9275949367088607</v>
      </c>
      <c r="L32" s="5">
        <v>1439</v>
      </c>
      <c r="M32" s="8">
        <f t="shared" si="3"/>
        <v>0.7238430583501007</v>
      </c>
      <c r="N32" s="5">
        <v>5178</v>
      </c>
      <c r="O32" s="8">
        <f t="shared" si="4"/>
        <v>0.9471373696725809</v>
      </c>
      <c r="P32" s="5">
        <v>6674</v>
      </c>
      <c r="Q32" s="8">
        <f t="shared" si="5"/>
        <v>1.5744279311158291</v>
      </c>
      <c r="R32" s="5">
        <v>6117</v>
      </c>
      <c r="S32" s="8">
        <f t="shared" si="6"/>
        <v>0.9310502283105023</v>
      </c>
      <c r="T32" s="5">
        <v>1318</v>
      </c>
      <c r="U32" s="8">
        <f t="shared" si="7"/>
        <v>1.2136279926335174</v>
      </c>
      <c r="V32" s="5">
        <v>1415</v>
      </c>
      <c r="W32" s="8">
        <f t="shared" si="8"/>
        <v>0.8503605769230769</v>
      </c>
      <c r="X32" s="5">
        <v>28477</v>
      </c>
      <c r="Y32" s="8">
        <f t="shared" si="10"/>
        <v>0.9890251102698573</v>
      </c>
    </row>
    <row r="33" spans="1:25" ht="19.5" customHeight="1">
      <c r="A33" s="2" t="s">
        <v>129</v>
      </c>
      <c r="B33" s="28"/>
      <c r="C33" s="8" t="str">
        <f t="shared" si="11"/>
        <v>-</v>
      </c>
      <c r="D33" s="26">
        <v>68</v>
      </c>
      <c r="E33" s="8">
        <f t="shared" si="11"/>
        <v>1.446808510638298</v>
      </c>
      <c r="F33" s="5">
        <v>4029</v>
      </c>
      <c r="G33" s="8">
        <f t="shared" si="0"/>
        <v>0.9115384615384615</v>
      </c>
      <c r="H33" s="27">
        <v>25</v>
      </c>
      <c r="I33" s="8">
        <f t="shared" si="1"/>
        <v>0.6756756756756757</v>
      </c>
      <c r="J33" s="5">
        <v>1617</v>
      </c>
      <c r="K33" s="8">
        <f t="shared" si="2"/>
        <v>0.88264192139738</v>
      </c>
      <c r="L33" s="5">
        <v>1740</v>
      </c>
      <c r="M33" s="8">
        <f t="shared" si="3"/>
        <v>1.2091730368311326</v>
      </c>
      <c r="N33" s="5">
        <v>4817</v>
      </c>
      <c r="O33" s="8">
        <f t="shared" si="4"/>
        <v>0.9302819621475473</v>
      </c>
      <c r="P33" s="5">
        <v>6070</v>
      </c>
      <c r="Q33" s="8">
        <f t="shared" si="5"/>
        <v>0.9094995504944561</v>
      </c>
      <c r="R33" s="5">
        <v>2972</v>
      </c>
      <c r="S33" s="8">
        <f t="shared" si="6"/>
        <v>0.48585908124897825</v>
      </c>
      <c r="T33" s="5">
        <v>1241</v>
      </c>
      <c r="U33" s="8">
        <f t="shared" si="7"/>
        <v>0.9415781487101669</v>
      </c>
      <c r="V33" s="5">
        <v>1137</v>
      </c>
      <c r="W33" s="8">
        <f t="shared" si="8"/>
        <v>0.8035335689045936</v>
      </c>
      <c r="X33" s="5">
        <f>D33+F33+H33+J33+N33+L33+P33+R33+T33+V33</f>
        <v>23716</v>
      </c>
      <c r="Y33" s="8">
        <f t="shared" si="10"/>
        <v>0.8328124451311585</v>
      </c>
    </row>
    <row r="34" spans="1:25" ht="19.5" customHeight="1">
      <c r="A34" s="2" t="s">
        <v>130</v>
      </c>
      <c r="B34" s="28"/>
      <c r="C34" s="8" t="str">
        <f t="shared" si="11"/>
        <v>-</v>
      </c>
      <c r="D34" s="26">
        <v>37</v>
      </c>
      <c r="E34" s="8">
        <f t="shared" si="11"/>
        <v>0.5441176470588235</v>
      </c>
      <c r="F34" s="5">
        <v>3914</v>
      </c>
      <c r="G34" s="8">
        <f t="shared" si="0"/>
        <v>0.9714569372052618</v>
      </c>
      <c r="H34" s="27">
        <v>22</v>
      </c>
      <c r="I34" s="8">
        <f t="shared" si="1"/>
        <v>0.88</v>
      </c>
      <c r="J34" s="5">
        <v>1309</v>
      </c>
      <c r="K34" s="8">
        <f t="shared" si="2"/>
        <v>0.8095238095238095</v>
      </c>
      <c r="L34" s="5">
        <v>1166</v>
      </c>
      <c r="M34" s="8">
        <f t="shared" si="3"/>
        <v>0.6701149425287356</v>
      </c>
      <c r="N34" s="5">
        <v>4020</v>
      </c>
      <c r="O34" s="8">
        <f t="shared" si="4"/>
        <v>0.8345443221922358</v>
      </c>
      <c r="P34" s="5">
        <v>4734</v>
      </c>
      <c r="Q34" s="8">
        <f t="shared" si="5"/>
        <v>0.7799011532125206</v>
      </c>
      <c r="R34" s="5">
        <v>3618</v>
      </c>
      <c r="S34" s="8">
        <f t="shared" si="6"/>
        <v>1.2173620457604306</v>
      </c>
      <c r="T34" s="5">
        <v>1119</v>
      </c>
      <c r="U34" s="8">
        <f t="shared" si="7"/>
        <v>0.9016921837228042</v>
      </c>
      <c r="V34" s="5">
        <v>1195</v>
      </c>
      <c r="W34" s="8">
        <f t="shared" si="8"/>
        <v>1.0510114335971856</v>
      </c>
      <c r="X34" s="5">
        <f>D34+F34+H34+J34+N34+L34+P34+R34+T34+V34</f>
        <v>21134</v>
      </c>
      <c r="Y34" s="8">
        <f t="shared" si="10"/>
        <v>0.8911283521673132</v>
      </c>
    </row>
    <row r="35" spans="1:25" ht="19.5" customHeight="1">
      <c r="A35" s="2" t="s">
        <v>131</v>
      </c>
      <c r="B35" s="28"/>
      <c r="C35" s="8" t="str">
        <f t="shared" si="11"/>
        <v>-</v>
      </c>
      <c r="D35" s="26">
        <v>34</v>
      </c>
      <c r="E35" s="8">
        <f t="shared" si="11"/>
        <v>0.918918918918919</v>
      </c>
      <c r="F35" s="5">
        <v>3983</v>
      </c>
      <c r="G35" s="8">
        <f t="shared" si="0"/>
        <v>1.0176290240163515</v>
      </c>
      <c r="H35" s="27">
        <v>31</v>
      </c>
      <c r="I35" s="8">
        <f t="shared" si="1"/>
        <v>1.4090909090909092</v>
      </c>
      <c r="J35" s="5">
        <v>862</v>
      </c>
      <c r="K35" s="8">
        <f t="shared" si="2"/>
        <v>0.6585179526355996</v>
      </c>
      <c r="L35" s="5">
        <v>932</v>
      </c>
      <c r="M35" s="8">
        <f t="shared" si="3"/>
        <v>0.7993138936535163</v>
      </c>
      <c r="N35" s="5">
        <v>3507</v>
      </c>
      <c r="O35" s="8">
        <f t="shared" si="4"/>
        <v>0.8723880597014926</v>
      </c>
      <c r="P35" s="5">
        <v>3499</v>
      </c>
      <c r="Q35" s="8">
        <f t="shared" si="5"/>
        <v>0.7391212505280946</v>
      </c>
      <c r="R35" s="5">
        <v>2341</v>
      </c>
      <c r="S35" s="8">
        <f t="shared" si="6"/>
        <v>0.6470425649530127</v>
      </c>
      <c r="T35" s="5">
        <v>1038</v>
      </c>
      <c r="U35" s="8">
        <f t="shared" si="7"/>
        <v>0.9276139410187667</v>
      </c>
      <c r="V35" s="5">
        <v>879</v>
      </c>
      <c r="W35" s="8">
        <f t="shared" si="8"/>
        <v>0.7355648535564854</v>
      </c>
      <c r="X35" s="5">
        <f>D35+F35+H35+J35+N35+L35+P35+R35+T35+V35</f>
        <v>17106</v>
      </c>
      <c r="Y35" s="8">
        <f t="shared" si="10"/>
        <v>0.8094066433235545</v>
      </c>
    </row>
    <row r="36" spans="1:25" ht="20.25" customHeight="1">
      <c r="A36" s="2" t="s">
        <v>132</v>
      </c>
      <c r="B36" s="28"/>
      <c r="C36" s="8" t="str">
        <f t="shared" si="11"/>
        <v>-</v>
      </c>
      <c r="D36" s="26">
        <v>39</v>
      </c>
      <c r="E36" s="8">
        <f t="shared" si="11"/>
        <v>1.1470588235294117</v>
      </c>
      <c r="F36" s="5">
        <v>3628</v>
      </c>
      <c r="G36" s="8">
        <f t="shared" si="0"/>
        <v>0.9108712026110971</v>
      </c>
      <c r="H36" s="27">
        <v>35</v>
      </c>
      <c r="I36" s="8">
        <f t="shared" si="1"/>
        <v>1.1290322580645162</v>
      </c>
      <c r="J36" s="5">
        <v>1001</v>
      </c>
      <c r="K36" s="8">
        <f t="shared" si="2"/>
        <v>1.1612529002320187</v>
      </c>
      <c r="L36" s="5">
        <v>1864</v>
      </c>
      <c r="M36" s="8">
        <f t="shared" si="3"/>
        <v>2</v>
      </c>
      <c r="N36" s="5">
        <v>4044</v>
      </c>
      <c r="O36" s="8">
        <f t="shared" si="4"/>
        <v>1.1531223267750215</v>
      </c>
      <c r="P36" s="5">
        <v>3662</v>
      </c>
      <c r="Q36" s="8">
        <f t="shared" si="5"/>
        <v>1.0465847384967133</v>
      </c>
      <c r="R36" s="5">
        <v>1797</v>
      </c>
      <c r="S36" s="8">
        <f t="shared" si="6"/>
        <v>0.7676206749252457</v>
      </c>
      <c r="T36" s="5">
        <v>1108</v>
      </c>
      <c r="U36" s="8">
        <f t="shared" si="7"/>
        <v>1.0674373795761078</v>
      </c>
      <c r="V36" s="5">
        <v>862</v>
      </c>
      <c r="W36" s="8">
        <f t="shared" si="8"/>
        <v>0.9806598407281001</v>
      </c>
      <c r="X36" s="5">
        <v>18040</v>
      </c>
      <c r="Y36" s="8">
        <f t="shared" si="10"/>
        <v>1.0546007248918507</v>
      </c>
    </row>
    <row r="37" spans="1:25" ht="20.25" customHeight="1">
      <c r="A37" s="2" t="s">
        <v>133</v>
      </c>
      <c r="B37" s="26">
        <v>274</v>
      </c>
      <c r="C37" s="8" t="str">
        <f t="shared" si="11"/>
        <v>-</v>
      </c>
      <c r="D37" s="26">
        <v>19</v>
      </c>
      <c r="E37" s="8">
        <f t="shared" si="11"/>
        <v>0.48717948717948717</v>
      </c>
      <c r="F37" s="5">
        <v>3387</v>
      </c>
      <c r="G37" s="8">
        <f t="shared" si="0"/>
        <v>0.9335722160970231</v>
      </c>
      <c r="H37" s="28"/>
      <c r="I37" s="8">
        <f t="shared" si="1"/>
        <v>0</v>
      </c>
      <c r="J37" s="5">
        <v>723</v>
      </c>
      <c r="K37" s="8">
        <f t="shared" si="2"/>
        <v>0.7222777222777222</v>
      </c>
      <c r="L37" s="5">
        <v>660</v>
      </c>
      <c r="M37" s="8">
        <f t="shared" si="3"/>
        <v>0.3540772532188841</v>
      </c>
      <c r="N37" s="5">
        <v>3233</v>
      </c>
      <c r="O37" s="8">
        <f t="shared" si="4"/>
        <v>0.799455984174085</v>
      </c>
      <c r="P37" s="5">
        <v>3496</v>
      </c>
      <c r="Q37" s="8">
        <f t="shared" si="5"/>
        <v>0.9546695794647734</v>
      </c>
      <c r="R37" s="5">
        <v>1976</v>
      </c>
      <c r="S37" s="8">
        <f t="shared" si="6"/>
        <v>1.0996104618809126</v>
      </c>
      <c r="T37" s="5">
        <v>955</v>
      </c>
      <c r="U37" s="8">
        <f t="shared" si="7"/>
        <v>0.8619133574007221</v>
      </c>
      <c r="V37" s="5">
        <v>905</v>
      </c>
      <c r="W37" s="8">
        <f t="shared" si="8"/>
        <v>1.0498839907192576</v>
      </c>
      <c r="X37" s="5">
        <f>D37+F37+H37+J37+N37+L37+P37+R37+T37+V37+B37</f>
        <v>15628</v>
      </c>
      <c r="Y37" s="8">
        <f t="shared" si="10"/>
        <v>0.8662971175166297</v>
      </c>
    </row>
    <row r="38" spans="1:25" ht="20.25" customHeight="1">
      <c r="A38" s="2" t="s">
        <v>134</v>
      </c>
      <c r="B38" s="26">
        <v>235</v>
      </c>
      <c r="C38" s="8">
        <f t="shared" si="11"/>
        <v>0.8576642335766423</v>
      </c>
      <c r="D38" s="26">
        <v>4</v>
      </c>
      <c r="E38" s="8">
        <f t="shared" si="11"/>
        <v>0.21052631578947367</v>
      </c>
      <c r="F38" s="5">
        <v>2800</v>
      </c>
      <c r="G38" s="8">
        <f t="shared" si="0"/>
        <v>0.8266902863891349</v>
      </c>
      <c r="H38" s="28"/>
      <c r="I38" s="8" t="str">
        <f t="shared" si="1"/>
        <v>-</v>
      </c>
      <c r="J38" s="5">
        <v>704</v>
      </c>
      <c r="K38" s="8">
        <f t="shared" si="2"/>
        <v>0.9737206085753803</v>
      </c>
      <c r="L38" s="5">
        <v>945</v>
      </c>
      <c r="M38" s="8">
        <f t="shared" si="3"/>
        <v>1.4318181818181819</v>
      </c>
      <c r="N38" s="5">
        <v>2930</v>
      </c>
      <c r="O38" s="8">
        <f t="shared" si="4"/>
        <v>0.9062789978348283</v>
      </c>
      <c r="P38" s="5">
        <v>3433</v>
      </c>
      <c r="Q38" s="8">
        <f t="shared" si="5"/>
        <v>0.9819794050343249</v>
      </c>
      <c r="R38" s="5">
        <v>1506</v>
      </c>
      <c r="S38" s="8">
        <f t="shared" si="6"/>
        <v>0.7621457489878543</v>
      </c>
      <c r="T38" s="5">
        <v>853</v>
      </c>
      <c r="U38" s="8">
        <f t="shared" si="7"/>
        <v>0.8931937172774869</v>
      </c>
      <c r="V38" s="5">
        <v>957</v>
      </c>
      <c r="W38" s="8">
        <f t="shared" si="8"/>
        <v>1.0574585635359115</v>
      </c>
      <c r="X38" s="5">
        <f>D38+F38+H38+J38+N38+L38+P38+R38+T38+V38+B38</f>
        <v>14367</v>
      </c>
      <c r="Y38" s="8">
        <f t="shared" si="10"/>
        <v>0.9193114921934988</v>
      </c>
    </row>
    <row r="39" ht="13.5">
      <c r="A39" s="17" t="s">
        <v>122</v>
      </c>
    </row>
  </sheetData>
  <sheetProtection/>
  <mergeCells count="13">
    <mergeCell ref="D4:E4"/>
    <mergeCell ref="A4:A5"/>
    <mergeCell ref="F4:G4"/>
    <mergeCell ref="H4:I4"/>
    <mergeCell ref="B4:C4"/>
    <mergeCell ref="R4:S4"/>
    <mergeCell ref="T4:U4"/>
    <mergeCell ref="V4:W4"/>
    <mergeCell ref="X4:Y4"/>
    <mergeCell ref="J4:K4"/>
    <mergeCell ref="N4:O4"/>
    <mergeCell ref="L4:M4"/>
    <mergeCell ref="P4:Q4"/>
  </mergeCells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Y36"/>
  <sheetViews>
    <sheetView zoomScalePageLayoutView="0" workbookViewId="0" topLeftCell="A1">
      <pane ySplit="3" topLeftCell="A4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9.50390625" style="4" customWidth="1"/>
    <col min="2" max="2" width="6.625" style="4" customWidth="1"/>
    <col min="3" max="3" width="6.125" style="4" customWidth="1"/>
    <col min="4" max="4" width="6.625" style="4" customWidth="1"/>
    <col min="5" max="5" width="6.125" style="4" customWidth="1"/>
    <col min="6" max="6" width="4.625" style="4" customWidth="1"/>
    <col min="7" max="7" width="6.125" style="4" customWidth="1"/>
    <col min="8" max="8" width="6.625" style="4" customWidth="1"/>
    <col min="9" max="9" width="6.125" style="4" customWidth="1"/>
    <col min="10" max="10" width="4.625" style="4" customWidth="1"/>
    <col min="11" max="11" width="6.125" style="4" customWidth="1"/>
    <col min="12" max="12" width="4.625" style="4" customWidth="1"/>
    <col min="13" max="13" width="6.125" style="4" customWidth="1"/>
    <col min="14" max="14" width="4.625" style="4" customWidth="1"/>
    <col min="15" max="15" width="6.125" style="4" customWidth="1"/>
    <col min="16" max="16" width="6.625" style="4" customWidth="1"/>
    <col min="17" max="17" width="6.125" style="4" customWidth="1"/>
    <col min="18" max="18" width="6.625" style="4" customWidth="1"/>
    <col min="19" max="21" width="6.125" style="4" customWidth="1"/>
    <col min="22" max="22" width="4.625" style="4" customWidth="1"/>
    <col min="23" max="23" width="6.125" style="4" customWidth="1"/>
    <col min="24" max="24" width="8.625" style="4" bestFit="1" customWidth="1"/>
    <col min="25" max="25" width="6.125" style="4" customWidth="1"/>
    <col min="26" max="16384" width="9.00390625" style="4" customWidth="1"/>
  </cols>
  <sheetData>
    <row r="1" ht="18" customHeight="1">
      <c r="A1" s="17" t="s">
        <v>35</v>
      </c>
    </row>
    <row r="2" spans="1:25" ht="21.75" customHeight="1">
      <c r="A2" s="34" t="s">
        <v>46</v>
      </c>
      <c r="B2" s="32" t="s">
        <v>36</v>
      </c>
      <c r="C2" s="33"/>
      <c r="D2" s="32" t="s">
        <v>37</v>
      </c>
      <c r="E2" s="33"/>
      <c r="F2" s="32" t="s">
        <v>38</v>
      </c>
      <c r="G2" s="33"/>
      <c r="H2" s="32" t="s">
        <v>39</v>
      </c>
      <c r="I2" s="33"/>
      <c r="J2" s="32" t="s">
        <v>40</v>
      </c>
      <c r="K2" s="33"/>
      <c r="L2" s="32" t="s">
        <v>41</v>
      </c>
      <c r="M2" s="33"/>
      <c r="N2" s="32" t="s">
        <v>42</v>
      </c>
      <c r="O2" s="33"/>
      <c r="P2" s="32" t="s">
        <v>43</v>
      </c>
      <c r="Q2" s="33"/>
      <c r="R2" s="32" t="s">
        <v>44</v>
      </c>
      <c r="S2" s="36"/>
      <c r="T2" s="32" t="s">
        <v>95</v>
      </c>
      <c r="U2" s="33"/>
      <c r="V2" s="36" t="s">
        <v>45</v>
      </c>
      <c r="W2" s="33"/>
      <c r="X2" s="32" t="s">
        <v>6</v>
      </c>
      <c r="Y2" s="33"/>
    </row>
    <row r="3" spans="1:25" ht="21.75" customHeight="1">
      <c r="A3" s="35"/>
      <c r="B3" s="9"/>
      <c r="C3" s="10" t="s">
        <v>7</v>
      </c>
      <c r="D3" s="18"/>
      <c r="E3" s="10" t="s">
        <v>7</v>
      </c>
      <c r="F3" s="18"/>
      <c r="G3" s="10" t="s">
        <v>7</v>
      </c>
      <c r="H3" s="18"/>
      <c r="I3" s="10" t="s">
        <v>7</v>
      </c>
      <c r="J3" s="18"/>
      <c r="K3" s="10" t="s">
        <v>7</v>
      </c>
      <c r="L3" s="18"/>
      <c r="M3" s="10" t="s">
        <v>7</v>
      </c>
      <c r="N3" s="18"/>
      <c r="O3" s="10" t="s">
        <v>7</v>
      </c>
      <c r="P3" s="18"/>
      <c r="Q3" s="10" t="s">
        <v>7</v>
      </c>
      <c r="R3" s="18"/>
      <c r="S3" s="19" t="s">
        <v>7</v>
      </c>
      <c r="T3" s="20"/>
      <c r="U3" s="21" t="s">
        <v>96</v>
      </c>
      <c r="V3" s="18"/>
      <c r="W3" s="10" t="s">
        <v>7</v>
      </c>
      <c r="X3" s="18"/>
      <c r="Y3" s="10" t="s">
        <v>7</v>
      </c>
    </row>
    <row r="4" spans="1:25" ht="21.75" customHeight="1">
      <c r="A4" s="2" t="s">
        <v>12</v>
      </c>
      <c r="B4" s="22">
        <v>9659</v>
      </c>
      <c r="C4" s="8" t="str">
        <f aca="true" t="shared" si="0" ref="C4:C36">IF(B3=0,"-",B4/B3)</f>
        <v>-</v>
      </c>
      <c r="D4" s="5">
        <v>1165</v>
      </c>
      <c r="E4" s="8" t="str">
        <f aca="true" t="shared" si="1" ref="E4:E36">IF(D3=0,"-",D4/D3)</f>
        <v>-</v>
      </c>
      <c r="F4" s="6">
        <v>69</v>
      </c>
      <c r="G4" s="8" t="str">
        <f aca="true" t="shared" si="2" ref="G4:G36">IF(F3=0,"-",F4/F3)</f>
        <v>-</v>
      </c>
      <c r="H4" s="5">
        <v>572</v>
      </c>
      <c r="I4" s="8" t="str">
        <f aca="true" t="shared" si="3" ref="I4:I36">IF(H3=0,"-",H4/H3)</f>
        <v>-</v>
      </c>
      <c r="J4" s="5">
        <v>225</v>
      </c>
      <c r="K4" s="8" t="str">
        <f aca="true" t="shared" si="4" ref="K4:K36">IF(J3=0,"-",J4/J3)</f>
        <v>-</v>
      </c>
      <c r="L4" s="5">
        <v>258</v>
      </c>
      <c r="M4" s="8" t="str">
        <f aca="true" t="shared" si="5" ref="M4:M36">IF(L3=0,"-",L4/L3)</f>
        <v>-</v>
      </c>
      <c r="N4" s="5">
        <v>226</v>
      </c>
      <c r="O4" s="8" t="str">
        <f aca="true" t="shared" si="6" ref="O4:O36">IF(N3=0,"-",N4/N3)</f>
        <v>-</v>
      </c>
      <c r="P4" s="5">
        <v>25</v>
      </c>
      <c r="Q4" s="8" t="str">
        <f aca="true" t="shared" si="7" ref="Q4:Q36">IF(P3=0,"-",P4/P3)</f>
        <v>-</v>
      </c>
      <c r="R4" s="5">
        <v>84</v>
      </c>
      <c r="S4" s="8" t="str">
        <f aca="true" t="shared" si="8" ref="S4:S36">IF(R3=0,"-",R4/R3)</f>
        <v>-</v>
      </c>
      <c r="T4" s="29"/>
      <c r="U4" s="8" t="str">
        <f aca="true" t="shared" si="9" ref="U4:U36">IF(T3=0,"-",T4/T3)</f>
        <v>-</v>
      </c>
      <c r="V4" s="5">
        <v>165</v>
      </c>
      <c r="W4" s="8" t="str">
        <f aca="true" t="shared" si="10" ref="W4:W36">IF(V3=0,"-",V4/V3)</f>
        <v>-</v>
      </c>
      <c r="X4" s="7">
        <f>B4+D4+F4+H4+J4+L4+N4+P4+R4+V4</f>
        <v>12448</v>
      </c>
      <c r="Y4" s="8" t="str">
        <f aca="true" t="shared" si="11" ref="Y4:Y36">IF(X3=0,"-",X4/X3)</f>
        <v>-</v>
      </c>
    </row>
    <row r="5" spans="1:25" ht="21.75" customHeight="1">
      <c r="A5" s="2" t="s">
        <v>13</v>
      </c>
      <c r="B5" s="22">
        <v>8590</v>
      </c>
      <c r="C5" s="8">
        <f t="shared" si="0"/>
        <v>0.8893260171860441</v>
      </c>
      <c r="D5" s="5">
        <v>1194</v>
      </c>
      <c r="E5" s="8">
        <f t="shared" si="1"/>
        <v>1.024892703862661</v>
      </c>
      <c r="F5" s="6">
        <v>43</v>
      </c>
      <c r="G5" s="8">
        <f t="shared" si="2"/>
        <v>0.6231884057971014</v>
      </c>
      <c r="H5" s="5">
        <v>884</v>
      </c>
      <c r="I5" s="8">
        <f t="shared" si="3"/>
        <v>1.5454545454545454</v>
      </c>
      <c r="J5" s="5">
        <v>559</v>
      </c>
      <c r="K5" s="8">
        <f t="shared" si="4"/>
        <v>2.4844444444444442</v>
      </c>
      <c r="L5" s="5">
        <v>555</v>
      </c>
      <c r="M5" s="8">
        <f t="shared" si="5"/>
        <v>2.1511627906976742</v>
      </c>
      <c r="N5" s="5">
        <v>300</v>
      </c>
      <c r="O5" s="8">
        <f t="shared" si="6"/>
        <v>1.3274336283185841</v>
      </c>
      <c r="P5" s="5">
        <v>15</v>
      </c>
      <c r="Q5" s="8">
        <f t="shared" si="7"/>
        <v>0.6</v>
      </c>
      <c r="R5" s="5">
        <v>72</v>
      </c>
      <c r="S5" s="8">
        <f t="shared" si="8"/>
        <v>0.8571428571428571</v>
      </c>
      <c r="T5" s="30"/>
      <c r="U5" s="8" t="str">
        <f t="shared" si="9"/>
        <v>-</v>
      </c>
      <c r="V5" s="5">
        <v>193</v>
      </c>
      <c r="W5" s="8">
        <f t="shared" si="10"/>
        <v>1.1696969696969697</v>
      </c>
      <c r="X5" s="7">
        <f aca="true" t="shared" si="12" ref="X5:X26">B5+D5+F5+H5+J5+L5+N5+P5+R5+V5</f>
        <v>12405</v>
      </c>
      <c r="Y5" s="8">
        <f t="shared" si="11"/>
        <v>0.9965456298200515</v>
      </c>
    </row>
    <row r="6" spans="1:25" ht="21.75" customHeight="1">
      <c r="A6" s="2" t="s">
        <v>14</v>
      </c>
      <c r="B6" s="22">
        <v>8083</v>
      </c>
      <c r="C6" s="8">
        <f t="shared" si="0"/>
        <v>0.9409778812572759</v>
      </c>
      <c r="D6" s="5">
        <v>1401</v>
      </c>
      <c r="E6" s="8">
        <f t="shared" si="1"/>
        <v>1.1733668341708543</v>
      </c>
      <c r="F6" s="6">
        <v>81</v>
      </c>
      <c r="G6" s="8">
        <f t="shared" si="2"/>
        <v>1.8837209302325582</v>
      </c>
      <c r="H6" s="5">
        <v>1101</v>
      </c>
      <c r="I6" s="8">
        <f t="shared" si="3"/>
        <v>1.245475113122172</v>
      </c>
      <c r="J6" s="5">
        <v>430</v>
      </c>
      <c r="K6" s="8">
        <f t="shared" si="4"/>
        <v>0.7692307692307693</v>
      </c>
      <c r="L6" s="5">
        <v>345</v>
      </c>
      <c r="M6" s="8">
        <f t="shared" si="5"/>
        <v>0.6216216216216216</v>
      </c>
      <c r="N6" s="5">
        <v>325</v>
      </c>
      <c r="O6" s="8">
        <f t="shared" si="6"/>
        <v>1.0833333333333333</v>
      </c>
      <c r="P6" s="5">
        <v>17</v>
      </c>
      <c r="Q6" s="8">
        <f t="shared" si="7"/>
        <v>1.1333333333333333</v>
      </c>
      <c r="R6" s="5">
        <v>61</v>
      </c>
      <c r="S6" s="8">
        <f t="shared" si="8"/>
        <v>0.8472222222222222</v>
      </c>
      <c r="T6" s="30"/>
      <c r="U6" s="8" t="str">
        <f t="shared" si="9"/>
        <v>-</v>
      </c>
      <c r="V6" s="5">
        <v>170</v>
      </c>
      <c r="W6" s="8">
        <f t="shared" si="10"/>
        <v>0.8808290155440415</v>
      </c>
      <c r="X6" s="7">
        <f t="shared" si="12"/>
        <v>12014</v>
      </c>
      <c r="Y6" s="8">
        <f t="shared" si="11"/>
        <v>0.9684804514308747</v>
      </c>
    </row>
    <row r="7" spans="1:25" ht="21.75" customHeight="1">
      <c r="A7" s="2" t="s">
        <v>15</v>
      </c>
      <c r="B7" s="22">
        <v>6797</v>
      </c>
      <c r="C7" s="8">
        <f t="shared" si="0"/>
        <v>0.8409006556971421</v>
      </c>
      <c r="D7" s="5">
        <v>1298</v>
      </c>
      <c r="E7" s="8">
        <f t="shared" si="1"/>
        <v>0.926481084939329</v>
      </c>
      <c r="F7" s="6">
        <v>105</v>
      </c>
      <c r="G7" s="8">
        <f t="shared" si="2"/>
        <v>1.2962962962962963</v>
      </c>
      <c r="H7" s="5">
        <v>1691</v>
      </c>
      <c r="I7" s="8">
        <f t="shared" si="3"/>
        <v>1.5358764759309718</v>
      </c>
      <c r="J7" s="5">
        <v>605</v>
      </c>
      <c r="K7" s="8">
        <f t="shared" si="4"/>
        <v>1.4069767441860466</v>
      </c>
      <c r="L7" s="5">
        <v>623</v>
      </c>
      <c r="M7" s="8">
        <f t="shared" si="5"/>
        <v>1.8057971014492753</v>
      </c>
      <c r="N7" s="5">
        <v>397</v>
      </c>
      <c r="O7" s="8">
        <f t="shared" si="6"/>
        <v>1.2215384615384615</v>
      </c>
      <c r="P7" s="5">
        <v>21</v>
      </c>
      <c r="Q7" s="8">
        <f t="shared" si="7"/>
        <v>1.2352941176470589</v>
      </c>
      <c r="R7" s="5">
        <v>71</v>
      </c>
      <c r="S7" s="8">
        <f t="shared" si="8"/>
        <v>1.1639344262295082</v>
      </c>
      <c r="T7" s="30"/>
      <c r="U7" s="8" t="str">
        <f t="shared" si="9"/>
        <v>-</v>
      </c>
      <c r="V7" s="5">
        <v>172</v>
      </c>
      <c r="W7" s="8">
        <f t="shared" si="10"/>
        <v>1.011764705882353</v>
      </c>
      <c r="X7" s="7">
        <f t="shared" si="12"/>
        <v>11780</v>
      </c>
      <c r="Y7" s="8">
        <f t="shared" si="11"/>
        <v>0.9805227234892625</v>
      </c>
    </row>
    <row r="8" spans="1:25" ht="21.75" customHeight="1">
      <c r="A8" s="2" t="s">
        <v>16</v>
      </c>
      <c r="B8" s="22">
        <v>6516</v>
      </c>
      <c r="C8" s="8">
        <f t="shared" si="0"/>
        <v>0.9586582315727527</v>
      </c>
      <c r="D8" s="5">
        <v>973</v>
      </c>
      <c r="E8" s="8">
        <f t="shared" si="1"/>
        <v>0.7496147919876733</v>
      </c>
      <c r="F8" s="6">
        <v>65</v>
      </c>
      <c r="G8" s="8">
        <f t="shared" si="2"/>
        <v>0.6190476190476191</v>
      </c>
      <c r="H8" s="5">
        <v>1673</v>
      </c>
      <c r="I8" s="8">
        <f t="shared" si="3"/>
        <v>0.9893554109994086</v>
      </c>
      <c r="J8" s="5">
        <v>562</v>
      </c>
      <c r="K8" s="8">
        <f t="shared" si="4"/>
        <v>0.9289256198347108</v>
      </c>
      <c r="L8" s="5">
        <v>426</v>
      </c>
      <c r="M8" s="8">
        <f t="shared" si="5"/>
        <v>0.6837881219903692</v>
      </c>
      <c r="N8" s="5">
        <v>243</v>
      </c>
      <c r="O8" s="8">
        <f t="shared" si="6"/>
        <v>0.6120906801007556</v>
      </c>
      <c r="P8" s="5">
        <v>23</v>
      </c>
      <c r="Q8" s="8">
        <f t="shared" si="7"/>
        <v>1.0952380952380953</v>
      </c>
      <c r="R8" s="5">
        <v>115</v>
      </c>
      <c r="S8" s="8">
        <f t="shared" si="8"/>
        <v>1.619718309859155</v>
      </c>
      <c r="T8" s="30"/>
      <c r="U8" s="8" t="str">
        <f t="shared" si="9"/>
        <v>-</v>
      </c>
      <c r="V8" s="5">
        <v>197</v>
      </c>
      <c r="W8" s="8">
        <f t="shared" si="10"/>
        <v>1.1453488372093024</v>
      </c>
      <c r="X8" s="7">
        <f t="shared" si="12"/>
        <v>10793</v>
      </c>
      <c r="Y8" s="8">
        <f t="shared" si="11"/>
        <v>0.9162139219015281</v>
      </c>
    </row>
    <row r="9" spans="1:25" ht="21.75" customHeight="1">
      <c r="A9" s="2" t="s">
        <v>17</v>
      </c>
      <c r="B9" s="22">
        <v>6910</v>
      </c>
      <c r="C9" s="8">
        <f t="shared" si="0"/>
        <v>1.0604665438919583</v>
      </c>
      <c r="D9" s="5">
        <v>940</v>
      </c>
      <c r="E9" s="8">
        <f t="shared" si="1"/>
        <v>0.9660842754367934</v>
      </c>
      <c r="F9" s="6">
        <v>108</v>
      </c>
      <c r="G9" s="8">
        <f t="shared" si="2"/>
        <v>1.6615384615384616</v>
      </c>
      <c r="H9" s="5">
        <v>1889</v>
      </c>
      <c r="I9" s="8">
        <f t="shared" si="3"/>
        <v>1.12910938433951</v>
      </c>
      <c r="J9" s="5">
        <v>629</v>
      </c>
      <c r="K9" s="8">
        <f t="shared" si="4"/>
        <v>1.1192170818505338</v>
      </c>
      <c r="L9" s="5">
        <v>489</v>
      </c>
      <c r="M9" s="8">
        <f t="shared" si="5"/>
        <v>1.147887323943662</v>
      </c>
      <c r="N9" s="5">
        <v>237</v>
      </c>
      <c r="O9" s="8">
        <f t="shared" si="6"/>
        <v>0.9753086419753086</v>
      </c>
      <c r="P9" s="5">
        <v>38</v>
      </c>
      <c r="Q9" s="8">
        <f t="shared" si="7"/>
        <v>1.6521739130434783</v>
      </c>
      <c r="R9" s="5">
        <v>87</v>
      </c>
      <c r="S9" s="8">
        <f t="shared" si="8"/>
        <v>0.7565217391304347</v>
      </c>
      <c r="T9" s="30"/>
      <c r="U9" s="8" t="str">
        <f t="shared" si="9"/>
        <v>-</v>
      </c>
      <c r="V9" s="5">
        <v>152</v>
      </c>
      <c r="W9" s="8">
        <f t="shared" si="10"/>
        <v>0.7715736040609137</v>
      </c>
      <c r="X9" s="7">
        <f t="shared" si="12"/>
        <v>11479</v>
      </c>
      <c r="Y9" s="8">
        <f t="shared" si="11"/>
        <v>1.0635597146298528</v>
      </c>
    </row>
    <row r="10" spans="1:25" ht="21.75" customHeight="1">
      <c r="A10" s="2" t="s">
        <v>18</v>
      </c>
      <c r="B10" s="22">
        <v>6203</v>
      </c>
      <c r="C10" s="8">
        <f t="shared" si="0"/>
        <v>0.8976845151953691</v>
      </c>
      <c r="D10" s="5">
        <v>748</v>
      </c>
      <c r="E10" s="8">
        <f t="shared" si="1"/>
        <v>0.7957446808510639</v>
      </c>
      <c r="F10" s="6">
        <v>54</v>
      </c>
      <c r="G10" s="8">
        <f t="shared" si="2"/>
        <v>0.5</v>
      </c>
      <c r="H10" s="5">
        <v>1984</v>
      </c>
      <c r="I10" s="8">
        <f t="shared" si="3"/>
        <v>1.050291159343568</v>
      </c>
      <c r="J10" s="5">
        <v>524</v>
      </c>
      <c r="K10" s="8">
        <f t="shared" si="4"/>
        <v>0.8330683624801272</v>
      </c>
      <c r="L10" s="5">
        <v>374</v>
      </c>
      <c r="M10" s="8">
        <f t="shared" si="5"/>
        <v>0.7648261758691206</v>
      </c>
      <c r="N10" s="5">
        <v>208</v>
      </c>
      <c r="O10" s="8">
        <f t="shared" si="6"/>
        <v>0.8776371308016878</v>
      </c>
      <c r="P10" s="5">
        <v>53</v>
      </c>
      <c r="Q10" s="8">
        <f t="shared" si="7"/>
        <v>1.394736842105263</v>
      </c>
      <c r="R10" s="5">
        <v>94</v>
      </c>
      <c r="S10" s="8">
        <f t="shared" si="8"/>
        <v>1.0804597701149425</v>
      </c>
      <c r="T10" s="30"/>
      <c r="U10" s="8" t="str">
        <f t="shared" si="9"/>
        <v>-</v>
      </c>
      <c r="V10" s="5">
        <v>117</v>
      </c>
      <c r="W10" s="8">
        <f t="shared" si="10"/>
        <v>0.7697368421052632</v>
      </c>
      <c r="X10" s="7">
        <f t="shared" si="12"/>
        <v>10359</v>
      </c>
      <c r="Y10" s="8">
        <f t="shared" si="11"/>
        <v>0.9024305253070825</v>
      </c>
    </row>
    <row r="11" spans="1:25" ht="21.75" customHeight="1">
      <c r="A11" s="2" t="s">
        <v>19</v>
      </c>
      <c r="B11" s="22">
        <v>6357</v>
      </c>
      <c r="C11" s="8">
        <f t="shared" si="0"/>
        <v>1.0248266967596324</v>
      </c>
      <c r="D11" s="5">
        <v>404</v>
      </c>
      <c r="E11" s="8">
        <f t="shared" si="1"/>
        <v>0.5401069518716578</v>
      </c>
      <c r="F11" s="6">
        <v>41</v>
      </c>
      <c r="G11" s="8">
        <f t="shared" si="2"/>
        <v>0.7592592592592593</v>
      </c>
      <c r="H11" s="5">
        <v>1566</v>
      </c>
      <c r="I11" s="8">
        <f t="shared" si="3"/>
        <v>0.7893145161290323</v>
      </c>
      <c r="J11" s="5">
        <v>413</v>
      </c>
      <c r="K11" s="8">
        <f t="shared" si="4"/>
        <v>0.7881679389312977</v>
      </c>
      <c r="L11" s="5">
        <v>361</v>
      </c>
      <c r="M11" s="8">
        <f t="shared" si="5"/>
        <v>0.9652406417112299</v>
      </c>
      <c r="N11" s="5">
        <v>201</v>
      </c>
      <c r="O11" s="8">
        <f t="shared" si="6"/>
        <v>0.9663461538461539</v>
      </c>
      <c r="P11" s="5">
        <v>62</v>
      </c>
      <c r="Q11" s="8">
        <f t="shared" si="7"/>
        <v>1.169811320754717</v>
      </c>
      <c r="R11" s="5">
        <v>124</v>
      </c>
      <c r="S11" s="8">
        <f t="shared" si="8"/>
        <v>1.3191489361702127</v>
      </c>
      <c r="T11" s="30"/>
      <c r="U11" s="8" t="str">
        <f t="shared" si="9"/>
        <v>-</v>
      </c>
      <c r="V11" s="5">
        <v>208</v>
      </c>
      <c r="W11" s="8">
        <f t="shared" si="10"/>
        <v>1.7777777777777777</v>
      </c>
      <c r="X11" s="7">
        <f t="shared" si="12"/>
        <v>9737</v>
      </c>
      <c r="Y11" s="8">
        <f t="shared" si="11"/>
        <v>0.9399555941693214</v>
      </c>
    </row>
    <row r="12" spans="1:25" ht="21.75" customHeight="1">
      <c r="A12" s="2" t="s">
        <v>20</v>
      </c>
      <c r="B12" s="22">
        <v>6317</v>
      </c>
      <c r="C12" s="8">
        <f t="shared" si="0"/>
        <v>0.9937077237690735</v>
      </c>
      <c r="D12" s="5">
        <v>398</v>
      </c>
      <c r="E12" s="8">
        <f t="shared" si="1"/>
        <v>0.9851485148514851</v>
      </c>
      <c r="F12" s="6">
        <v>73</v>
      </c>
      <c r="G12" s="8">
        <f t="shared" si="2"/>
        <v>1.7804878048780488</v>
      </c>
      <c r="H12" s="5">
        <v>1773</v>
      </c>
      <c r="I12" s="8">
        <f t="shared" si="3"/>
        <v>1.132183908045977</v>
      </c>
      <c r="J12" s="5">
        <v>368</v>
      </c>
      <c r="K12" s="8">
        <f t="shared" si="4"/>
        <v>0.8910411622276029</v>
      </c>
      <c r="L12" s="5">
        <v>235</v>
      </c>
      <c r="M12" s="8">
        <f t="shared" si="5"/>
        <v>0.6509695290858726</v>
      </c>
      <c r="N12" s="5">
        <v>177</v>
      </c>
      <c r="O12" s="8">
        <f t="shared" si="6"/>
        <v>0.8805970149253731</v>
      </c>
      <c r="P12" s="5">
        <v>91</v>
      </c>
      <c r="Q12" s="8">
        <f t="shared" si="7"/>
        <v>1.467741935483871</v>
      </c>
      <c r="R12" s="5">
        <v>101</v>
      </c>
      <c r="S12" s="8">
        <f t="shared" si="8"/>
        <v>0.8145161290322581</v>
      </c>
      <c r="T12" s="30"/>
      <c r="U12" s="8" t="str">
        <f t="shared" si="9"/>
        <v>-</v>
      </c>
      <c r="V12" s="5">
        <v>212</v>
      </c>
      <c r="W12" s="8">
        <f t="shared" si="10"/>
        <v>1.0192307692307692</v>
      </c>
      <c r="X12" s="7">
        <f t="shared" si="12"/>
        <v>9745</v>
      </c>
      <c r="Y12" s="8">
        <f t="shared" si="11"/>
        <v>1.0008216082982437</v>
      </c>
    </row>
    <row r="13" spans="1:25" ht="21.75" customHeight="1">
      <c r="A13" s="2" t="s">
        <v>21</v>
      </c>
      <c r="B13" s="22">
        <v>5656</v>
      </c>
      <c r="C13" s="8">
        <f t="shared" si="0"/>
        <v>0.8953617223365522</v>
      </c>
      <c r="D13" s="5">
        <v>371</v>
      </c>
      <c r="E13" s="8">
        <f t="shared" si="1"/>
        <v>0.9321608040201005</v>
      </c>
      <c r="F13" s="6">
        <v>59</v>
      </c>
      <c r="G13" s="8">
        <f t="shared" si="2"/>
        <v>0.8082191780821918</v>
      </c>
      <c r="H13" s="5">
        <v>2179</v>
      </c>
      <c r="I13" s="8">
        <f t="shared" si="3"/>
        <v>1.2289904117315285</v>
      </c>
      <c r="J13" s="5">
        <v>416</v>
      </c>
      <c r="K13" s="8">
        <f t="shared" si="4"/>
        <v>1.1304347826086956</v>
      </c>
      <c r="L13" s="5">
        <v>357</v>
      </c>
      <c r="M13" s="8">
        <f t="shared" si="5"/>
        <v>1.5191489361702128</v>
      </c>
      <c r="N13" s="5">
        <v>101</v>
      </c>
      <c r="O13" s="8">
        <f t="shared" si="6"/>
        <v>0.5706214689265536</v>
      </c>
      <c r="P13" s="5">
        <v>56</v>
      </c>
      <c r="Q13" s="8">
        <f t="shared" si="7"/>
        <v>0.6153846153846154</v>
      </c>
      <c r="R13" s="5">
        <v>157</v>
      </c>
      <c r="S13" s="8">
        <f t="shared" si="8"/>
        <v>1.5544554455445545</v>
      </c>
      <c r="T13" s="30"/>
      <c r="U13" s="8" t="str">
        <f t="shared" si="9"/>
        <v>-</v>
      </c>
      <c r="V13" s="5">
        <v>195</v>
      </c>
      <c r="W13" s="8">
        <f t="shared" si="10"/>
        <v>0.9198113207547169</v>
      </c>
      <c r="X13" s="7">
        <f t="shared" si="12"/>
        <v>9547</v>
      </c>
      <c r="Y13" s="8">
        <f t="shared" si="11"/>
        <v>0.9796818881477681</v>
      </c>
    </row>
    <row r="14" spans="1:25" ht="21.75" customHeight="1">
      <c r="A14" s="2" t="s">
        <v>22</v>
      </c>
      <c r="B14" s="22">
        <v>5319</v>
      </c>
      <c r="C14" s="8">
        <f t="shared" si="0"/>
        <v>0.9404172560113154</v>
      </c>
      <c r="D14" s="5">
        <v>246</v>
      </c>
      <c r="E14" s="8">
        <f t="shared" si="1"/>
        <v>0.6630727762803235</v>
      </c>
      <c r="F14" s="6">
        <v>96</v>
      </c>
      <c r="G14" s="8">
        <f t="shared" si="2"/>
        <v>1.6271186440677967</v>
      </c>
      <c r="H14" s="5">
        <v>2120</v>
      </c>
      <c r="I14" s="8">
        <f t="shared" si="3"/>
        <v>0.9729233593391464</v>
      </c>
      <c r="J14" s="5">
        <v>434</v>
      </c>
      <c r="K14" s="8">
        <f t="shared" si="4"/>
        <v>1.0432692307692308</v>
      </c>
      <c r="L14" s="5">
        <v>286</v>
      </c>
      <c r="M14" s="8">
        <f t="shared" si="5"/>
        <v>0.8011204481792717</v>
      </c>
      <c r="N14" s="5">
        <v>123</v>
      </c>
      <c r="O14" s="8">
        <f t="shared" si="6"/>
        <v>1.2178217821782178</v>
      </c>
      <c r="P14" s="5">
        <v>44</v>
      </c>
      <c r="Q14" s="8">
        <f t="shared" si="7"/>
        <v>0.7857142857142857</v>
      </c>
      <c r="R14" s="5">
        <v>143</v>
      </c>
      <c r="S14" s="8">
        <f t="shared" si="8"/>
        <v>0.910828025477707</v>
      </c>
      <c r="T14" s="30"/>
      <c r="U14" s="8" t="str">
        <f t="shared" si="9"/>
        <v>-</v>
      </c>
      <c r="V14" s="5">
        <v>99</v>
      </c>
      <c r="W14" s="8">
        <f t="shared" si="10"/>
        <v>0.5076923076923077</v>
      </c>
      <c r="X14" s="7">
        <f t="shared" si="12"/>
        <v>8910</v>
      </c>
      <c r="Y14" s="8">
        <f t="shared" si="11"/>
        <v>0.9332774693621033</v>
      </c>
    </row>
    <row r="15" spans="1:25" ht="21.75" customHeight="1">
      <c r="A15" s="2" t="s">
        <v>23</v>
      </c>
      <c r="B15" s="22">
        <v>4759</v>
      </c>
      <c r="C15" s="8">
        <f t="shared" si="0"/>
        <v>0.8947170520774582</v>
      </c>
      <c r="D15" s="5">
        <v>207</v>
      </c>
      <c r="E15" s="8">
        <f t="shared" si="1"/>
        <v>0.8414634146341463</v>
      </c>
      <c r="F15" s="6">
        <v>102</v>
      </c>
      <c r="G15" s="8">
        <f t="shared" si="2"/>
        <v>1.0625</v>
      </c>
      <c r="H15" s="5">
        <v>2152</v>
      </c>
      <c r="I15" s="8">
        <f t="shared" si="3"/>
        <v>1.0150943396226415</v>
      </c>
      <c r="J15" s="5">
        <v>382</v>
      </c>
      <c r="K15" s="8">
        <f t="shared" si="4"/>
        <v>0.880184331797235</v>
      </c>
      <c r="L15" s="5">
        <v>273</v>
      </c>
      <c r="M15" s="8">
        <f t="shared" si="5"/>
        <v>0.9545454545454546</v>
      </c>
      <c r="N15" s="5">
        <v>64</v>
      </c>
      <c r="O15" s="8">
        <f t="shared" si="6"/>
        <v>0.5203252032520326</v>
      </c>
      <c r="P15" s="5">
        <v>67</v>
      </c>
      <c r="Q15" s="8">
        <f t="shared" si="7"/>
        <v>1.5227272727272727</v>
      </c>
      <c r="R15" s="5">
        <v>238</v>
      </c>
      <c r="S15" s="8">
        <f t="shared" si="8"/>
        <v>1.6643356643356644</v>
      </c>
      <c r="T15" s="30"/>
      <c r="U15" s="8" t="str">
        <f t="shared" si="9"/>
        <v>-</v>
      </c>
      <c r="V15" s="5">
        <v>119</v>
      </c>
      <c r="W15" s="8">
        <f t="shared" si="10"/>
        <v>1.202020202020202</v>
      </c>
      <c r="X15" s="7">
        <f t="shared" si="12"/>
        <v>8363</v>
      </c>
      <c r="Y15" s="8">
        <f t="shared" si="11"/>
        <v>0.938608305274972</v>
      </c>
    </row>
    <row r="16" spans="1:25" ht="21.75" customHeight="1">
      <c r="A16" s="2" t="s">
        <v>24</v>
      </c>
      <c r="B16" s="22">
        <v>4470</v>
      </c>
      <c r="C16" s="8">
        <f t="shared" si="0"/>
        <v>0.9392729565034671</v>
      </c>
      <c r="D16" s="5">
        <v>397</v>
      </c>
      <c r="E16" s="8">
        <f t="shared" si="1"/>
        <v>1.9178743961352658</v>
      </c>
      <c r="F16" s="6">
        <v>125</v>
      </c>
      <c r="G16" s="8">
        <f t="shared" si="2"/>
        <v>1.2254901960784315</v>
      </c>
      <c r="H16" s="5">
        <v>3083</v>
      </c>
      <c r="I16" s="8">
        <f t="shared" si="3"/>
        <v>1.4326208178438662</v>
      </c>
      <c r="J16" s="5">
        <v>523</v>
      </c>
      <c r="K16" s="8">
        <f t="shared" si="4"/>
        <v>1.369109947643979</v>
      </c>
      <c r="L16" s="5">
        <v>272</v>
      </c>
      <c r="M16" s="8">
        <f t="shared" si="5"/>
        <v>0.9963369963369964</v>
      </c>
      <c r="N16" s="5">
        <v>105</v>
      </c>
      <c r="O16" s="8">
        <f t="shared" si="6"/>
        <v>1.640625</v>
      </c>
      <c r="P16" s="5">
        <v>125</v>
      </c>
      <c r="Q16" s="8">
        <f t="shared" si="7"/>
        <v>1.8656716417910448</v>
      </c>
      <c r="R16" s="5">
        <v>276</v>
      </c>
      <c r="S16" s="8">
        <f t="shared" si="8"/>
        <v>1.1596638655462186</v>
      </c>
      <c r="T16" s="30"/>
      <c r="U16" s="8" t="str">
        <f t="shared" si="9"/>
        <v>-</v>
      </c>
      <c r="V16" s="5">
        <v>263</v>
      </c>
      <c r="W16" s="8">
        <f t="shared" si="10"/>
        <v>2.2100840336134455</v>
      </c>
      <c r="X16" s="7">
        <f t="shared" si="12"/>
        <v>9639</v>
      </c>
      <c r="Y16" s="8">
        <f t="shared" si="11"/>
        <v>1.1525768264976683</v>
      </c>
    </row>
    <row r="17" spans="1:25" ht="21.75" customHeight="1">
      <c r="A17" s="2" t="s">
        <v>25</v>
      </c>
      <c r="B17" s="22">
        <v>3880</v>
      </c>
      <c r="C17" s="8">
        <f t="shared" si="0"/>
        <v>0.8680089485458613</v>
      </c>
      <c r="D17" s="5">
        <v>141</v>
      </c>
      <c r="E17" s="8">
        <f t="shared" si="1"/>
        <v>0.35516372795969775</v>
      </c>
      <c r="F17" s="6">
        <v>62</v>
      </c>
      <c r="G17" s="8">
        <f t="shared" si="2"/>
        <v>0.496</v>
      </c>
      <c r="H17" s="5">
        <v>2243</v>
      </c>
      <c r="I17" s="8">
        <f t="shared" si="3"/>
        <v>0.727538112228349</v>
      </c>
      <c r="J17" s="5">
        <v>469</v>
      </c>
      <c r="K17" s="8">
        <f t="shared" si="4"/>
        <v>0.8967495219885278</v>
      </c>
      <c r="L17" s="5">
        <v>334</v>
      </c>
      <c r="M17" s="8">
        <f t="shared" si="5"/>
        <v>1.2279411764705883</v>
      </c>
      <c r="N17" s="5">
        <v>82</v>
      </c>
      <c r="O17" s="8">
        <f t="shared" si="6"/>
        <v>0.780952380952381</v>
      </c>
      <c r="P17" s="5">
        <v>166</v>
      </c>
      <c r="Q17" s="8">
        <f t="shared" si="7"/>
        <v>1.328</v>
      </c>
      <c r="R17" s="5">
        <v>349</v>
      </c>
      <c r="S17" s="8">
        <f t="shared" si="8"/>
        <v>1.2644927536231885</v>
      </c>
      <c r="T17" s="30"/>
      <c r="U17" s="8" t="str">
        <f t="shared" si="9"/>
        <v>-</v>
      </c>
      <c r="V17" s="5">
        <v>210</v>
      </c>
      <c r="W17" s="8">
        <f t="shared" si="10"/>
        <v>0.7984790874524715</v>
      </c>
      <c r="X17" s="7">
        <f t="shared" si="12"/>
        <v>7936</v>
      </c>
      <c r="Y17" s="8">
        <f t="shared" si="11"/>
        <v>0.823321921361137</v>
      </c>
    </row>
    <row r="18" spans="1:25" ht="21.75" customHeight="1">
      <c r="A18" s="2" t="s">
        <v>26</v>
      </c>
      <c r="B18" s="22">
        <v>3337</v>
      </c>
      <c r="C18" s="8">
        <f t="shared" si="0"/>
        <v>0.8600515463917526</v>
      </c>
      <c r="D18" s="5">
        <v>214</v>
      </c>
      <c r="E18" s="8">
        <f t="shared" si="1"/>
        <v>1.5177304964539007</v>
      </c>
      <c r="F18" s="6">
        <v>68</v>
      </c>
      <c r="G18" s="8">
        <f t="shared" si="2"/>
        <v>1.096774193548387</v>
      </c>
      <c r="H18" s="5">
        <v>1591</v>
      </c>
      <c r="I18" s="8">
        <f t="shared" si="3"/>
        <v>0.7093178778421757</v>
      </c>
      <c r="J18" s="5">
        <v>354</v>
      </c>
      <c r="K18" s="8">
        <f t="shared" si="4"/>
        <v>0.7547974413646056</v>
      </c>
      <c r="L18" s="5">
        <v>179</v>
      </c>
      <c r="M18" s="8">
        <f t="shared" si="5"/>
        <v>0.5359281437125748</v>
      </c>
      <c r="N18" s="5">
        <v>92</v>
      </c>
      <c r="O18" s="8">
        <f t="shared" si="6"/>
        <v>1.1219512195121952</v>
      </c>
      <c r="P18" s="5">
        <v>159</v>
      </c>
      <c r="Q18" s="8">
        <f t="shared" si="7"/>
        <v>0.9578313253012049</v>
      </c>
      <c r="R18" s="5">
        <v>502</v>
      </c>
      <c r="S18" s="8">
        <f t="shared" si="8"/>
        <v>1.4383954154727794</v>
      </c>
      <c r="T18" s="30"/>
      <c r="U18" s="8" t="str">
        <f t="shared" si="9"/>
        <v>-</v>
      </c>
      <c r="V18" s="5">
        <v>89</v>
      </c>
      <c r="W18" s="8">
        <f t="shared" si="10"/>
        <v>0.4238095238095238</v>
      </c>
      <c r="X18" s="7">
        <f t="shared" si="12"/>
        <v>6585</v>
      </c>
      <c r="Y18" s="8">
        <f t="shared" si="11"/>
        <v>0.8297631048387096</v>
      </c>
    </row>
    <row r="19" spans="1:25" ht="21.75" customHeight="1">
      <c r="A19" s="2" t="s">
        <v>100</v>
      </c>
      <c r="B19" s="22">
        <v>2571</v>
      </c>
      <c r="C19" s="8">
        <f t="shared" si="0"/>
        <v>0.7704525022475277</v>
      </c>
      <c r="D19" s="5">
        <v>238</v>
      </c>
      <c r="E19" s="8">
        <f t="shared" si="1"/>
        <v>1.1121495327102804</v>
      </c>
      <c r="F19" s="6">
        <v>86</v>
      </c>
      <c r="G19" s="8">
        <f t="shared" si="2"/>
        <v>1.2647058823529411</v>
      </c>
      <c r="H19" s="5">
        <v>1257</v>
      </c>
      <c r="I19" s="8">
        <f t="shared" si="3"/>
        <v>0.7900691389063482</v>
      </c>
      <c r="J19" s="5">
        <v>352</v>
      </c>
      <c r="K19" s="8">
        <f t="shared" si="4"/>
        <v>0.9943502824858758</v>
      </c>
      <c r="L19" s="5">
        <v>211</v>
      </c>
      <c r="M19" s="8">
        <f t="shared" si="5"/>
        <v>1.1787709497206704</v>
      </c>
      <c r="N19" s="5">
        <v>76</v>
      </c>
      <c r="O19" s="8">
        <f t="shared" si="6"/>
        <v>0.8260869565217391</v>
      </c>
      <c r="P19" s="5">
        <v>198</v>
      </c>
      <c r="Q19" s="8">
        <f t="shared" si="7"/>
        <v>1.2452830188679245</v>
      </c>
      <c r="R19" s="5">
        <v>464</v>
      </c>
      <c r="S19" s="8">
        <f t="shared" si="8"/>
        <v>0.9243027888446215</v>
      </c>
      <c r="T19" s="30"/>
      <c r="U19" s="8" t="str">
        <f t="shared" si="9"/>
        <v>-</v>
      </c>
      <c r="V19" s="5">
        <v>99</v>
      </c>
      <c r="W19" s="8">
        <f t="shared" si="10"/>
        <v>1.1123595505617978</v>
      </c>
      <c r="X19" s="7">
        <f t="shared" si="12"/>
        <v>5552</v>
      </c>
      <c r="Y19" s="8">
        <f t="shared" si="11"/>
        <v>0.8431283219438117</v>
      </c>
    </row>
    <row r="20" spans="1:25" ht="21.75" customHeight="1">
      <c r="A20" s="2" t="s">
        <v>101</v>
      </c>
      <c r="B20" s="22">
        <v>1904</v>
      </c>
      <c r="C20" s="8">
        <f t="shared" si="0"/>
        <v>0.7405678724231817</v>
      </c>
      <c r="D20" s="5">
        <v>145</v>
      </c>
      <c r="E20" s="8">
        <f t="shared" si="1"/>
        <v>0.6092436974789915</v>
      </c>
      <c r="F20" s="6">
        <v>66</v>
      </c>
      <c r="G20" s="8">
        <f t="shared" si="2"/>
        <v>0.7674418604651163</v>
      </c>
      <c r="H20" s="5">
        <v>961</v>
      </c>
      <c r="I20" s="8">
        <f t="shared" si="3"/>
        <v>0.7645186953062848</v>
      </c>
      <c r="J20" s="5">
        <v>360</v>
      </c>
      <c r="K20" s="8">
        <f t="shared" si="4"/>
        <v>1.0227272727272727</v>
      </c>
      <c r="L20" s="5">
        <v>194</v>
      </c>
      <c r="M20" s="8">
        <f t="shared" si="5"/>
        <v>0.919431279620853</v>
      </c>
      <c r="N20" s="5">
        <v>36</v>
      </c>
      <c r="O20" s="8">
        <f t="shared" si="6"/>
        <v>0.47368421052631576</v>
      </c>
      <c r="P20" s="5">
        <v>301</v>
      </c>
      <c r="Q20" s="8">
        <f t="shared" si="7"/>
        <v>1.52020202020202</v>
      </c>
      <c r="R20" s="5">
        <v>449</v>
      </c>
      <c r="S20" s="8">
        <f t="shared" si="8"/>
        <v>0.9676724137931034</v>
      </c>
      <c r="T20" s="30"/>
      <c r="U20" s="8" t="str">
        <f t="shared" si="9"/>
        <v>-</v>
      </c>
      <c r="V20" s="5">
        <v>123</v>
      </c>
      <c r="W20" s="8">
        <f t="shared" si="10"/>
        <v>1.2424242424242424</v>
      </c>
      <c r="X20" s="7">
        <f t="shared" si="12"/>
        <v>4539</v>
      </c>
      <c r="Y20" s="8">
        <f t="shared" si="11"/>
        <v>0.8175432276657061</v>
      </c>
    </row>
    <row r="21" spans="1:25" ht="21.75" customHeight="1">
      <c r="A21" s="2" t="s">
        <v>102</v>
      </c>
      <c r="B21" s="22">
        <v>1687</v>
      </c>
      <c r="C21" s="8">
        <f t="shared" si="0"/>
        <v>0.8860294117647058</v>
      </c>
      <c r="D21" s="5">
        <v>142</v>
      </c>
      <c r="E21" s="8">
        <f t="shared" si="1"/>
        <v>0.9793103448275862</v>
      </c>
      <c r="F21" s="6">
        <v>44</v>
      </c>
      <c r="G21" s="8">
        <f t="shared" si="2"/>
        <v>0.6666666666666666</v>
      </c>
      <c r="H21" s="5">
        <v>883</v>
      </c>
      <c r="I21" s="8">
        <f t="shared" si="3"/>
        <v>0.918834547346514</v>
      </c>
      <c r="J21" s="5">
        <v>287</v>
      </c>
      <c r="K21" s="8">
        <f t="shared" si="4"/>
        <v>0.7972222222222223</v>
      </c>
      <c r="L21" s="5">
        <v>171</v>
      </c>
      <c r="M21" s="8">
        <f t="shared" si="5"/>
        <v>0.8814432989690721</v>
      </c>
      <c r="N21" s="5">
        <v>33</v>
      </c>
      <c r="O21" s="8">
        <f t="shared" si="6"/>
        <v>0.9166666666666666</v>
      </c>
      <c r="P21" s="5">
        <v>291</v>
      </c>
      <c r="Q21" s="8">
        <f t="shared" si="7"/>
        <v>0.9667774086378738</v>
      </c>
      <c r="R21" s="5">
        <v>519</v>
      </c>
      <c r="S21" s="8">
        <f t="shared" si="8"/>
        <v>1.1559020044543429</v>
      </c>
      <c r="T21" s="30"/>
      <c r="U21" s="8" t="str">
        <f t="shared" si="9"/>
        <v>-</v>
      </c>
      <c r="V21" s="5">
        <v>74</v>
      </c>
      <c r="W21" s="8">
        <f t="shared" si="10"/>
        <v>0.6016260162601627</v>
      </c>
      <c r="X21" s="7">
        <f t="shared" si="12"/>
        <v>4131</v>
      </c>
      <c r="Y21" s="8">
        <f t="shared" si="11"/>
        <v>0.9101123595505618</v>
      </c>
    </row>
    <row r="22" spans="1:25" ht="21.75" customHeight="1">
      <c r="A22" s="2" t="s">
        <v>103</v>
      </c>
      <c r="B22" s="22">
        <v>1248</v>
      </c>
      <c r="C22" s="8">
        <f t="shared" si="0"/>
        <v>0.7397747480735033</v>
      </c>
      <c r="D22" s="5">
        <v>5</v>
      </c>
      <c r="E22" s="8">
        <f t="shared" si="1"/>
        <v>0.035211267605633804</v>
      </c>
      <c r="F22" s="6">
        <v>40</v>
      </c>
      <c r="G22" s="8">
        <f t="shared" si="2"/>
        <v>0.9090909090909091</v>
      </c>
      <c r="H22" s="5">
        <v>794</v>
      </c>
      <c r="I22" s="8">
        <f t="shared" si="3"/>
        <v>0.89920724801812</v>
      </c>
      <c r="J22" s="5">
        <v>330</v>
      </c>
      <c r="K22" s="8">
        <f t="shared" si="4"/>
        <v>1.1498257839721255</v>
      </c>
      <c r="L22" s="5">
        <v>173</v>
      </c>
      <c r="M22" s="8">
        <f t="shared" si="5"/>
        <v>1.0116959064327486</v>
      </c>
      <c r="N22" s="5">
        <v>43</v>
      </c>
      <c r="O22" s="8">
        <f t="shared" si="6"/>
        <v>1.303030303030303</v>
      </c>
      <c r="P22" s="5">
        <v>411</v>
      </c>
      <c r="Q22" s="8">
        <f t="shared" si="7"/>
        <v>1.4123711340206186</v>
      </c>
      <c r="R22" s="5">
        <v>626</v>
      </c>
      <c r="S22" s="8">
        <f t="shared" si="8"/>
        <v>1.20616570327553</v>
      </c>
      <c r="T22" s="30"/>
      <c r="U22" s="8" t="str">
        <f t="shared" si="9"/>
        <v>-</v>
      </c>
      <c r="V22" s="5">
        <v>66</v>
      </c>
      <c r="W22" s="8">
        <f t="shared" si="10"/>
        <v>0.8918918918918919</v>
      </c>
      <c r="X22" s="7">
        <f t="shared" si="12"/>
        <v>3736</v>
      </c>
      <c r="Y22" s="8">
        <f t="shared" si="11"/>
        <v>0.9043815056886952</v>
      </c>
    </row>
    <row r="23" spans="1:25" ht="21.75" customHeight="1">
      <c r="A23" s="2" t="s">
        <v>104</v>
      </c>
      <c r="B23" s="22">
        <v>1301</v>
      </c>
      <c r="C23" s="8">
        <f t="shared" si="0"/>
        <v>1.0424679487179487</v>
      </c>
      <c r="D23" s="5">
        <v>7</v>
      </c>
      <c r="E23" s="8">
        <f t="shared" si="1"/>
        <v>1.4</v>
      </c>
      <c r="F23" s="6">
        <v>73</v>
      </c>
      <c r="G23" s="8">
        <f t="shared" si="2"/>
        <v>1.825</v>
      </c>
      <c r="H23" s="5">
        <v>563</v>
      </c>
      <c r="I23" s="8">
        <f t="shared" si="3"/>
        <v>0.7090680100755667</v>
      </c>
      <c r="J23" s="5">
        <v>250</v>
      </c>
      <c r="K23" s="8">
        <f t="shared" si="4"/>
        <v>0.7575757575757576</v>
      </c>
      <c r="L23" s="5">
        <v>80</v>
      </c>
      <c r="M23" s="8">
        <f t="shared" si="5"/>
        <v>0.4624277456647399</v>
      </c>
      <c r="N23" s="5">
        <v>27</v>
      </c>
      <c r="O23" s="8">
        <f t="shared" si="6"/>
        <v>0.627906976744186</v>
      </c>
      <c r="P23" s="5">
        <v>421</v>
      </c>
      <c r="Q23" s="8">
        <f t="shared" si="7"/>
        <v>1.024330900243309</v>
      </c>
      <c r="R23" s="5">
        <v>738</v>
      </c>
      <c r="S23" s="8">
        <f t="shared" si="8"/>
        <v>1.1789137380191694</v>
      </c>
      <c r="T23" s="30"/>
      <c r="U23" s="8" t="str">
        <f t="shared" si="9"/>
        <v>-</v>
      </c>
      <c r="V23" s="5">
        <v>236</v>
      </c>
      <c r="W23" s="8">
        <f t="shared" si="10"/>
        <v>3.5757575757575757</v>
      </c>
      <c r="X23" s="7">
        <f t="shared" si="12"/>
        <v>3696</v>
      </c>
      <c r="Y23" s="8">
        <f t="shared" si="11"/>
        <v>0.9892933618843683</v>
      </c>
    </row>
    <row r="24" spans="1:25" ht="21.75" customHeight="1">
      <c r="A24" s="2" t="s">
        <v>105</v>
      </c>
      <c r="B24" s="22">
        <v>1999</v>
      </c>
      <c r="C24" s="8">
        <f t="shared" si="0"/>
        <v>1.536510376633359</v>
      </c>
      <c r="D24" s="5">
        <v>3</v>
      </c>
      <c r="E24" s="8">
        <f t="shared" si="1"/>
        <v>0.42857142857142855</v>
      </c>
      <c r="F24" s="6">
        <v>84</v>
      </c>
      <c r="G24" s="8">
        <f t="shared" si="2"/>
        <v>1.1506849315068493</v>
      </c>
      <c r="H24" s="5">
        <v>459</v>
      </c>
      <c r="I24" s="8">
        <f t="shared" si="3"/>
        <v>0.8152753108348135</v>
      </c>
      <c r="J24" s="5">
        <v>200</v>
      </c>
      <c r="K24" s="8">
        <f t="shared" si="4"/>
        <v>0.8</v>
      </c>
      <c r="L24" s="5">
        <v>184</v>
      </c>
      <c r="M24" s="8">
        <f t="shared" si="5"/>
        <v>2.3</v>
      </c>
      <c r="N24" s="5">
        <v>34</v>
      </c>
      <c r="O24" s="8">
        <f t="shared" si="6"/>
        <v>1.2592592592592593</v>
      </c>
      <c r="P24" s="5">
        <v>848</v>
      </c>
      <c r="Q24" s="8">
        <f t="shared" si="7"/>
        <v>2.014251781472684</v>
      </c>
      <c r="R24" s="5">
        <v>433</v>
      </c>
      <c r="S24" s="8">
        <f t="shared" si="8"/>
        <v>0.5867208672086721</v>
      </c>
      <c r="T24" s="30"/>
      <c r="U24" s="8" t="str">
        <f t="shared" si="9"/>
        <v>-</v>
      </c>
      <c r="V24" s="5">
        <v>61</v>
      </c>
      <c r="W24" s="8">
        <f t="shared" si="10"/>
        <v>0.2584745762711864</v>
      </c>
      <c r="X24" s="7">
        <f t="shared" si="12"/>
        <v>4305</v>
      </c>
      <c r="Y24" s="8">
        <f t="shared" si="11"/>
        <v>1.1647727272727273</v>
      </c>
    </row>
    <row r="25" spans="1:25" ht="21.75" customHeight="1">
      <c r="A25" s="2" t="s">
        <v>106</v>
      </c>
      <c r="B25" s="22">
        <v>970</v>
      </c>
      <c r="C25" s="8">
        <f t="shared" si="0"/>
        <v>0.4852426213106553</v>
      </c>
      <c r="D25" s="5">
        <v>1</v>
      </c>
      <c r="E25" s="8">
        <f t="shared" si="1"/>
        <v>0.3333333333333333</v>
      </c>
      <c r="F25" s="6">
        <v>63</v>
      </c>
      <c r="G25" s="8">
        <f t="shared" si="2"/>
        <v>0.75</v>
      </c>
      <c r="H25" s="5">
        <v>237</v>
      </c>
      <c r="I25" s="8">
        <f t="shared" si="3"/>
        <v>0.5163398692810458</v>
      </c>
      <c r="J25" s="5">
        <v>140</v>
      </c>
      <c r="K25" s="8">
        <f t="shared" si="4"/>
        <v>0.7</v>
      </c>
      <c r="L25" s="5">
        <v>56</v>
      </c>
      <c r="M25" s="8">
        <f t="shared" si="5"/>
        <v>0.30434782608695654</v>
      </c>
      <c r="N25" s="5">
        <v>8</v>
      </c>
      <c r="O25" s="8">
        <f t="shared" si="6"/>
        <v>0.23529411764705882</v>
      </c>
      <c r="P25" s="5">
        <v>775</v>
      </c>
      <c r="Q25" s="8">
        <f t="shared" si="7"/>
        <v>0.9139150943396226</v>
      </c>
      <c r="R25" s="5">
        <v>613</v>
      </c>
      <c r="S25" s="8">
        <f t="shared" si="8"/>
        <v>1.415704387990762</v>
      </c>
      <c r="T25" s="30"/>
      <c r="U25" s="8" t="str">
        <f t="shared" si="9"/>
        <v>-</v>
      </c>
      <c r="V25" s="5">
        <v>38</v>
      </c>
      <c r="W25" s="8">
        <f t="shared" si="10"/>
        <v>0.6229508196721312</v>
      </c>
      <c r="X25" s="7">
        <f t="shared" si="12"/>
        <v>2901</v>
      </c>
      <c r="Y25" s="8">
        <f t="shared" si="11"/>
        <v>0.6738675958188153</v>
      </c>
    </row>
    <row r="26" spans="1:25" ht="21.75" customHeight="1">
      <c r="A26" s="2" t="s">
        <v>135</v>
      </c>
      <c r="B26" s="22">
        <v>834</v>
      </c>
      <c r="C26" s="8">
        <f t="shared" si="0"/>
        <v>0.8597938144329897</v>
      </c>
      <c r="D26" s="5">
        <v>3</v>
      </c>
      <c r="E26" s="8">
        <f t="shared" si="1"/>
        <v>3</v>
      </c>
      <c r="F26" s="6">
        <v>33</v>
      </c>
      <c r="G26" s="8">
        <f t="shared" si="2"/>
        <v>0.5238095238095238</v>
      </c>
      <c r="H26" s="5">
        <v>277</v>
      </c>
      <c r="I26" s="8">
        <f t="shared" si="3"/>
        <v>1.1687763713080168</v>
      </c>
      <c r="J26" s="5">
        <v>153</v>
      </c>
      <c r="K26" s="8">
        <f t="shared" si="4"/>
        <v>1.0928571428571427</v>
      </c>
      <c r="L26" s="5">
        <v>94</v>
      </c>
      <c r="M26" s="8">
        <f t="shared" si="5"/>
        <v>1.6785714285714286</v>
      </c>
      <c r="N26" s="5">
        <v>15</v>
      </c>
      <c r="O26" s="8">
        <f t="shared" si="6"/>
        <v>1.875</v>
      </c>
      <c r="P26" s="5">
        <v>943</v>
      </c>
      <c r="Q26" s="8">
        <f t="shared" si="7"/>
        <v>1.2167741935483871</v>
      </c>
      <c r="R26" s="5">
        <v>769</v>
      </c>
      <c r="S26" s="8">
        <f t="shared" si="8"/>
        <v>1.2544861337683524</v>
      </c>
      <c r="T26" s="30"/>
      <c r="U26" s="8" t="str">
        <f t="shared" si="9"/>
        <v>-</v>
      </c>
      <c r="V26" s="5">
        <v>40</v>
      </c>
      <c r="W26" s="8">
        <f t="shared" si="10"/>
        <v>1.0526315789473684</v>
      </c>
      <c r="X26" s="7">
        <f t="shared" si="12"/>
        <v>3161</v>
      </c>
      <c r="Y26" s="8">
        <f t="shared" si="11"/>
        <v>1.0896242674939676</v>
      </c>
    </row>
    <row r="27" spans="1:25" ht="21.75" customHeight="1">
      <c r="A27" s="2" t="s">
        <v>125</v>
      </c>
      <c r="B27" s="22">
        <v>796</v>
      </c>
      <c r="C27" s="8">
        <f t="shared" si="0"/>
        <v>0.9544364508393285</v>
      </c>
      <c r="D27" s="5">
        <v>0</v>
      </c>
      <c r="E27" s="8">
        <f t="shared" si="1"/>
        <v>0</v>
      </c>
      <c r="F27" s="6">
        <v>66</v>
      </c>
      <c r="G27" s="8">
        <f t="shared" si="2"/>
        <v>2</v>
      </c>
      <c r="H27" s="5">
        <v>297</v>
      </c>
      <c r="I27" s="8">
        <f t="shared" si="3"/>
        <v>1.0722021660649819</v>
      </c>
      <c r="J27" s="5">
        <v>136</v>
      </c>
      <c r="K27" s="8">
        <f t="shared" si="4"/>
        <v>0.8888888888888888</v>
      </c>
      <c r="L27" s="5">
        <v>113</v>
      </c>
      <c r="M27" s="8">
        <f t="shared" si="5"/>
        <v>1.202127659574468</v>
      </c>
      <c r="N27" s="5">
        <v>11</v>
      </c>
      <c r="O27" s="8">
        <f t="shared" si="6"/>
        <v>0.7333333333333333</v>
      </c>
      <c r="P27" s="5">
        <v>1605</v>
      </c>
      <c r="Q27" s="8">
        <f t="shared" si="7"/>
        <v>1.7020148462354188</v>
      </c>
      <c r="R27" s="5">
        <v>855</v>
      </c>
      <c r="S27" s="8">
        <f t="shared" si="8"/>
        <v>1.1118335500650196</v>
      </c>
      <c r="T27" s="5">
        <v>275</v>
      </c>
      <c r="U27" s="8" t="str">
        <f t="shared" si="9"/>
        <v>-</v>
      </c>
      <c r="V27" s="5">
        <v>56</v>
      </c>
      <c r="W27" s="8">
        <f t="shared" si="10"/>
        <v>1.4</v>
      </c>
      <c r="X27" s="7">
        <f aca="true" t="shared" si="13" ref="X27:X36">B27+D27+F27+H27+J27+L27+N27+P27+R27+T27+V27</f>
        <v>4210</v>
      </c>
      <c r="Y27" s="8">
        <f t="shared" si="11"/>
        <v>1.3318570072761784</v>
      </c>
    </row>
    <row r="28" spans="1:25" ht="21.75" customHeight="1">
      <c r="A28" s="2" t="s">
        <v>126</v>
      </c>
      <c r="B28" s="22">
        <v>842</v>
      </c>
      <c r="C28" s="8">
        <f t="shared" si="0"/>
        <v>1.0577889447236182</v>
      </c>
      <c r="D28" s="5">
        <v>2</v>
      </c>
      <c r="E28" s="8" t="str">
        <f t="shared" si="1"/>
        <v>-</v>
      </c>
      <c r="F28" s="6">
        <v>81</v>
      </c>
      <c r="G28" s="8">
        <f t="shared" si="2"/>
        <v>1.2272727272727273</v>
      </c>
      <c r="H28" s="5">
        <v>183</v>
      </c>
      <c r="I28" s="8">
        <f t="shared" si="3"/>
        <v>0.6161616161616161</v>
      </c>
      <c r="J28" s="5">
        <v>116</v>
      </c>
      <c r="K28" s="8">
        <f t="shared" si="4"/>
        <v>0.8529411764705882</v>
      </c>
      <c r="L28" s="5">
        <v>49</v>
      </c>
      <c r="M28" s="8">
        <f t="shared" si="5"/>
        <v>0.4336283185840708</v>
      </c>
      <c r="N28" s="5">
        <v>6</v>
      </c>
      <c r="O28" s="8">
        <f t="shared" si="6"/>
        <v>0.5454545454545454</v>
      </c>
      <c r="P28" s="5">
        <v>1261</v>
      </c>
      <c r="Q28" s="8">
        <f t="shared" si="7"/>
        <v>0.7856697819314642</v>
      </c>
      <c r="R28" s="5">
        <v>919</v>
      </c>
      <c r="S28" s="8">
        <f t="shared" si="8"/>
        <v>1.0748538011695907</v>
      </c>
      <c r="T28" s="5">
        <v>338</v>
      </c>
      <c r="U28" s="8">
        <f t="shared" si="9"/>
        <v>1.229090909090909</v>
      </c>
      <c r="V28" s="5">
        <v>20</v>
      </c>
      <c r="W28" s="8">
        <f t="shared" si="10"/>
        <v>0.35714285714285715</v>
      </c>
      <c r="X28" s="7">
        <f t="shared" si="13"/>
        <v>3817</v>
      </c>
      <c r="Y28" s="8">
        <f t="shared" si="11"/>
        <v>0.9066508313539192</v>
      </c>
    </row>
    <row r="29" spans="1:25" ht="21.75" customHeight="1">
      <c r="A29" s="2" t="s">
        <v>127</v>
      </c>
      <c r="B29" s="22">
        <v>913</v>
      </c>
      <c r="C29" s="8">
        <f t="shared" si="0"/>
        <v>1.0843230403800475</v>
      </c>
      <c r="D29" s="5">
        <v>5</v>
      </c>
      <c r="E29" s="8">
        <f t="shared" si="1"/>
        <v>2.5</v>
      </c>
      <c r="F29" s="6">
        <v>33</v>
      </c>
      <c r="G29" s="8">
        <f t="shared" si="2"/>
        <v>0.4074074074074074</v>
      </c>
      <c r="H29" s="5">
        <v>192</v>
      </c>
      <c r="I29" s="8">
        <f t="shared" si="3"/>
        <v>1.0491803278688525</v>
      </c>
      <c r="J29" s="5">
        <v>116</v>
      </c>
      <c r="K29" s="8">
        <f t="shared" si="4"/>
        <v>1</v>
      </c>
      <c r="L29" s="5">
        <v>82</v>
      </c>
      <c r="M29" s="8">
        <f t="shared" si="5"/>
        <v>1.6734693877551021</v>
      </c>
      <c r="N29" s="5">
        <v>2</v>
      </c>
      <c r="O29" s="8">
        <f t="shared" si="6"/>
        <v>0.3333333333333333</v>
      </c>
      <c r="P29" s="5">
        <v>1819</v>
      </c>
      <c r="Q29" s="8">
        <f t="shared" si="7"/>
        <v>1.4425059476605868</v>
      </c>
      <c r="R29" s="5">
        <v>919</v>
      </c>
      <c r="S29" s="8">
        <f t="shared" si="8"/>
        <v>1</v>
      </c>
      <c r="T29" s="5">
        <v>502</v>
      </c>
      <c r="U29" s="8">
        <f t="shared" si="9"/>
        <v>1.485207100591716</v>
      </c>
      <c r="V29" s="5">
        <v>39</v>
      </c>
      <c r="W29" s="8">
        <f t="shared" si="10"/>
        <v>1.95</v>
      </c>
      <c r="X29" s="7">
        <f t="shared" si="13"/>
        <v>4622</v>
      </c>
      <c r="Y29" s="8">
        <f t="shared" si="11"/>
        <v>1.2108986114749805</v>
      </c>
    </row>
    <row r="30" spans="1:25" ht="21.75" customHeight="1">
      <c r="A30" s="2" t="s">
        <v>128</v>
      </c>
      <c r="B30" s="22">
        <v>802</v>
      </c>
      <c r="C30" s="8">
        <f t="shared" si="0"/>
        <v>0.8784227820372399</v>
      </c>
      <c r="D30" s="5">
        <v>1</v>
      </c>
      <c r="E30" s="8">
        <f t="shared" si="1"/>
        <v>0.2</v>
      </c>
      <c r="F30" s="6">
        <v>72</v>
      </c>
      <c r="G30" s="8">
        <f t="shared" si="2"/>
        <v>2.1818181818181817</v>
      </c>
      <c r="H30" s="5">
        <v>135</v>
      </c>
      <c r="I30" s="8">
        <f t="shared" si="3"/>
        <v>0.703125</v>
      </c>
      <c r="J30" s="5">
        <v>88</v>
      </c>
      <c r="K30" s="8">
        <f t="shared" si="4"/>
        <v>0.7586206896551724</v>
      </c>
      <c r="L30" s="5">
        <v>61</v>
      </c>
      <c r="M30" s="8">
        <f t="shared" si="5"/>
        <v>0.7439024390243902</v>
      </c>
      <c r="N30" s="5">
        <v>3</v>
      </c>
      <c r="O30" s="8">
        <f t="shared" si="6"/>
        <v>1.5</v>
      </c>
      <c r="P30" s="5">
        <v>2151</v>
      </c>
      <c r="Q30" s="8">
        <f t="shared" si="7"/>
        <v>1.1825178669598682</v>
      </c>
      <c r="R30" s="5">
        <v>889</v>
      </c>
      <c r="S30" s="8">
        <f t="shared" si="8"/>
        <v>0.9673558215451578</v>
      </c>
      <c r="T30" s="5">
        <v>328</v>
      </c>
      <c r="U30" s="8">
        <f t="shared" si="9"/>
        <v>0.6533864541832669</v>
      </c>
      <c r="V30" s="5">
        <v>34</v>
      </c>
      <c r="W30" s="8">
        <f t="shared" si="10"/>
        <v>0.8717948717948718</v>
      </c>
      <c r="X30" s="7">
        <f t="shared" si="13"/>
        <v>4564</v>
      </c>
      <c r="Y30" s="8">
        <f t="shared" si="11"/>
        <v>0.9874513197749892</v>
      </c>
    </row>
    <row r="31" spans="1:25" ht="21.75" customHeight="1">
      <c r="A31" s="2" t="s">
        <v>129</v>
      </c>
      <c r="B31" s="22">
        <v>758</v>
      </c>
      <c r="C31" s="8">
        <f t="shared" si="0"/>
        <v>0.9451371571072319</v>
      </c>
      <c r="D31" s="5">
        <v>1</v>
      </c>
      <c r="E31" s="8">
        <f t="shared" si="1"/>
        <v>1</v>
      </c>
      <c r="F31" s="6">
        <v>39</v>
      </c>
      <c r="G31" s="8">
        <f t="shared" si="2"/>
        <v>0.5416666666666666</v>
      </c>
      <c r="H31" s="5">
        <v>128</v>
      </c>
      <c r="I31" s="8">
        <f t="shared" si="3"/>
        <v>0.9481481481481482</v>
      </c>
      <c r="J31" s="5">
        <v>83</v>
      </c>
      <c r="K31" s="8">
        <f t="shared" si="4"/>
        <v>0.9431818181818182</v>
      </c>
      <c r="L31" s="5">
        <v>74</v>
      </c>
      <c r="M31" s="8">
        <f t="shared" si="5"/>
        <v>1.2131147540983607</v>
      </c>
      <c r="N31" s="5">
        <v>3</v>
      </c>
      <c r="O31" s="8">
        <f t="shared" si="6"/>
        <v>1</v>
      </c>
      <c r="P31" s="5">
        <v>1701</v>
      </c>
      <c r="Q31" s="8">
        <f t="shared" si="7"/>
        <v>0.7907949790794979</v>
      </c>
      <c r="R31" s="5">
        <v>1066</v>
      </c>
      <c r="S31" s="8">
        <f t="shared" si="8"/>
        <v>1.1991001124859393</v>
      </c>
      <c r="T31" s="5">
        <v>590</v>
      </c>
      <c r="U31" s="8">
        <f t="shared" si="9"/>
        <v>1.798780487804878</v>
      </c>
      <c r="V31" s="5">
        <v>49</v>
      </c>
      <c r="W31" s="8">
        <f t="shared" si="10"/>
        <v>1.4411764705882353</v>
      </c>
      <c r="X31" s="7">
        <f t="shared" si="13"/>
        <v>4492</v>
      </c>
      <c r="Y31" s="8">
        <f t="shared" si="11"/>
        <v>0.9842243645924628</v>
      </c>
    </row>
    <row r="32" spans="1:25" ht="21.75" customHeight="1">
      <c r="A32" s="2" t="s">
        <v>130</v>
      </c>
      <c r="B32" s="22">
        <v>556</v>
      </c>
      <c r="C32" s="8">
        <f t="shared" si="0"/>
        <v>0.7335092348284961</v>
      </c>
      <c r="D32" s="5">
        <v>2</v>
      </c>
      <c r="E32" s="8">
        <f t="shared" si="1"/>
        <v>2</v>
      </c>
      <c r="F32" s="6">
        <v>52</v>
      </c>
      <c r="G32" s="8">
        <f t="shared" si="2"/>
        <v>1.3333333333333333</v>
      </c>
      <c r="H32" s="5">
        <v>139</v>
      </c>
      <c r="I32" s="8">
        <f t="shared" si="3"/>
        <v>1.0859375</v>
      </c>
      <c r="J32" s="5">
        <v>100</v>
      </c>
      <c r="K32" s="8">
        <f t="shared" si="4"/>
        <v>1.2048192771084338</v>
      </c>
      <c r="L32" s="5">
        <v>85</v>
      </c>
      <c r="M32" s="8">
        <f t="shared" si="5"/>
        <v>1.1486486486486487</v>
      </c>
      <c r="N32" s="5">
        <v>14</v>
      </c>
      <c r="O32" s="8">
        <f t="shared" si="6"/>
        <v>4.666666666666667</v>
      </c>
      <c r="P32" s="5">
        <v>1586</v>
      </c>
      <c r="Q32" s="8">
        <f t="shared" si="7"/>
        <v>0.932392710170488</v>
      </c>
      <c r="R32" s="5">
        <v>1070</v>
      </c>
      <c r="S32" s="8">
        <f t="shared" si="8"/>
        <v>1.00375234521576</v>
      </c>
      <c r="T32" s="5">
        <v>435</v>
      </c>
      <c r="U32" s="8">
        <f t="shared" si="9"/>
        <v>0.7372881355932204</v>
      </c>
      <c r="V32" s="5">
        <v>63</v>
      </c>
      <c r="W32" s="8">
        <f t="shared" si="10"/>
        <v>1.2857142857142858</v>
      </c>
      <c r="X32" s="7">
        <f t="shared" si="13"/>
        <v>4102</v>
      </c>
      <c r="Y32" s="8">
        <f t="shared" si="11"/>
        <v>0.9131789848619768</v>
      </c>
    </row>
    <row r="33" spans="1:25" ht="21.75" customHeight="1">
      <c r="A33" s="2" t="s">
        <v>131</v>
      </c>
      <c r="B33" s="22">
        <v>504</v>
      </c>
      <c r="C33" s="8">
        <f t="shared" si="0"/>
        <v>0.9064748201438849</v>
      </c>
      <c r="D33" s="5">
        <v>2</v>
      </c>
      <c r="E33" s="8">
        <f t="shared" si="1"/>
        <v>1</v>
      </c>
      <c r="F33" s="6">
        <v>73</v>
      </c>
      <c r="G33" s="8">
        <f t="shared" si="2"/>
        <v>1.4038461538461537</v>
      </c>
      <c r="H33" s="5">
        <v>127</v>
      </c>
      <c r="I33" s="8">
        <f t="shared" si="3"/>
        <v>0.9136690647482014</v>
      </c>
      <c r="J33" s="5">
        <v>81</v>
      </c>
      <c r="K33" s="8">
        <f t="shared" si="4"/>
        <v>0.81</v>
      </c>
      <c r="L33" s="5">
        <v>44</v>
      </c>
      <c r="M33" s="8">
        <f t="shared" si="5"/>
        <v>0.5176470588235295</v>
      </c>
      <c r="N33" s="5">
        <v>18</v>
      </c>
      <c r="O33" s="8">
        <f t="shared" si="6"/>
        <v>1.2857142857142858</v>
      </c>
      <c r="P33" s="5">
        <v>1523</v>
      </c>
      <c r="Q33" s="8">
        <f t="shared" si="7"/>
        <v>0.9602774274905422</v>
      </c>
      <c r="R33" s="5">
        <v>989</v>
      </c>
      <c r="S33" s="8">
        <f t="shared" si="8"/>
        <v>0.9242990654205607</v>
      </c>
      <c r="T33" s="5">
        <v>479</v>
      </c>
      <c r="U33" s="8">
        <f t="shared" si="9"/>
        <v>1.1011494252873564</v>
      </c>
      <c r="V33" s="5">
        <v>99</v>
      </c>
      <c r="W33" s="8">
        <f t="shared" si="10"/>
        <v>1.5714285714285714</v>
      </c>
      <c r="X33" s="7">
        <f t="shared" si="13"/>
        <v>3939</v>
      </c>
      <c r="Y33" s="8">
        <f t="shared" si="11"/>
        <v>0.9602632862018528</v>
      </c>
    </row>
    <row r="34" spans="1:25" ht="21.75" customHeight="1">
      <c r="A34" s="2" t="s">
        <v>132</v>
      </c>
      <c r="B34" s="22">
        <v>341</v>
      </c>
      <c r="C34" s="8">
        <f t="shared" si="0"/>
        <v>0.6765873015873016</v>
      </c>
      <c r="D34" s="5">
        <v>0</v>
      </c>
      <c r="E34" s="8">
        <f t="shared" si="1"/>
        <v>0</v>
      </c>
      <c r="F34" s="6">
        <v>38</v>
      </c>
      <c r="G34" s="8">
        <f t="shared" si="2"/>
        <v>0.5205479452054794</v>
      </c>
      <c r="H34" s="5">
        <v>198</v>
      </c>
      <c r="I34" s="8">
        <f t="shared" si="3"/>
        <v>1.5590551181102361</v>
      </c>
      <c r="J34" s="5">
        <v>68</v>
      </c>
      <c r="K34" s="8">
        <f t="shared" si="4"/>
        <v>0.8395061728395061</v>
      </c>
      <c r="L34" s="5">
        <v>136</v>
      </c>
      <c r="M34" s="8">
        <f t="shared" si="5"/>
        <v>3.090909090909091</v>
      </c>
      <c r="N34" s="5">
        <v>6</v>
      </c>
      <c r="O34" s="8">
        <f t="shared" si="6"/>
        <v>0.3333333333333333</v>
      </c>
      <c r="P34" s="5">
        <v>2133</v>
      </c>
      <c r="Q34" s="8">
        <f t="shared" si="7"/>
        <v>1.4005252790544978</v>
      </c>
      <c r="R34" s="5">
        <v>900</v>
      </c>
      <c r="S34" s="8">
        <f t="shared" si="8"/>
        <v>0.910010111223458</v>
      </c>
      <c r="T34" s="5">
        <v>540</v>
      </c>
      <c r="U34" s="8">
        <f t="shared" si="9"/>
        <v>1.1273486430062631</v>
      </c>
      <c r="V34" s="5">
        <v>57</v>
      </c>
      <c r="W34" s="8">
        <f t="shared" si="10"/>
        <v>0.5757575757575758</v>
      </c>
      <c r="X34" s="7">
        <f t="shared" si="13"/>
        <v>4417</v>
      </c>
      <c r="Y34" s="8">
        <f t="shared" si="11"/>
        <v>1.1213505965981214</v>
      </c>
    </row>
    <row r="35" spans="1:25" ht="21.75" customHeight="1">
      <c r="A35" s="2" t="s">
        <v>133</v>
      </c>
      <c r="B35" s="22">
        <v>341</v>
      </c>
      <c r="C35" s="8">
        <f t="shared" si="0"/>
        <v>1</v>
      </c>
      <c r="D35" s="5">
        <v>0</v>
      </c>
      <c r="E35" s="8" t="str">
        <f t="shared" si="1"/>
        <v>-</v>
      </c>
      <c r="F35" s="6">
        <v>64</v>
      </c>
      <c r="G35" s="8">
        <f t="shared" si="2"/>
        <v>1.6842105263157894</v>
      </c>
      <c r="H35" s="5">
        <v>150</v>
      </c>
      <c r="I35" s="8">
        <f t="shared" si="3"/>
        <v>0.7575757575757576</v>
      </c>
      <c r="J35" s="5">
        <v>49</v>
      </c>
      <c r="K35" s="8">
        <f t="shared" si="4"/>
        <v>0.7205882352941176</v>
      </c>
      <c r="L35" s="5">
        <v>29</v>
      </c>
      <c r="M35" s="8">
        <f t="shared" si="5"/>
        <v>0.21323529411764705</v>
      </c>
      <c r="N35" s="5">
        <v>2</v>
      </c>
      <c r="O35" s="8">
        <f t="shared" si="6"/>
        <v>0.3333333333333333</v>
      </c>
      <c r="P35" s="5">
        <v>1343</v>
      </c>
      <c r="Q35" s="8">
        <f t="shared" si="7"/>
        <v>0.6296296296296297</v>
      </c>
      <c r="R35" s="5">
        <v>871</v>
      </c>
      <c r="S35" s="8">
        <f t="shared" si="8"/>
        <v>0.9677777777777777</v>
      </c>
      <c r="T35" s="5">
        <v>489</v>
      </c>
      <c r="U35" s="8">
        <f t="shared" si="9"/>
        <v>0.9055555555555556</v>
      </c>
      <c r="V35" s="5">
        <v>58</v>
      </c>
      <c r="W35" s="8">
        <f t="shared" si="10"/>
        <v>1.0175438596491229</v>
      </c>
      <c r="X35" s="7">
        <f t="shared" si="13"/>
        <v>3396</v>
      </c>
      <c r="Y35" s="8">
        <f t="shared" si="11"/>
        <v>0.7688476341408196</v>
      </c>
    </row>
    <row r="36" spans="1:25" ht="21.75" customHeight="1">
      <c r="A36" s="2" t="s">
        <v>134</v>
      </c>
      <c r="B36" s="22">
        <v>272</v>
      </c>
      <c r="C36" s="8">
        <f t="shared" si="0"/>
        <v>0.7976539589442815</v>
      </c>
      <c r="D36" s="5">
        <v>1</v>
      </c>
      <c r="E36" s="8" t="str">
        <f t="shared" si="1"/>
        <v>-</v>
      </c>
      <c r="F36" s="6">
        <v>72</v>
      </c>
      <c r="G36" s="8">
        <f t="shared" si="2"/>
        <v>1.125</v>
      </c>
      <c r="H36" s="5">
        <v>177</v>
      </c>
      <c r="I36" s="8">
        <f t="shared" si="3"/>
        <v>1.18</v>
      </c>
      <c r="J36" s="5">
        <v>59</v>
      </c>
      <c r="K36" s="8">
        <f t="shared" si="4"/>
        <v>1.2040816326530612</v>
      </c>
      <c r="L36" s="5">
        <v>28</v>
      </c>
      <c r="M36" s="8">
        <f t="shared" si="5"/>
        <v>0.9655172413793104</v>
      </c>
      <c r="N36" s="5">
        <v>4</v>
      </c>
      <c r="O36" s="8">
        <f t="shared" si="6"/>
        <v>2</v>
      </c>
      <c r="P36" s="5">
        <v>1835</v>
      </c>
      <c r="Q36" s="8">
        <f t="shared" si="7"/>
        <v>1.366344005956813</v>
      </c>
      <c r="R36" s="5">
        <v>1155</v>
      </c>
      <c r="S36" s="8">
        <f t="shared" si="8"/>
        <v>1.3260619977037889</v>
      </c>
      <c r="T36" s="5">
        <v>922</v>
      </c>
      <c r="U36" s="8">
        <f t="shared" si="9"/>
        <v>1.885480572597137</v>
      </c>
      <c r="V36" s="5">
        <v>58</v>
      </c>
      <c r="W36" s="8">
        <f t="shared" si="10"/>
        <v>1</v>
      </c>
      <c r="X36" s="7">
        <f t="shared" si="13"/>
        <v>4583</v>
      </c>
      <c r="Y36" s="8">
        <f t="shared" si="11"/>
        <v>1.3495288574793876</v>
      </c>
    </row>
  </sheetData>
  <sheetProtection/>
  <mergeCells count="13">
    <mergeCell ref="A2:A3"/>
    <mergeCell ref="B2:C2"/>
    <mergeCell ref="D2:E2"/>
    <mergeCell ref="F2:G2"/>
    <mergeCell ref="H2:I2"/>
    <mergeCell ref="L2:M2"/>
    <mergeCell ref="N2:O2"/>
    <mergeCell ref="X2:Y2"/>
    <mergeCell ref="V2:W2"/>
    <mergeCell ref="R2:S2"/>
    <mergeCell ref="P2:Q2"/>
    <mergeCell ref="J2:K2"/>
    <mergeCell ref="T2:U2"/>
  </mergeCells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2010-12-08T09:56:20Z</cp:lastPrinted>
  <dcterms:created xsi:type="dcterms:W3CDTF">2000-01-21T07:43:01Z</dcterms:created>
  <dcterms:modified xsi:type="dcterms:W3CDTF">2012-12-07T10:16:37Z</dcterms:modified>
  <cp:category/>
  <cp:version/>
  <cp:contentType/>
  <cp:contentStatus/>
</cp:coreProperties>
</file>