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0" yWindow="4395" windowWidth="16635" windowHeight="14415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'年度別登録数'!$A:$P</definedName>
  </definedNames>
  <calcPr fullCalcOnLoad="1"/>
</workbook>
</file>

<file path=xl/sharedStrings.xml><?xml version="1.0" encoding="utf-8"?>
<sst xmlns="http://schemas.openxmlformats.org/spreadsheetml/2006/main" count="310" uniqueCount="111">
  <si>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</si>
  <si>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</si>
  <si>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</si>
  <si>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</si>
  <si>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</si>
  <si>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</si>
  <si>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</si>
  <si>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</si>
  <si>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</si>
  <si>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</si>
  <si>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</si>
  <si>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</si>
  <si>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</si>
  <si>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</si>
  <si>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</si>
  <si>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</si>
  <si>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</si>
  <si>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</si>
  <si>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</si>
  <si>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</si>
  <si>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</si>
  <si>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</si>
  <si>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</si>
  <si>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</si>
  <si>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</si>
  <si>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</si>
  <si>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</si>
  <si>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</si>
  <si>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</si>
  <si>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</si>
  <si>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</si>
  <si>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</si>
  <si>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</si>
  <si>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</si>
  <si>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</si>
  <si>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</si>
  <si>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</si>
  <si>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</si>
  <si>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</si>
  <si>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</si>
  <si>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</si>
  <si>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</si>
  <si>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</si>
  <si>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</si>
  <si>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</si>
  <si>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</si>
  <si>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参考３　　年度別狩猟者登録状況</t>
  </si>
  <si>
    <t>渋   川</t>
  </si>
  <si>
    <t>藤   岡</t>
  </si>
  <si>
    <t>富 　岡</t>
  </si>
  <si>
    <t>桐   生</t>
  </si>
  <si>
    <t>小   計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</si>
  <si>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</si>
  <si>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</si>
  <si>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</si>
  <si>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</si>
  <si>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</si>
  <si>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</si>
  <si>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</si>
  <si>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</si>
  <si>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</si>
  <si>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</si>
  <si>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</si>
  <si>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</si>
  <si>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</si>
  <si>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</si>
  <si>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</si>
  <si>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</si>
  <si>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</si>
  <si>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</si>
  <si>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</si>
  <si>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</si>
  <si>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</si>
  <si>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</si>
  <si>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</si>
  <si>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平成17年</t>
  </si>
  <si>
    <t>桐   生</t>
  </si>
  <si>
    <t>吾 　妻</t>
  </si>
  <si>
    <t>利   根</t>
  </si>
  <si>
    <t>吾　 妻</t>
  </si>
  <si>
    <t>利　 根</t>
  </si>
  <si>
    <t>平成18年</t>
  </si>
  <si>
    <t>網</t>
  </si>
  <si>
    <t>わな</t>
  </si>
  <si>
    <t>福 島 県</t>
  </si>
  <si>
    <t>平成19年</t>
  </si>
  <si>
    <t>わな</t>
  </si>
  <si>
    <t>-</t>
  </si>
  <si>
    <t>環境森林事務所</t>
  </si>
  <si>
    <t>渋　 川</t>
  </si>
  <si>
    <t>藤　 岡</t>
  </si>
  <si>
    <t>富　 岡</t>
  </si>
  <si>
    <t>桐　 生</t>
  </si>
  <si>
    <t>対象鳥獣捕獲員</t>
  </si>
  <si>
    <t>合　 計</t>
  </si>
  <si>
    <t>合計（対象鳥獣捕獲員含む)</t>
  </si>
  <si>
    <t>※県外者に対象鳥獣捕獲員はいない。</t>
  </si>
  <si>
    <t>平成20年</t>
  </si>
  <si>
    <t>平成21年</t>
  </si>
  <si>
    <t>平成22年</t>
  </si>
  <si>
    <t>平成23年</t>
  </si>
  <si>
    <t>西   部</t>
  </si>
  <si>
    <t>西 　部</t>
  </si>
  <si>
    <t>平成24年</t>
  </si>
  <si>
    <t>愛 媛 県</t>
  </si>
  <si>
    <t>平成25年</t>
  </si>
  <si>
    <t>（１）県内狩猟者登録状況（H26）</t>
  </si>
  <si>
    <t>（２）都道府県別狩猟者登録状況（H26）</t>
  </si>
  <si>
    <t>平成26年</t>
  </si>
  <si>
    <t>参考４　　狩猟登録者の出猟日数（H26）</t>
  </si>
  <si>
    <t>県内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</si>
</sst>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日&quot;;[Red]\-#,##0&quot;日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7" fontId="0" fillId="0" borderId="22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23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shrinkToFit="1"/>
    </xf>
    <xf numFmtId="176" fontId="0" fillId="0" borderId="1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0" fillId="0" borderId="29" xfId="0" applyBorder="1" applyAlignment="1">
      <alignment horizontal="center" vertical="center"/>
    </xf>
    <xf numFmtId="177" fontId="0" fillId="0" borderId="16" xfId="0" applyNumberFormat="1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/>
    </xf>
    <xf numFmtId="0" fontId="0" fillId="0" borderId="39" xfId="0" applyBorder="1" applyAlignment="1">
      <alignment horizontal="center" vertical="center" shrinkToFit="1"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44" xfId="0" applyNumberFormat="1" applyBorder="1" applyAlignment="1">
      <alignment/>
    </xf>
    <xf numFmtId="176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50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6" fontId="0" fillId="0" borderId="57" xfId="0" applyNumberForma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8" xfId="0" applyBorder="1" applyAlignment="1">
      <alignment horizontal="left" vertical="center"/>
    </xf>
    <xf numFmtId="176" fontId="0" fillId="0" borderId="10" xfId="0" applyNumberFormat="1" applyBorder="1" applyAlignment="1">
      <alignment shrinkToFit="1"/>
    </xf>
    <xf numFmtId="176" fontId="0" fillId="33" borderId="10" xfId="0" applyNumberFormat="1" applyFill="1" applyBorder="1" applyAlignment="1">
      <alignment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1.625" style="6" customWidth="1"/>
    <col min="3" max="13" width="6.625" style="6" customWidth="1"/>
    <col min="14" max="14" width="13.875" style="6" customWidth="1"/>
    <col min="15" max="16384" width="9.00390625" style="6" customWidth="1"/>
  </cols>
  <sheetData>
    <row r="1" spans="1:2" s="7" customFormat="1" ht="17.25">
      <c r="A1" s="10" t="s">
        <v>73</v>
      </c>
      <c r="B1" s="10"/>
    </row>
    <row r="2" s="7" customFormat="1" ht="17.25"/>
    <row r="3" spans="1:2" s="7" customFormat="1" ht="13.5" customHeight="1" thickBot="1">
      <c r="A3" s="11" t="s">
        <v>106</v>
      </c>
      <c r="B3" s="11"/>
    </row>
    <row r="4" spans="1:14" ht="18" customHeight="1">
      <c r="A4" s="106" t="s">
        <v>88</v>
      </c>
      <c r="B4" s="107"/>
      <c r="C4" s="112" t="s">
        <v>82</v>
      </c>
      <c r="D4" s="113"/>
      <c r="E4" s="114"/>
      <c r="F4" s="112" t="s">
        <v>83</v>
      </c>
      <c r="G4" s="113"/>
      <c r="H4" s="114"/>
      <c r="I4" s="112" t="s">
        <v>72</v>
      </c>
      <c r="J4" s="113"/>
      <c r="K4" s="114"/>
      <c r="L4" s="110" t="s">
        <v>71</v>
      </c>
      <c r="M4" s="110" t="s">
        <v>38</v>
      </c>
      <c r="N4" s="110" t="s">
        <v>39</v>
      </c>
    </row>
    <row r="5" spans="1:14" ht="18" customHeight="1">
      <c r="A5" s="108"/>
      <c r="B5" s="109"/>
      <c r="C5" s="3" t="s">
        <v>69</v>
      </c>
      <c r="D5" s="2" t="s">
        <v>70</v>
      </c>
      <c r="E5" s="4" t="s">
        <v>31</v>
      </c>
      <c r="F5" s="3" t="s">
        <v>69</v>
      </c>
      <c r="G5" s="2" t="s">
        <v>70</v>
      </c>
      <c r="H5" s="4" t="s">
        <v>31</v>
      </c>
      <c r="I5" s="3" t="s">
        <v>69</v>
      </c>
      <c r="J5" s="2" t="s">
        <v>70</v>
      </c>
      <c r="K5" s="4" t="s">
        <v>31</v>
      </c>
      <c r="L5" s="115"/>
      <c r="M5" s="115"/>
      <c r="N5" s="115"/>
    </row>
    <row r="6" spans="1:14" ht="18" customHeight="1">
      <c r="A6" s="51" t="s">
        <v>89</v>
      </c>
      <c r="B6" s="52"/>
      <c r="C6" s="50">
        <v>2</v>
      </c>
      <c r="D6" s="26">
        <v>0</v>
      </c>
      <c r="E6" s="67">
        <f aca="true" t="shared" si="0" ref="E6:E18">SUM(C6:D6)</f>
        <v>2</v>
      </c>
      <c r="F6" s="25">
        <v>68</v>
      </c>
      <c r="G6" s="26">
        <v>12</v>
      </c>
      <c r="H6" s="67">
        <f aca="true" t="shared" si="1" ref="H6:H18">SUM(F6:G6)</f>
        <v>80</v>
      </c>
      <c r="I6" s="25">
        <v>252</v>
      </c>
      <c r="J6" s="26">
        <v>25</v>
      </c>
      <c r="K6" s="67">
        <f aca="true" t="shared" si="2" ref="K6:K18">SUM(I6:J6)</f>
        <v>277</v>
      </c>
      <c r="L6" s="27">
        <v>20</v>
      </c>
      <c r="M6" s="33">
        <f aca="true" t="shared" si="3" ref="M6:M18">E6+K6+L6+H6</f>
        <v>379</v>
      </c>
      <c r="N6" s="8"/>
    </row>
    <row r="7" spans="1:14" ht="18" customHeight="1">
      <c r="A7" s="53"/>
      <c r="B7" s="68" t="s">
        <v>93</v>
      </c>
      <c r="C7" s="69">
        <v>1</v>
      </c>
      <c r="D7" s="70">
        <v>0</v>
      </c>
      <c r="E7" s="71">
        <f>SUM(C7:D7)</f>
        <v>1</v>
      </c>
      <c r="F7" s="72">
        <v>25</v>
      </c>
      <c r="G7" s="70">
        <v>5</v>
      </c>
      <c r="H7" s="71">
        <f>SUM(F7:G7)</f>
        <v>30</v>
      </c>
      <c r="I7" s="72">
        <v>70</v>
      </c>
      <c r="J7" s="70">
        <v>6</v>
      </c>
      <c r="K7" s="71">
        <f>SUM(I7:J7)</f>
        <v>76</v>
      </c>
      <c r="L7" s="73">
        <v>2</v>
      </c>
      <c r="M7" s="74">
        <f>E7+K7+L7+H7</f>
        <v>109</v>
      </c>
      <c r="N7" s="75"/>
    </row>
    <row r="8" spans="1:14" ht="18" customHeight="1">
      <c r="A8" s="51" t="s">
        <v>101</v>
      </c>
      <c r="B8" s="52"/>
      <c r="C8" s="50">
        <v>1</v>
      </c>
      <c r="D8" s="26">
        <v>0</v>
      </c>
      <c r="E8" s="67">
        <f t="shared" si="0"/>
        <v>1</v>
      </c>
      <c r="F8" s="25">
        <v>74</v>
      </c>
      <c r="G8" s="26">
        <v>10</v>
      </c>
      <c r="H8" s="67">
        <f t="shared" si="1"/>
        <v>84</v>
      </c>
      <c r="I8" s="25">
        <v>174</v>
      </c>
      <c r="J8" s="26">
        <v>10</v>
      </c>
      <c r="K8" s="67">
        <f>SUM(I8:J8)</f>
        <v>184</v>
      </c>
      <c r="L8" s="27">
        <v>5</v>
      </c>
      <c r="M8" s="33">
        <f t="shared" si="3"/>
        <v>274</v>
      </c>
      <c r="N8" s="8"/>
    </row>
    <row r="9" spans="1:14" ht="18" customHeight="1">
      <c r="A9" s="53"/>
      <c r="B9" s="68" t="s">
        <v>93</v>
      </c>
      <c r="C9" s="69">
        <v>0</v>
      </c>
      <c r="D9" s="70">
        <v>0</v>
      </c>
      <c r="E9" s="71">
        <f>SUM(C9:D9)</f>
        <v>0</v>
      </c>
      <c r="F9" s="72">
        <v>41</v>
      </c>
      <c r="G9" s="70">
        <v>17</v>
      </c>
      <c r="H9" s="71">
        <f>SUM(F9:G9)</f>
        <v>58</v>
      </c>
      <c r="I9" s="72">
        <v>91</v>
      </c>
      <c r="J9" s="70">
        <v>18</v>
      </c>
      <c r="K9" s="71">
        <f>SUM(I9:J9)</f>
        <v>109</v>
      </c>
      <c r="L9" s="73">
        <v>1</v>
      </c>
      <c r="M9" s="74">
        <f>E9+K9+L9+H9</f>
        <v>168</v>
      </c>
      <c r="N9" s="75"/>
    </row>
    <row r="10" spans="1:14" ht="18" customHeight="1">
      <c r="A10" s="51" t="s">
        <v>90</v>
      </c>
      <c r="B10" s="52"/>
      <c r="C10" s="50">
        <v>0</v>
      </c>
      <c r="D10" s="26">
        <v>0</v>
      </c>
      <c r="E10" s="67">
        <f t="shared" si="0"/>
        <v>0</v>
      </c>
      <c r="F10" s="25">
        <v>8</v>
      </c>
      <c r="G10" s="26">
        <v>2</v>
      </c>
      <c r="H10" s="67">
        <f t="shared" si="1"/>
        <v>10</v>
      </c>
      <c r="I10" s="25">
        <v>22</v>
      </c>
      <c r="J10" s="26">
        <v>0</v>
      </c>
      <c r="K10" s="67">
        <f t="shared" si="2"/>
        <v>22</v>
      </c>
      <c r="L10" s="27">
        <v>2</v>
      </c>
      <c r="M10" s="33">
        <f t="shared" si="3"/>
        <v>34</v>
      </c>
      <c r="N10" s="8"/>
    </row>
    <row r="11" spans="1:14" ht="18" customHeight="1">
      <c r="A11" s="53"/>
      <c r="B11" s="68" t="s">
        <v>93</v>
      </c>
      <c r="C11" s="69">
        <v>0</v>
      </c>
      <c r="D11" s="70">
        <v>0</v>
      </c>
      <c r="E11" s="71">
        <f>SUM(C11:D11)</f>
        <v>0</v>
      </c>
      <c r="F11" s="72">
        <v>23</v>
      </c>
      <c r="G11" s="70">
        <v>14</v>
      </c>
      <c r="H11" s="71">
        <f>SUM(F11:G11)</f>
        <v>37</v>
      </c>
      <c r="I11" s="72">
        <v>80</v>
      </c>
      <c r="J11" s="70">
        <v>22</v>
      </c>
      <c r="K11" s="71">
        <f>SUM(I11:J11)</f>
        <v>102</v>
      </c>
      <c r="L11" s="73">
        <v>2</v>
      </c>
      <c r="M11" s="74">
        <f>E11+K11+L11+H11</f>
        <v>141</v>
      </c>
      <c r="N11" s="75"/>
    </row>
    <row r="12" spans="1:14" ht="18" customHeight="1">
      <c r="A12" s="51" t="s">
        <v>91</v>
      </c>
      <c r="B12" s="52"/>
      <c r="C12" s="50">
        <v>0</v>
      </c>
      <c r="D12" s="26">
        <v>0</v>
      </c>
      <c r="E12" s="67">
        <f t="shared" si="0"/>
        <v>0</v>
      </c>
      <c r="F12" s="25">
        <v>8</v>
      </c>
      <c r="G12" s="26">
        <v>2</v>
      </c>
      <c r="H12" s="67">
        <f t="shared" si="1"/>
        <v>10</v>
      </c>
      <c r="I12" s="25">
        <v>6</v>
      </c>
      <c r="J12" s="26">
        <v>1</v>
      </c>
      <c r="K12" s="67">
        <f t="shared" si="2"/>
        <v>7</v>
      </c>
      <c r="L12" s="27">
        <v>2</v>
      </c>
      <c r="M12" s="33">
        <f t="shared" si="3"/>
        <v>19</v>
      </c>
      <c r="N12" s="8"/>
    </row>
    <row r="13" spans="1:14" ht="18" customHeight="1">
      <c r="A13" s="53"/>
      <c r="B13" s="68" t="s">
        <v>93</v>
      </c>
      <c r="C13" s="69">
        <v>0</v>
      </c>
      <c r="D13" s="70">
        <v>0</v>
      </c>
      <c r="E13" s="71">
        <f t="shared" si="0"/>
        <v>0</v>
      </c>
      <c r="F13" s="72">
        <v>20</v>
      </c>
      <c r="G13" s="70">
        <v>9</v>
      </c>
      <c r="H13" s="71">
        <f t="shared" si="1"/>
        <v>29</v>
      </c>
      <c r="I13" s="72">
        <v>87</v>
      </c>
      <c r="J13" s="70">
        <v>20</v>
      </c>
      <c r="K13" s="71">
        <f t="shared" si="2"/>
        <v>107</v>
      </c>
      <c r="L13" s="73">
        <v>0</v>
      </c>
      <c r="M13" s="74">
        <f t="shared" si="3"/>
        <v>136</v>
      </c>
      <c r="N13" s="75"/>
    </row>
    <row r="14" spans="1:14" ht="18" customHeight="1">
      <c r="A14" s="51" t="s">
        <v>77</v>
      </c>
      <c r="B14" s="52"/>
      <c r="C14" s="50">
        <v>0</v>
      </c>
      <c r="D14" s="26">
        <v>0</v>
      </c>
      <c r="E14" s="67">
        <f t="shared" si="0"/>
        <v>0</v>
      </c>
      <c r="F14" s="25">
        <v>15</v>
      </c>
      <c r="G14" s="26">
        <v>10</v>
      </c>
      <c r="H14" s="67">
        <f t="shared" si="1"/>
        <v>25</v>
      </c>
      <c r="I14" s="25">
        <v>0</v>
      </c>
      <c r="J14" s="26">
        <v>1</v>
      </c>
      <c r="K14" s="67">
        <f t="shared" si="2"/>
        <v>1</v>
      </c>
      <c r="L14" s="27">
        <v>1</v>
      </c>
      <c r="M14" s="33">
        <f t="shared" si="3"/>
        <v>27</v>
      </c>
      <c r="N14" s="8"/>
    </row>
    <row r="15" spans="1:14" ht="18" customHeight="1">
      <c r="A15" s="53"/>
      <c r="B15" s="68" t="s">
        <v>93</v>
      </c>
      <c r="C15" s="69">
        <v>0</v>
      </c>
      <c r="D15" s="70">
        <v>0</v>
      </c>
      <c r="E15" s="71">
        <f>SUM(C15:D15)</f>
        <v>0</v>
      </c>
      <c r="F15" s="72">
        <v>153</v>
      </c>
      <c r="G15" s="70">
        <v>57</v>
      </c>
      <c r="H15" s="71">
        <f>SUM(F15:G15)</f>
        <v>210</v>
      </c>
      <c r="I15" s="72">
        <v>134</v>
      </c>
      <c r="J15" s="70">
        <v>33</v>
      </c>
      <c r="K15" s="71">
        <f>SUM(I15:J15)</f>
        <v>167</v>
      </c>
      <c r="L15" s="73">
        <v>3</v>
      </c>
      <c r="M15" s="74">
        <f>E15+K15+L15+H15</f>
        <v>380</v>
      </c>
      <c r="N15" s="75"/>
    </row>
    <row r="16" spans="1:14" ht="18" customHeight="1">
      <c r="A16" s="51" t="s">
        <v>78</v>
      </c>
      <c r="B16" s="52"/>
      <c r="C16" s="50">
        <v>0</v>
      </c>
      <c r="D16" s="26">
        <v>0</v>
      </c>
      <c r="E16" s="67">
        <f t="shared" si="0"/>
        <v>0</v>
      </c>
      <c r="F16" s="25">
        <v>18</v>
      </c>
      <c r="G16" s="26">
        <v>15</v>
      </c>
      <c r="H16" s="67">
        <f t="shared" si="1"/>
        <v>33</v>
      </c>
      <c r="I16" s="25">
        <v>15</v>
      </c>
      <c r="J16" s="26">
        <v>7</v>
      </c>
      <c r="K16" s="67">
        <f>SUM(I16:J16)</f>
        <v>22</v>
      </c>
      <c r="L16" s="27">
        <v>4</v>
      </c>
      <c r="M16" s="33">
        <f t="shared" si="3"/>
        <v>59</v>
      </c>
      <c r="N16" s="8"/>
    </row>
    <row r="17" spans="1:14" ht="18" customHeight="1">
      <c r="A17" s="53"/>
      <c r="B17" s="68" t="s">
        <v>93</v>
      </c>
      <c r="C17" s="69">
        <v>3</v>
      </c>
      <c r="D17" s="70">
        <v>4</v>
      </c>
      <c r="E17" s="71">
        <f>SUM(C17:D17)</f>
        <v>7</v>
      </c>
      <c r="F17" s="72">
        <v>101</v>
      </c>
      <c r="G17" s="70">
        <v>39</v>
      </c>
      <c r="H17" s="71">
        <f>SUM(F17:G17)</f>
        <v>140</v>
      </c>
      <c r="I17" s="72">
        <v>176</v>
      </c>
      <c r="J17" s="70">
        <v>67</v>
      </c>
      <c r="K17" s="71">
        <f>SUM(I17:J17)</f>
        <v>243</v>
      </c>
      <c r="L17" s="73">
        <v>3</v>
      </c>
      <c r="M17" s="74">
        <f>E17+K17+L17+H17</f>
        <v>393</v>
      </c>
      <c r="N17" s="75"/>
    </row>
    <row r="18" spans="1:14" ht="18" customHeight="1">
      <c r="A18" s="51" t="s">
        <v>92</v>
      </c>
      <c r="B18" s="52"/>
      <c r="C18" s="50">
        <v>0</v>
      </c>
      <c r="D18" s="26">
        <v>0</v>
      </c>
      <c r="E18" s="67">
        <f t="shared" si="0"/>
        <v>0</v>
      </c>
      <c r="F18" s="25">
        <v>37</v>
      </c>
      <c r="G18" s="26">
        <v>12</v>
      </c>
      <c r="H18" s="67">
        <f t="shared" si="1"/>
        <v>49</v>
      </c>
      <c r="I18" s="25">
        <v>265</v>
      </c>
      <c r="J18" s="26">
        <v>16</v>
      </c>
      <c r="K18" s="67">
        <f t="shared" si="2"/>
        <v>281</v>
      </c>
      <c r="L18" s="27">
        <v>14</v>
      </c>
      <c r="M18" s="33">
        <f t="shared" si="3"/>
        <v>344</v>
      </c>
      <c r="N18" s="8"/>
    </row>
    <row r="19" spans="1:14" ht="18" customHeight="1" thickBot="1">
      <c r="A19" s="55"/>
      <c r="B19" s="76" t="s">
        <v>93</v>
      </c>
      <c r="C19" s="77">
        <v>0</v>
      </c>
      <c r="D19" s="78">
        <v>0</v>
      </c>
      <c r="E19" s="79">
        <f>SUM(C19:D19)</f>
        <v>0</v>
      </c>
      <c r="F19" s="80">
        <v>9</v>
      </c>
      <c r="G19" s="78">
        <v>0</v>
      </c>
      <c r="H19" s="79">
        <f>SUM(F19:G19)</f>
        <v>9</v>
      </c>
      <c r="I19" s="80">
        <v>60</v>
      </c>
      <c r="J19" s="78">
        <v>4</v>
      </c>
      <c r="K19" s="79">
        <f>SUM(I19:J19)</f>
        <v>64</v>
      </c>
      <c r="L19" s="81">
        <v>0</v>
      </c>
      <c r="M19" s="82">
        <f>E19+K19+L19+H19</f>
        <v>73</v>
      </c>
      <c r="N19" s="83"/>
    </row>
    <row r="20" spans="1:14" ht="18" customHeight="1" thickTop="1">
      <c r="A20" s="51" t="s">
        <v>94</v>
      </c>
      <c r="B20" s="52"/>
      <c r="C20" s="50">
        <f>C18+C16+C14+C12+C10+C8+C6</f>
        <v>3</v>
      </c>
      <c r="D20" s="26">
        <f>D18+D16+D14+D12+D10+D8+D6</f>
        <v>0</v>
      </c>
      <c r="E20" s="67">
        <f aca="true" t="shared" si="4" ref="E20:M21">E18+E16+E14+E12+E10+E8+E6</f>
        <v>3</v>
      </c>
      <c r="F20" s="25">
        <f t="shared" si="4"/>
        <v>228</v>
      </c>
      <c r="G20" s="26">
        <f t="shared" si="4"/>
        <v>63</v>
      </c>
      <c r="H20" s="67">
        <f t="shared" si="4"/>
        <v>291</v>
      </c>
      <c r="I20" s="25">
        <f t="shared" si="4"/>
        <v>734</v>
      </c>
      <c r="J20" s="26">
        <f t="shared" si="4"/>
        <v>60</v>
      </c>
      <c r="K20" s="67">
        <f t="shared" si="4"/>
        <v>794</v>
      </c>
      <c r="L20" s="27">
        <f t="shared" si="4"/>
        <v>48</v>
      </c>
      <c r="M20" s="33">
        <f>M18+M16+M14+M12+M10+M8+M6</f>
        <v>1136</v>
      </c>
      <c r="N20" s="8"/>
    </row>
    <row r="21" spans="1:14" ht="18" customHeight="1" thickBot="1">
      <c r="A21" s="84"/>
      <c r="B21" s="85" t="s">
        <v>93</v>
      </c>
      <c r="C21" s="86">
        <f>C19+C17+C15+C13+C11+C9+C7</f>
        <v>4</v>
      </c>
      <c r="D21" s="87">
        <f>D19+D17+D15+D13+D11+D9+D7</f>
        <v>4</v>
      </c>
      <c r="E21" s="88">
        <f t="shared" si="4"/>
        <v>8</v>
      </c>
      <c r="F21" s="89">
        <f t="shared" si="4"/>
        <v>372</v>
      </c>
      <c r="G21" s="87">
        <f t="shared" si="4"/>
        <v>141</v>
      </c>
      <c r="H21" s="88">
        <f t="shared" si="4"/>
        <v>513</v>
      </c>
      <c r="I21" s="89">
        <f t="shared" si="4"/>
        <v>698</v>
      </c>
      <c r="J21" s="87">
        <f t="shared" si="4"/>
        <v>170</v>
      </c>
      <c r="K21" s="88">
        <f t="shared" si="4"/>
        <v>868</v>
      </c>
      <c r="L21" s="90">
        <f t="shared" si="4"/>
        <v>11</v>
      </c>
      <c r="M21" s="91">
        <f t="shared" si="4"/>
        <v>1400</v>
      </c>
      <c r="N21" s="92"/>
    </row>
    <row r="22" spans="1:14" ht="18" customHeight="1" thickBot="1">
      <c r="A22" s="104" t="s">
        <v>95</v>
      </c>
      <c r="B22" s="105"/>
      <c r="C22" s="86">
        <f>SUM(C20:C21)</f>
        <v>7</v>
      </c>
      <c r="D22" s="87">
        <f aca="true" t="shared" si="5" ref="D22:M22">SUM(D20:D21)</f>
        <v>4</v>
      </c>
      <c r="E22" s="88">
        <f t="shared" si="5"/>
        <v>11</v>
      </c>
      <c r="F22" s="89">
        <f t="shared" si="5"/>
        <v>600</v>
      </c>
      <c r="G22" s="87">
        <f t="shared" si="5"/>
        <v>204</v>
      </c>
      <c r="H22" s="88">
        <f t="shared" si="5"/>
        <v>804</v>
      </c>
      <c r="I22" s="89">
        <f t="shared" si="5"/>
        <v>1432</v>
      </c>
      <c r="J22" s="87">
        <f t="shared" si="5"/>
        <v>230</v>
      </c>
      <c r="K22" s="88">
        <f t="shared" si="5"/>
        <v>1662</v>
      </c>
      <c r="L22" s="90">
        <f t="shared" si="5"/>
        <v>59</v>
      </c>
      <c r="M22" s="91">
        <f t="shared" si="5"/>
        <v>2536</v>
      </c>
      <c r="N22" s="92"/>
    </row>
    <row r="23" s="7" customFormat="1" ht="17.25"/>
    <row r="24" spans="1:2" ht="14.25" thickBot="1">
      <c r="A24" s="93" t="s">
        <v>107</v>
      </c>
      <c r="B24" s="11"/>
    </row>
    <row r="25" spans="1:14" ht="18" customHeight="1">
      <c r="A25" s="100" t="s">
        <v>41</v>
      </c>
      <c r="B25" s="101"/>
      <c r="C25" s="112" t="s">
        <v>82</v>
      </c>
      <c r="D25" s="113"/>
      <c r="E25" s="114"/>
      <c r="F25" s="112" t="s">
        <v>83</v>
      </c>
      <c r="G25" s="113"/>
      <c r="H25" s="114"/>
      <c r="I25" s="112" t="s">
        <v>72</v>
      </c>
      <c r="J25" s="113"/>
      <c r="K25" s="114"/>
      <c r="L25" s="110" t="s">
        <v>71</v>
      </c>
      <c r="M25" s="110" t="s">
        <v>38</v>
      </c>
      <c r="N25" s="110" t="s">
        <v>42</v>
      </c>
    </row>
    <row r="26" spans="1:14" ht="18" customHeight="1" thickBot="1">
      <c r="A26" s="102"/>
      <c r="B26" s="103"/>
      <c r="C26" s="3" t="s">
        <v>69</v>
      </c>
      <c r="D26" s="2" t="s">
        <v>70</v>
      </c>
      <c r="E26" s="4" t="s">
        <v>31</v>
      </c>
      <c r="F26" s="3" t="s">
        <v>69</v>
      </c>
      <c r="G26" s="2" t="s">
        <v>70</v>
      </c>
      <c r="H26" s="4" t="s">
        <v>31</v>
      </c>
      <c r="I26" s="3" t="s">
        <v>69</v>
      </c>
      <c r="J26" s="2" t="s">
        <v>70</v>
      </c>
      <c r="K26" s="4" t="s">
        <v>31</v>
      </c>
      <c r="L26" s="111"/>
      <c r="M26" s="111"/>
      <c r="N26" s="111"/>
    </row>
    <row r="27" spans="1:14" ht="18" customHeight="1" thickBot="1" thickTop="1">
      <c r="A27" s="56" t="s">
        <v>63</v>
      </c>
      <c r="B27" s="57"/>
      <c r="C27" s="22">
        <f>C22</f>
        <v>7</v>
      </c>
      <c r="D27" s="28">
        <f aca="true" t="shared" si="6" ref="D27:M27">D22</f>
        <v>4</v>
      </c>
      <c r="E27" s="23">
        <f t="shared" si="6"/>
        <v>11</v>
      </c>
      <c r="F27" s="22">
        <f t="shared" si="6"/>
        <v>600</v>
      </c>
      <c r="G27" s="28">
        <f t="shared" si="6"/>
        <v>204</v>
      </c>
      <c r="H27" s="23">
        <f t="shared" si="6"/>
        <v>804</v>
      </c>
      <c r="I27" s="22">
        <f t="shared" si="6"/>
        <v>1432</v>
      </c>
      <c r="J27" s="28">
        <f t="shared" si="6"/>
        <v>230</v>
      </c>
      <c r="K27" s="23">
        <f t="shared" si="6"/>
        <v>1662</v>
      </c>
      <c r="L27" s="24">
        <f t="shared" si="6"/>
        <v>59</v>
      </c>
      <c r="M27" s="24">
        <f t="shared" si="6"/>
        <v>2536</v>
      </c>
      <c r="N27" s="21"/>
    </row>
    <row r="28" spans="1:14" ht="18" customHeight="1" hidden="1" thickTop="1">
      <c r="A28" s="61" t="s">
        <v>84</v>
      </c>
      <c r="B28" s="62"/>
      <c r="C28" s="63"/>
      <c r="D28" s="64"/>
      <c r="E28" s="65">
        <f aca="true" t="shared" si="7" ref="E28:E39">SUM(C28:D28)</f>
        <v>0</v>
      </c>
      <c r="F28" s="63"/>
      <c r="G28" s="64"/>
      <c r="H28" s="65">
        <f aca="true" t="shared" si="8" ref="H28:H39">SUM(F28:G28)</f>
        <v>0</v>
      </c>
      <c r="I28" s="63"/>
      <c r="J28" s="64"/>
      <c r="K28" s="65">
        <f aca="true" t="shared" si="9" ref="K28:K40">SUM(I28:J28)</f>
        <v>0</v>
      </c>
      <c r="L28" s="66"/>
      <c r="M28" s="15">
        <f aca="true" t="shared" si="10" ref="M28:M39">E28+K28+L28+H28</f>
        <v>0</v>
      </c>
      <c r="N28" s="39"/>
    </row>
    <row r="29" spans="1:14" ht="18" customHeight="1" thickTop="1">
      <c r="A29" s="58" t="s">
        <v>62</v>
      </c>
      <c r="B29" s="59"/>
      <c r="C29" s="12"/>
      <c r="D29" s="13"/>
      <c r="E29" s="14">
        <f>SUM(C29:D29)</f>
        <v>0</v>
      </c>
      <c r="F29" s="12"/>
      <c r="G29" s="13"/>
      <c r="H29" s="14">
        <f>SUM(F29:G29)</f>
        <v>0</v>
      </c>
      <c r="I29" s="12">
        <v>10</v>
      </c>
      <c r="J29" s="13"/>
      <c r="K29" s="14">
        <f>SUM(I29:J29)</f>
        <v>10</v>
      </c>
      <c r="L29" s="31"/>
      <c r="M29" s="15">
        <f t="shared" si="10"/>
        <v>10</v>
      </c>
      <c r="N29" s="39"/>
    </row>
    <row r="30" spans="1:14" ht="18" customHeight="1">
      <c r="A30" s="58" t="s">
        <v>61</v>
      </c>
      <c r="B30" s="59"/>
      <c r="C30" s="12"/>
      <c r="D30" s="13"/>
      <c r="E30" s="14">
        <f t="shared" si="7"/>
        <v>0</v>
      </c>
      <c r="F30" s="12">
        <v>1</v>
      </c>
      <c r="G30" s="13"/>
      <c r="H30" s="14">
        <f t="shared" si="8"/>
        <v>1</v>
      </c>
      <c r="I30" s="12">
        <v>30</v>
      </c>
      <c r="J30" s="13">
        <v>1</v>
      </c>
      <c r="K30" s="14">
        <f t="shared" si="9"/>
        <v>31</v>
      </c>
      <c r="L30" s="31"/>
      <c r="M30" s="15">
        <f t="shared" si="10"/>
        <v>32</v>
      </c>
      <c r="N30" s="5"/>
    </row>
    <row r="31" spans="1:14" ht="18" customHeight="1">
      <c r="A31" s="58" t="s">
        <v>60</v>
      </c>
      <c r="B31" s="59"/>
      <c r="C31" s="12"/>
      <c r="D31" s="13"/>
      <c r="E31" s="14">
        <f t="shared" si="7"/>
        <v>0</v>
      </c>
      <c r="F31" s="12">
        <v>7</v>
      </c>
      <c r="G31" s="13">
        <v>1</v>
      </c>
      <c r="H31" s="14">
        <f t="shared" si="8"/>
        <v>8</v>
      </c>
      <c r="I31" s="12">
        <v>565</v>
      </c>
      <c r="J31" s="13">
        <v>32</v>
      </c>
      <c r="K31" s="14">
        <f t="shared" si="9"/>
        <v>597</v>
      </c>
      <c r="L31" s="31">
        <v>8</v>
      </c>
      <c r="M31" s="15">
        <f t="shared" si="10"/>
        <v>613</v>
      </c>
      <c r="N31" s="5"/>
    </row>
    <row r="32" spans="1:14" ht="18" customHeight="1">
      <c r="A32" s="58" t="s">
        <v>59</v>
      </c>
      <c r="B32" s="59"/>
      <c r="C32" s="12"/>
      <c r="D32" s="13"/>
      <c r="E32" s="14">
        <f t="shared" si="7"/>
        <v>0</v>
      </c>
      <c r="F32" s="12">
        <v>1</v>
      </c>
      <c r="G32" s="13">
        <v>1</v>
      </c>
      <c r="H32" s="14">
        <f t="shared" si="8"/>
        <v>2</v>
      </c>
      <c r="I32" s="12">
        <v>37</v>
      </c>
      <c r="J32" s="13">
        <v>2</v>
      </c>
      <c r="K32" s="14">
        <f t="shared" si="9"/>
        <v>39</v>
      </c>
      <c r="L32" s="31">
        <v>1</v>
      </c>
      <c r="M32" s="15">
        <f t="shared" si="10"/>
        <v>42</v>
      </c>
      <c r="N32" s="5"/>
    </row>
    <row r="33" spans="1:14" ht="18" customHeight="1">
      <c r="A33" s="58" t="s">
        <v>58</v>
      </c>
      <c r="B33" s="59"/>
      <c r="C33" s="12"/>
      <c r="D33" s="13"/>
      <c r="E33" s="14">
        <f t="shared" si="7"/>
        <v>0</v>
      </c>
      <c r="F33" s="12">
        <v>3</v>
      </c>
      <c r="G33" s="13"/>
      <c r="H33" s="14">
        <f t="shared" si="8"/>
        <v>3</v>
      </c>
      <c r="I33" s="12">
        <v>145</v>
      </c>
      <c r="J33" s="13">
        <v>1</v>
      </c>
      <c r="K33" s="14">
        <f t="shared" si="9"/>
        <v>146</v>
      </c>
      <c r="L33" s="31">
        <v>2</v>
      </c>
      <c r="M33" s="15">
        <f t="shared" si="10"/>
        <v>151</v>
      </c>
      <c r="N33" s="5"/>
    </row>
    <row r="34" spans="1:14" ht="18" customHeight="1">
      <c r="A34" s="58" t="s">
        <v>57</v>
      </c>
      <c r="B34" s="59"/>
      <c r="C34" s="12"/>
      <c r="D34" s="13"/>
      <c r="E34" s="14">
        <f t="shared" si="7"/>
        <v>0</v>
      </c>
      <c r="F34" s="12">
        <v>1</v>
      </c>
      <c r="G34" s="13"/>
      <c r="H34" s="14">
        <f t="shared" si="8"/>
        <v>1</v>
      </c>
      <c r="I34" s="12">
        <v>27</v>
      </c>
      <c r="J34" s="13"/>
      <c r="K34" s="14">
        <f t="shared" si="9"/>
        <v>27</v>
      </c>
      <c r="L34" s="31">
        <v>2</v>
      </c>
      <c r="M34" s="15">
        <f t="shared" si="10"/>
        <v>30</v>
      </c>
      <c r="N34" s="5"/>
    </row>
    <row r="35" spans="1:14" ht="18" customHeight="1">
      <c r="A35" s="58" t="s">
        <v>54</v>
      </c>
      <c r="B35" s="97"/>
      <c r="C35" s="12"/>
      <c r="D35" s="13"/>
      <c r="E35" s="14">
        <f t="shared" si="7"/>
        <v>0</v>
      </c>
      <c r="F35" s="12"/>
      <c r="G35" s="13"/>
      <c r="H35" s="14">
        <f t="shared" si="8"/>
        <v>0</v>
      </c>
      <c r="I35" s="12"/>
      <c r="J35" s="13"/>
      <c r="K35" s="14">
        <f t="shared" si="9"/>
        <v>0</v>
      </c>
      <c r="L35" s="31"/>
      <c r="M35" s="15">
        <f t="shared" si="10"/>
        <v>0</v>
      </c>
      <c r="N35" s="5"/>
    </row>
    <row r="36" spans="1:14" ht="18" customHeight="1">
      <c r="A36" s="58" t="s">
        <v>56</v>
      </c>
      <c r="B36" s="59"/>
      <c r="C36" s="12"/>
      <c r="D36" s="13"/>
      <c r="E36" s="14">
        <f t="shared" si="7"/>
        <v>0</v>
      </c>
      <c r="F36" s="12">
        <v>1</v>
      </c>
      <c r="G36" s="13"/>
      <c r="H36" s="14">
        <f t="shared" si="8"/>
        <v>1</v>
      </c>
      <c r="I36" s="12">
        <v>9</v>
      </c>
      <c r="J36" s="13">
        <v>4</v>
      </c>
      <c r="K36" s="14">
        <f t="shared" si="9"/>
        <v>13</v>
      </c>
      <c r="L36" s="31"/>
      <c r="M36" s="15">
        <f t="shared" si="10"/>
        <v>14</v>
      </c>
      <c r="N36" s="5"/>
    </row>
    <row r="37" spans="1:14" ht="18" customHeight="1">
      <c r="A37" s="58" t="s">
        <v>55</v>
      </c>
      <c r="B37" s="59"/>
      <c r="C37" s="12"/>
      <c r="D37" s="13"/>
      <c r="E37" s="14">
        <f t="shared" si="7"/>
        <v>0</v>
      </c>
      <c r="F37" s="12"/>
      <c r="G37" s="13"/>
      <c r="H37" s="14">
        <f t="shared" si="8"/>
        <v>0</v>
      </c>
      <c r="I37" s="12">
        <v>32</v>
      </c>
      <c r="J37" s="13">
        <v>7</v>
      </c>
      <c r="K37" s="14">
        <f t="shared" si="9"/>
        <v>39</v>
      </c>
      <c r="L37" s="31"/>
      <c r="M37" s="15">
        <f t="shared" si="10"/>
        <v>39</v>
      </c>
      <c r="N37" s="5"/>
    </row>
    <row r="38" spans="1:14" ht="18" customHeight="1" thickBot="1">
      <c r="A38" s="58" t="s">
        <v>104</v>
      </c>
      <c r="B38" s="59"/>
      <c r="C38" s="12"/>
      <c r="D38" s="13"/>
      <c r="E38" s="14">
        <f t="shared" si="7"/>
        <v>0</v>
      </c>
      <c r="F38" s="12"/>
      <c r="G38" s="13"/>
      <c r="H38" s="14">
        <f t="shared" si="8"/>
        <v>0</v>
      </c>
      <c r="I38" s="12"/>
      <c r="J38" s="13"/>
      <c r="K38" s="14">
        <f t="shared" si="9"/>
        <v>0</v>
      </c>
      <c r="L38" s="31"/>
      <c r="M38" s="15">
        <f t="shared" si="10"/>
        <v>0</v>
      </c>
      <c r="N38" s="5"/>
    </row>
    <row r="39" spans="1:14" ht="18" customHeight="1" hidden="1" thickBot="1">
      <c r="A39" s="60" t="s">
        <v>53</v>
      </c>
      <c r="B39" s="51"/>
      <c r="C39" s="16"/>
      <c r="D39" s="17"/>
      <c r="E39" s="18">
        <f t="shared" si="7"/>
        <v>0</v>
      </c>
      <c r="F39" s="16"/>
      <c r="G39" s="17"/>
      <c r="H39" s="18">
        <f t="shared" si="8"/>
        <v>0</v>
      </c>
      <c r="I39" s="16">
        <v>0</v>
      </c>
      <c r="J39" s="17"/>
      <c r="K39" s="18">
        <f t="shared" si="9"/>
        <v>0</v>
      </c>
      <c r="L39" s="29"/>
      <c r="M39" s="29">
        <f t="shared" si="10"/>
        <v>0</v>
      </c>
      <c r="N39" s="8"/>
    </row>
    <row r="40" spans="1:14" ht="18" customHeight="1" thickBot="1" thickTop="1">
      <c r="A40" s="54" t="s">
        <v>40</v>
      </c>
      <c r="B40" s="49"/>
      <c r="C40" s="35">
        <f>SUM(C27:C39)</f>
        <v>7</v>
      </c>
      <c r="D40" s="36">
        <f>SUM(D27:D39)</f>
        <v>4</v>
      </c>
      <c r="E40" s="37">
        <f>SUM(C40:D40)</f>
        <v>11</v>
      </c>
      <c r="F40" s="35">
        <f>SUM(F27:F39)</f>
        <v>614</v>
      </c>
      <c r="G40" s="36">
        <f>SUM(G27:G39)</f>
        <v>206</v>
      </c>
      <c r="H40" s="37">
        <f>SUM(F40:G40)</f>
        <v>820</v>
      </c>
      <c r="I40" s="35">
        <f>SUM(I27:I39)</f>
        <v>2287</v>
      </c>
      <c r="J40" s="36">
        <f>SUM(J27:J39)</f>
        <v>277</v>
      </c>
      <c r="K40" s="37">
        <f t="shared" si="9"/>
        <v>2564</v>
      </c>
      <c r="L40" s="38">
        <f>SUM(L27:L39)</f>
        <v>72</v>
      </c>
      <c r="M40" s="38">
        <f>SUM(M27:M39)</f>
        <v>3467</v>
      </c>
      <c r="N40" s="34"/>
    </row>
    <row r="41" ht="18" customHeight="1">
      <c r="A41" s="11" t="s">
        <v>96</v>
      </c>
    </row>
    <row r="42" spans="3:13" ht="18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ht="18" customHeight="1"/>
  </sheetData>
  <sheetProtection/>
  <mergeCells count="15">
    <mergeCell ref="N25:N26"/>
    <mergeCell ref="L4:L5"/>
    <mergeCell ref="M4:M5"/>
    <mergeCell ref="N4:N5"/>
    <mergeCell ref="M25:M26"/>
    <mergeCell ref="A25:B26"/>
    <mergeCell ref="A22:B22"/>
    <mergeCell ref="A4:B5"/>
    <mergeCell ref="L25:L26"/>
    <mergeCell ref="C4:E4"/>
    <mergeCell ref="I4:K4"/>
    <mergeCell ref="C25:E25"/>
    <mergeCell ref="I25:K25"/>
    <mergeCell ref="F4:H4"/>
    <mergeCell ref="F25:H2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7" customFormat="1" ht="17.25">
      <c r="A1" s="10" t="s">
        <v>46</v>
      </c>
    </row>
    <row r="3" spans="1:16" ht="18" customHeight="1">
      <c r="A3" s="116" t="s">
        <v>44</v>
      </c>
      <c r="B3" s="116" t="s">
        <v>82</v>
      </c>
      <c r="C3" s="116"/>
      <c r="D3" s="116"/>
      <c r="E3" s="116" t="s">
        <v>86</v>
      </c>
      <c r="F3" s="116"/>
      <c r="G3" s="116"/>
      <c r="H3" s="116" t="s">
        <v>72</v>
      </c>
      <c r="I3" s="116"/>
      <c r="J3" s="116"/>
      <c r="K3" s="116" t="s">
        <v>71</v>
      </c>
      <c r="L3" s="116"/>
      <c r="M3" s="116"/>
      <c r="N3" s="116" t="s">
        <v>43</v>
      </c>
      <c r="O3" s="116"/>
      <c r="P3" s="116"/>
    </row>
    <row r="4" spans="1:16" ht="33.75" customHeight="1">
      <c r="A4" s="116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3" t="s">
        <v>87</v>
      </c>
      <c r="C5" s="13" t="s">
        <v>87</v>
      </c>
      <c r="D5" s="13" t="s">
        <v>87</v>
      </c>
      <c r="E5" s="13">
        <v>111</v>
      </c>
      <c r="F5" s="13">
        <v>13</v>
      </c>
      <c r="G5" s="13">
        <f aca="true" t="shared" si="0" ref="G5:G28">SUM(E5:F5)</f>
        <v>124</v>
      </c>
      <c r="H5" s="13">
        <v>8896</v>
      </c>
      <c r="I5" s="13">
        <v>7284</v>
      </c>
      <c r="J5" s="46">
        <f aca="true" t="shared" si="1" ref="J5:J29">SUM(H5:I5)</f>
        <v>16180</v>
      </c>
      <c r="K5" s="13">
        <v>311</v>
      </c>
      <c r="L5" s="13">
        <v>27</v>
      </c>
      <c r="M5" s="13">
        <f aca="true" t="shared" si="2" ref="M5:M29">SUM(K5:L5)</f>
        <v>338</v>
      </c>
      <c r="N5" s="13">
        <f>+H5+K5+E5</f>
        <v>9318</v>
      </c>
      <c r="O5" s="13">
        <f>+I5+L5+F5</f>
        <v>7324</v>
      </c>
      <c r="P5" s="13">
        <f>+J5+M5+G5</f>
        <v>16642</v>
      </c>
    </row>
    <row r="6" spans="1:16" ht="19.5" customHeight="1">
      <c r="A6" s="1" t="s">
        <v>5</v>
      </c>
      <c r="B6" s="13" t="s">
        <v>87</v>
      </c>
      <c r="C6" s="13" t="s">
        <v>87</v>
      </c>
      <c r="D6" s="13" t="s">
        <v>87</v>
      </c>
      <c r="E6" s="13">
        <v>143</v>
      </c>
      <c r="F6" s="13">
        <v>15</v>
      </c>
      <c r="G6" s="13">
        <f t="shared" si="0"/>
        <v>158</v>
      </c>
      <c r="H6" s="13">
        <v>8972</v>
      </c>
      <c r="I6" s="13">
        <v>6697</v>
      </c>
      <c r="J6" s="46">
        <f t="shared" si="1"/>
        <v>15669</v>
      </c>
      <c r="K6" s="13">
        <v>274</v>
      </c>
      <c r="L6" s="13">
        <v>24</v>
      </c>
      <c r="M6" s="13">
        <f t="shared" si="2"/>
        <v>298</v>
      </c>
      <c r="N6" s="13">
        <f aca="true" t="shared" si="3" ref="N6:N36">+H6+K6+E6</f>
        <v>9389</v>
      </c>
      <c r="O6" s="13">
        <f aca="true" t="shared" si="4" ref="O6:O36">+I6+L6+F6</f>
        <v>6736</v>
      </c>
      <c r="P6" s="13">
        <f aca="true" t="shared" si="5" ref="P6:P36">+J6+M6+G6</f>
        <v>16125</v>
      </c>
    </row>
    <row r="7" spans="1:16" ht="19.5" customHeight="1">
      <c r="A7" s="1" t="s">
        <v>6</v>
      </c>
      <c r="B7" s="13" t="s">
        <v>87</v>
      </c>
      <c r="C7" s="13" t="s">
        <v>87</v>
      </c>
      <c r="D7" s="13" t="s">
        <v>87</v>
      </c>
      <c r="E7" s="13">
        <v>212</v>
      </c>
      <c r="F7" s="13">
        <v>9</v>
      </c>
      <c r="G7" s="13">
        <f t="shared" si="0"/>
        <v>221</v>
      </c>
      <c r="H7" s="13">
        <v>8507</v>
      </c>
      <c r="I7" s="13">
        <v>5094</v>
      </c>
      <c r="J7" s="46">
        <f t="shared" si="1"/>
        <v>13601</v>
      </c>
      <c r="K7" s="13">
        <v>211</v>
      </c>
      <c r="L7" s="13">
        <v>21</v>
      </c>
      <c r="M7" s="13">
        <f t="shared" si="2"/>
        <v>232</v>
      </c>
      <c r="N7" s="13">
        <f t="shared" si="3"/>
        <v>8930</v>
      </c>
      <c r="O7" s="13">
        <f t="shared" si="4"/>
        <v>5124</v>
      </c>
      <c r="P7" s="13">
        <f t="shared" si="5"/>
        <v>14054</v>
      </c>
    </row>
    <row r="8" spans="1:16" ht="19.5" customHeight="1">
      <c r="A8" s="1" t="s">
        <v>7</v>
      </c>
      <c r="B8" s="13" t="s">
        <v>87</v>
      </c>
      <c r="C8" s="13" t="s">
        <v>87</v>
      </c>
      <c r="D8" s="13" t="s">
        <v>87</v>
      </c>
      <c r="E8" s="13">
        <v>288</v>
      </c>
      <c r="F8" s="13">
        <v>12</v>
      </c>
      <c r="G8" s="13">
        <f t="shared" si="0"/>
        <v>300</v>
      </c>
      <c r="H8" s="13">
        <v>8985</v>
      </c>
      <c r="I8" s="13">
        <v>5355</v>
      </c>
      <c r="J8" s="46">
        <f t="shared" si="1"/>
        <v>14340</v>
      </c>
      <c r="K8" s="13">
        <v>197</v>
      </c>
      <c r="L8" s="13">
        <v>27</v>
      </c>
      <c r="M8" s="13">
        <f t="shared" si="2"/>
        <v>224</v>
      </c>
      <c r="N8" s="13">
        <f t="shared" si="3"/>
        <v>9470</v>
      </c>
      <c r="O8" s="13">
        <f t="shared" si="4"/>
        <v>5394</v>
      </c>
      <c r="P8" s="13">
        <f t="shared" si="5"/>
        <v>14864</v>
      </c>
    </row>
    <row r="9" spans="1:16" ht="19.5" customHeight="1">
      <c r="A9" s="1" t="s">
        <v>8</v>
      </c>
      <c r="B9" s="13" t="s">
        <v>87</v>
      </c>
      <c r="C9" s="13" t="s">
        <v>87</v>
      </c>
      <c r="D9" s="13" t="s">
        <v>87</v>
      </c>
      <c r="E9" s="13">
        <v>299</v>
      </c>
      <c r="F9" s="13">
        <v>13</v>
      </c>
      <c r="G9" s="13">
        <f t="shared" si="0"/>
        <v>312</v>
      </c>
      <c r="H9" s="13">
        <v>8208</v>
      </c>
      <c r="I9" s="13">
        <v>4797</v>
      </c>
      <c r="J9" s="46">
        <f t="shared" si="1"/>
        <v>13005</v>
      </c>
      <c r="K9" s="13">
        <v>229</v>
      </c>
      <c r="L9" s="13">
        <v>22</v>
      </c>
      <c r="M9" s="13">
        <f t="shared" si="2"/>
        <v>251</v>
      </c>
      <c r="N9" s="13">
        <f t="shared" si="3"/>
        <v>8736</v>
      </c>
      <c r="O9" s="13">
        <f t="shared" si="4"/>
        <v>4832</v>
      </c>
      <c r="P9" s="13">
        <f t="shared" si="5"/>
        <v>13568</v>
      </c>
    </row>
    <row r="10" spans="1:16" ht="19.5" customHeight="1">
      <c r="A10" s="1" t="s">
        <v>9</v>
      </c>
      <c r="B10" s="13" t="s">
        <v>87</v>
      </c>
      <c r="C10" s="13" t="s">
        <v>87</v>
      </c>
      <c r="D10" s="13" t="s">
        <v>87</v>
      </c>
      <c r="E10" s="13">
        <v>308</v>
      </c>
      <c r="F10" s="13">
        <v>11</v>
      </c>
      <c r="G10" s="13">
        <f t="shared" si="0"/>
        <v>319</v>
      </c>
      <c r="H10" s="13">
        <v>7725</v>
      </c>
      <c r="I10" s="13">
        <v>4701</v>
      </c>
      <c r="J10" s="46">
        <f t="shared" si="1"/>
        <v>12426</v>
      </c>
      <c r="K10" s="13">
        <v>233</v>
      </c>
      <c r="L10" s="13">
        <v>25</v>
      </c>
      <c r="M10" s="13">
        <f t="shared" si="2"/>
        <v>258</v>
      </c>
      <c r="N10" s="13">
        <f t="shared" si="3"/>
        <v>8266</v>
      </c>
      <c r="O10" s="13">
        <f t="shared" si="4"/>
        <v>4737</v>
      </c>
      <c r="P10" s="13">
        <f t="shared" si="5"/>
        <v>13003</v>
      </c>
    </row>
    <row r="11" spans="1:16" ht="19.5" customHeight="1">
      <c r="A11" s="1" t="s">
        <v>10</v>
      </c>
      <c r="B11" s="13" t="s">
        <v>87</v>
      </c>
      <c r="C11" s="13" t="s">
        <v>87</v>
      </c>
      <c r="D11" s="13" t="s">
        <v>87</v>
      </c>
      <c r="E11" s="13">
        <v>311</v>
      </c>
      <c r="F11" s="13">
        <v>8</v>
      </c>
      <c r="G11" s="13">
        <f t="shared" si="0"/>
        <v>319</v>
      </c>
      <c r="H11" s="13">
        <v>7239</v>
      </c>
      <c r="I11" s="13">
        <v>4442</v>
      </c>
      <c r="J11" s="46">
        <f t="shared" si="1"/>
        <v>11681</v>
      </c>
      <c r="K11" s="13">
        <v>206</v>
      </c>
      <c r="L11" s="13">
        <v>25</v>
      </c>
      <c r="M11" s="13">
        <f t="shared" si="2"/>
        <v>231</v>
      </c>
      <c r="N11" s="13">
        <f t="shared" si="3"/>
        <v>7756</v>
      </c>
      <c r="O11" s="13">
        <f t="shared" si="4"/>
        <v>4475</v>
      </c>
      <c r="P11" s="13">
        <f t="shared" si="5"/>
        <v>12231</v>
      </c>
    </row>
    <row r="12" spans="1:16" ht="19.5" customHeight="1">
      <c r="A12" s="1" t="s">
        <v>11</v>
      </c>
      <c r="B12" s="13" t="s">
        <v>87</v>
      </c>
      <c r="C12" s="13" t="s">
        <v>87</v>
      </c>
      <c r="D12" s="13" t="s">
        <v>87</v>
      </c>
      <c r="E12" s="13">
        <v>328</v>
      </c>
      <c r="F12" s="13">
        <v>10</v>
      </c>
      <c r="G12" s="13">
        <f t="shared" si="0"/>
        <v>338</v>
      </c>
      <c r="H12" s="13">
        <v>6628</v>
      </c>
      <c r="I12" s="13">
        <v>4432</v>
      </c>
      <c r="J12" s="46">
        <f t="shared" si="1"/>
        <v>11060</v>
      </c>
      <c r="K12" s="13">
        <v>194</v>
      </c>
      <c r="L12" s="13">
        <v>19</v>
      </c>
      <c r="M12" s="13">
        <f t="shared" si="2"/>
        <v>213</v>
      </c>
      <c r="N12" s="13">
        <f t="shared" si="3"/>
        <v>7150</v>
      </c>
      <c r="O12" s="13">
        <f t="shared" si="4"/>
        <v>4461</v>
      </c>
      <c r="P12" s="13">
        <f t="shared" si="5"/>
        <v>11611</v>
      </c>
    </row>
    <row r="13" spans="1:16" ht="19.5" customHeight="1">
      <c r="A13" s="1" t="s">
        <v>12</v>
      </c>
      <c r="B13" s="13" t="s">
        <v>87</v>
      </c>
      <c r="C13" s="13" t="s">
        <v>87</v>
      </c>
      <c r="D13" s="13" t="s">
        <v>87</v>
      </c>
      <c r="E13" s="13">
        <v>303</v>
      </c>
      <c r="F13" s="13">
        <v>6</v>
      </c>
      <c r="G13" s="13">
        <f t="shared" si="0"/>
        <v>309</v>
      </c>
      <c r="H13" s="13">
        <v>6097</v>
      </c>
      <c r="I13" s="13">
        <v>4051</v>
      </c>
      <c r="J13" s="46">
        <f t="shared" si="1"/>
        <v>10148</v>
      </c>
      <c r="K13" s="13">
        <v>166</v>
      </c>
      <c r="L13" s="13">
        <v>20</v>
      </c>
      <c r="M13" s="13">
        <f t="shared" si="2"/>
        <v>186</v>
      </c>
      <c r="N13" s="13">
        <f t="shared" si="3"/>
        <v>6566</v>
      </c>
      <c r="O13" s="13">
        <f t="shared" si="4"/>
        <v>4077</v>
      </c>
      <c r="P13" s="13">
        <f t="shared" si="5"/>
        <v>10643</v>
      </c>
    </row>
    <row r="14" spans="1:16" ht="19.5" customHeight="1">
      <c r="A14" s="1" t="s">
        <v>13</v>
      </c>
      <c r="B14" s="13" t="s">
        <v>87</v>
      </c>
      <c r="C14" s="13" t="s">
        <v>87</v>
      </c>
      <c r="D14" s="13" t="s">
        <v>87</v>
      </c>
      <c r="E14" s="13">
        <v>280</v>
      </c>
      <c r="F14" s="13">
        <v>6</v>
      </c>
      <c r="G14" s="13">
        <f t="shared" si="0"/>
        <v>286</v>
      </c>
      <c r="H14" s="13">
        <v>5819</v>
      </c>
      <c r="I14" s="13">
        <v>4026</v>
      </c>
      <c r="J14" s="13">
        <f t="shared" si="1"/>
        <v>9845</v>
      </c>
      <c r="K14" s="13">
        <v>147</v>
      </c>
      <c r="L14" s="13">
        <v>17</v>
      </c>
      <c r="M14" s="13">
        <f t="shared" si="2"/>
        <v>164</v>
      </c>
      <c r="N14" s="13">
        <f t="shared" si="3"/>
        <v>6246</v>
      </c>
      <c r="O14" s="13">
        <f t="shared" si="4"/>
        <v>4049</v>
      </c>
      <c r="P14" s="13">
        <f t="shared" si="5"/>
        <v>10295</v>
      </c>
    </row>
    <row r="15" spans="1:16" ht="19.5" customHeight="1">
      <c r="A15" s="1" t="s">
        <v>14</v>
      </c>
      <c r="B15" s="13" t="s">
        <v>87</v>
      </c>
      <c r="C15" s="13" t="s">
        <v>87</v>
      </c>
      <c r="D15" s="13" t="s">
        <v>87</v>
      </c>
      <c r="E15" s="13">
        <v>289</v>
      </c>
      <c r="F15" s="13">
        <v>6</v>
      </c>
      <c r="G15" s="13">
        <f t="shared" si="0"/>
        <v>295</v>
      </c>
      <c r="H15" s="13">
        <v>5475</v>
      </c>
      <c r="I15" s="13">
        <v>3906</v>
      </c>
      <c r="J15" s="13">
        <f t="shared" si="1"/>
        <v>9381</v>
      </c>
      <c r="K15" s="13">
        <v>142</v>
      </c>
      <c r="L15" s="13">
        <v>20</v>
      </c>
      <c r="M15" s="13">
        <f t="shared" si="2"/>
        <v>162</v>
      </c>
      <c r="N15" s="13">
        <f t="shared" si="3"/>
        <v>5906</v>
      </c>
      <c r="O15" s="13">
        <f t="shared" si="4"/>
        <v>3932</v>
      </c>
      <c r="P15" s="13">
        <f t="shared" si="5"/>
        <v>9838</v>
      </c>
    </row>
    <row r="16" spans="1:16" ht="19.5" customHeight="1">
      <c r="A16" s="1" t="s">
        <v>15</v>
      </c>
      <c r="B16" s="13" t="s">
        <v>87</v>
      </c>
      <c r="C16" s="13" t="s">
        <v>87</v>
      </c>
      <c r="D16" s="13" t="s">
        <v>87</v>
      </c>
      <c r="E16" s="13">
        <v>261</v>
      </c>
      <c r="F16" s="13">
        <v>10</v>
      </c>
      <c r="G16" s="13">
        <f t="shared" si="0"/>
        <v>271</v>
      </c>
      <c r="H16" s="13">
        <v>5201</v>
      </c>
      <c r="I16" s="13">
        <v>3704</v>
      </c>
      <c r="J16" s="13">
        <f t="shared" si="1"/>
        <v>8905</v>
      </c>
      <c r="K16" s="13">
        <v>137</v>
      </c>
      <c r="L16" s="13">
        <v>19</v>
      </c>
      <c r="M16" s="13">
        <f t="shared" si="2"/>
        <v>156</v>
      </c>
      <c r="N16" s="13">
        <f t="shared" si="3"/>
        <v>5599</v>
      </c>
      <c r="O16" s="13">
        <f t="shared" si="4"/>
        <v>3733</v>
      </c>
      <c r="P16" s="13">
        <f t="shared" si="5"/>
        <v>9332</v>
      </c>
    </row>
    <row r="17" spans="1:16" ht="19.5" customHeight="1">
      <c r="A17" s="1" t="s">
        <v>16</v>
      </c>
      <c r="B17" s="13" t="s">
        <v>87</v>
      </c>
      <c r="C17" s="13" t="s">
        <v>87</v>
      </c>
      <c r="D17" s="13" t="s">
        <v>87</v>
      </c>
      <c r="E17" s="13">
        <v>245</v>
      </c>
      <c r="F17" s="13">
        <v>11</v>
      </c>
      <c r="G17" s="13">
        <f t="shared" si="0"/>
        <v>256</v>
      </c>
      <c r="H17" s="13">
        <v>4890</v>
      </c>
      <c r="I17" s="13">
        <v>3698</v>
      </c>
      <c r="J17" s="13">
        <f t="shared" si="1"/>
        <v>8588</v>
      </c>
      <c r="K17" s="13">
        <v>129</v>
      </c>
      <c r="L17" s="13">
        <v>19</v>
      </c>
      <c r="M17" s="13">
        <f t="shared" si="2"/>
        <v>148</v>
      </c>
      <c r="N17" s="13">
        <f t="shared" si="3"/>
        <v>5264</v>
      </c>
      <c r="O17" s="13">
        <f t="shared" si="4"/>
        <v>3728</v>
      </c>
      <c r="P17" s="13">
        <f t="shared" si="5"/>
        <v>8992</v>
      </c>
    </row>
    <row r="18" spans="1:16" ht="19.5" customHeight="1">
      <c r="A18" s="1" t="s">
        <v>17</v>
      </c>
      <c r="B18" s="13" t="s">
        <v>87</v>
      </c>
      <c r="C18" s="13" t="s">
        <v>87</v>
      </c>
      <c r="D18" s="13" t="s">
        <v>87</v>
      </c>
      <c r="E18" s="13">
        <v>253</v>
      </c>
      <c r="F18" s="13">
        <v>7</v>
      </c>
      <c r="G18" s="13">
        <f t="shared" si="0"/>
        <v>260</v>
      </c>
      <c r="H18" s="13">
        <v>4659</v>
      </c>
      <c r="I18" s="13">
        <v>3523</v>
      </c>
      <c r="J18" s="13">
        <f t="shared" si="1"/>
        <v>8182</v>
      </c>
      <c r="K18" s="13">
        <v>150</v>
      </c>
      <c r="L18" s="13">
        <v>24</v>
      </c>
      <c r="M18" s="13">
        <f t="shared" si="2"/>
        <v>174</v>
      </c>
      <c r="N18" s="13">
        <f t="shared" si="3"/>
        <v>5062</v>
      </c>
      <c r="O18" s="13">
        <f t="shared" si="4"/>
        <v>3554</v>
      </c>
      <c r="P18" s="13">
        <f t="shared" si="5"/>
        <v>8616</v>
      </c>
    </row>
    <row r="19" spans="1:16" ht="19.5" customHeight="1">
      <c r="A19" s="1" t="s">
        <v>18</v>
      </c>
      <c r="B19" s="13" t="s">
        <v>87</v>
      </c>
      <c r="C19" s="13" t="s">
        <v>87</v>
      </c>
      <c r="D19" s="13" t="s">
        <v>87</v>
      </c>
      <c r="E19" s="13">
        <v>233</v>
      </c>
      <c r="F19" s="13">
        <v>6</v>
      </c>
      <c r="G19" s="13">
        <f t="shared" si="0"/>
        <v>239</v>
      </c>
      <c r="H19" s="13">
        <v>4459</v>
      </c>
      <c r="I19" s="13">
        <v>3510</v>
      </c>
      <c r="J19" s="13">
        <f t="shared" si="1"/>
        <v>7969</v>
      </c>
      <c r="K19" s="13">
        <v>164</v>
      </c>
      <c r="L19" s="13">
        <v>20</v>
      </c>
      <c r="M19" s="13">
        <f t="shared" si="2"/>
        <v>184</v>
      </c>
      <c r="N19" s="13">
        <f t="shared" si="3"/>
        <v>4856</v>
      </c>
      <c r="O19" s="13">
        <f t="shared" si="4"/>
        <v>3536</v>
      </c>
      <c r="P19" s="13">
        <f t="shared" si="5"/>
        <v>8392</v>
      </c>
    </row>
    <row r="20" spans="1:16" ht="19.5" customHeight="1">
      <c r="A20" s="1" t="s">
        <v>19</v>
      </c>
      <c r="B20" s="13" t="s">
        <v>87</v>
      </c>
      <c r="C20" s="13" t="s">
        <v>87</v>
      </c>
      <c r="D20" s="13" t="s">
        <v>87</v>
      </c>
      <c r="E20" s="13">
        <v>215</v>
      </c>
      <c r="F20" s="13">
        <v>7</v>
      </c>
      <c r="G20" s="13">
        <f t="shared" si="0"/>
        <v>222</v>
      </c>
      <c r="H20" s="13">
        <v>4308</v>
      </c>
      <c r="I20" s="13">
        <v>3490</v>
      </c>
      <c r="J20" s="13">
        <f t="shared" si="1"/>
        <v>7798</v>
      </c>
      <c r="K20" s="13">
        <v>164</v>
      </c>
      <c r="L20" s="13">
        <v>18</v>
      </c>
      <c r="M20" s="13">
        <f t="shared" si="2"/>
        <v>182</v>
      </c>
      <c r="N20" s="13">
        <f t="shared" si="3"/>
        <v>4687</v>
      </c>
      <c r="O20" s="13">
        <f t="shared" si="4"/>
        <v>3515</v>
      </c>
      <c r="P20" s="13">
        <f t="shared" si="5"/>
        <v>8202</v>
      </c>
    </row>
    <row r="21" spans="1:16" ht="19.5" customHeight="1">
      <c r="A21" s="1" t="s">
        <v>20</v>
      </c>
      <c r="B21" s="13" t="s">
        <v>87</v>
      </c>
      <c r="C21" s="13" t="s">
        <v>87</v>
      </c>
      <c r="D21" s="13" t="s">
        <v>87</v>
      </c>
      <c r="E21" s="13">
        <v>208</v>
      </c>
      <c r="F21" s="13">
        <v>6</v>
      </c>
      <c r="G21" s="13">
        <f t="shared" si="0"/>
        <v>214</v>
      </c>
      <c r="H21" s="13">
        <v>4171</v>
      </c>
      <c r="I21" s="13">
        <v>3199</v>
      </c>
      <c r="J21" s="13">
        <f t="shared" si="1"/>
        <v>7370</v>
      </c>
      <c r="K21" s="13">
        <v>192</v>
      </c>
      <c r="L21" s="13">
        <v>22</v>
      </c>
      <c r="M21" s="13">
        <f t="shared" si="2"/>
        <v>214</v>
      </c>
      <c r="N21" s="13">
        <f t="shared" si="3"/>
        <v>4571</v>
      </c>
      <c r="O21" s="13">
        <f t="shared" si="4"/>
        <v>3227</v>
      </c>
      <c r="P21" s="13">
        <f t="shared" si="5"/>
        <v>7798</v>
      </c>
    </row>
    <row r="22" spans="1:16" ht="19.5" customHeight="1">
      <c r="A22" s="1" t="s">
        <v>21</v>
      </c>
      <c r="B22" s="13" t="s">
        <v>87</v>
      </c>
      <c r="C22" s="13" t="s">
        <v>87</v>
      </c>
      <c r="D22" s="13" t="s">
        <v>87</v>
      </c>
      <c r="E22" s="13">
        <v>206</v>
      </c>
      <c r="F22" s="13">
        <v>11</v>
      </c>
      <c r="G22" s="13">
        <f t="shared" si="0"/>
        <v>217</v>
      </c>
      <c r="H22" s="13">
        <v>4046</v>
      </c>
      <c r="I22" s="13">
        <v>3214</v>
      </c>
      <c r="J22" s="13">
        <f t="shared" si="1"/>
        <v>7260</v>
      </c>
      <c r="K22" s="13">
        <v>196</v>
      </c>
      <c r="L22" s="13">
        <v>29</v>
      </c>
      <c r="M22" s="13">
        <f t="shared" si="2"/>
        <v>225</v>
      </c>
      <c r="N22" s="13">
        <f t="shared" si="3"/>
        <v>4448</v>
      </c>
      <c r="O22" s="13">
        <f t="shared" si="4"/>
        <v>3254</v>
      </c>
      <c r="P22" s="13">
        <f t="shared" si="5"/>
        <v>7702</v>
      </c>
    </row>
    <row r="23" spans="1:16" ht="19.5" customHeight="1">
      <c r="A23" s="1" t="s">
        <v>22</v>
      </c>
      <c r="B23" s="13" t="s">
        <v>87</v>
      </c>
      <c r="C23" s="13" t="s">
        <v>87</v>
      </c>
      <c r="D23" s="13" t="s">
        <v>87</v>
      </c>
      <c r="E23" s="13">
        <v>196</v>
      </c>
      <c r="F23" s="13">
        <v>6</v>
      </c>
      <c r="G23" s="13">
        <f t="shared" si="0"/>
        <v>202</v>
      </c>
      <c r="H23" s="13">
        <v>3883</v>
      </c>
      <c r="I23" s="13">
        <v>3005</v>
      </c>
      <c r="J23" s="13">
        <f t="shared" si="1"/>
        <v>6888</v>
      </c>
      <c r="K23" s="13">
        <v>185</v>
      </c>
      <c r="L23" s="13">
        <v>19</v>
      </c>
      <c r="M23" s="13">
        <f t="shared" si="2"/>
        <v>204</v>
      </c>
      <c r="N23" s="13">
        <f t="shared" si="3"/>
        <v>4264</v>
      </c>
      <c r="O23" s="13">
        <f t="shared" si="4"/>
        <v>3030</v>
      </c>
      <c r="P23" s="13">
        <f t="shared" si="5"/>
        <v>7294</v>
      </c>
    </row>
    <row r="24" spans="1:16" ht="19.5" customHeight="1">
      <c r="A24" s="1" t="s">
        <v>23</v>
      </c>
      <c r="B24" s="13" t="s">
        <v>87</v>
      </c>
      <c r="C24" s="13" t="s">
        <v>87</v>
      </c>
      <c r="D24" s="13" t="s">
        <v>87</v>
      </c>
      <c r="E24" s="13">
        <v>212</v>
      </c>
      <c r="F24" s="13">
        <v>11</v>
      </c>
      <c r="G24" s="13">
        <f t="shared" si="0"/>
        <v>223</v>
      </c>
      <c r="H24" s="13">
        <v>3720</v>
      </c>
      <c r="I24" s="13">
        <v>2875</v>
      </c>
      <c r="J24" s="13">
        <f t="shared" si="1"/>
        <v>6595</v>
      </c>
      <c r="K24" s="13">
        <v>204</v>
      </c>
      <c r="L24" s="13">
        <v>21</v>
      </c>
      <c r="M24" s="13">
        <f t="shared" si="2"/>
        <v>225</v>
      </c>
      <c r="N24" s="13">
        <f t="shared" si="3"/>
        <v>4136</v>
      </c>
      <c r="O24" s="13">
        <f t="shared" si="4"/>
        <v>2907</v>
      </c>
      <c r="P24" s="13">
        <f t="shared" si="5"/>
        <v>7043</v>
      </c>
    </row>
    <row r="25" spans="1:16" ht="19.5" customHeight="1">
      <c r="A25" s="1" t="s">
        <v>24</v>
      </c>
      <c r="B25" s="13" t="s">
        <v>87</v>
      </c>
      <c r="C25" s="13" t="s">
        <v>87</v>
      </c>
      <c r="D25" s="13" t="s">
        <v>87</v>
      </c>
      <c r="E25" s="13">
        <v>194</v>
      </c>
      <c r="F25" s="13">
        <v>14</v>
      </c>
      <c r="G25" s="13">
        <f t="shared" si="0"/>
        <v>208</v>
      </c>
      <c r="H25" s="13">
        <v>3560</v>
      </c>
      <c r="I25" s="13">
        <v>2824</v>
      </c>
      <c r="J25" s="13">
        <f t="shared" si="1"/>
        <v>6384</v>
      </c>
      <c r="K25" s="13">
        <v>211</v>
      </c>
      <c r="L25" s="13">
        <v>29</v>
      </c>
      <c r="M25" s="13">
        <f t="shared" si="2"/>
        <v>240</v>
      </c>
      <c r="N25" s="13">
        <f t="shared" si="3"/>
        <v>3965</v>
      </c>
      <c r="O25" s="13">
        <f t="shared" si="4"/>
        <v>2867</v>
      </c>
      <c r="P25" s="13">
        <f t="shared" si="5"/>
        <v>6832</v>
      </c>
    </row>
    <row r="26" spans="1:16" ht="19.5" customHeight="1">
      <c r="A26" s="1" t="s">
        <v>25</v>
      </c>
      <c r="B26" s="13" t="s">
        <v>87</v>
      </c>
      <c r="C26" s="13" t="s">
        <v>87</v>
      </c>
      <c r="D26" s="13" t="s">
        <v>87</v>
      </c>
      <c r="E26" s="13">
        <v>235</v>
      </c>
      <c r="F26" s="13">
        <v>11</v>
      </c>
      <c r="G26" s="13">
        <f t="shared" si="0"/>
        <v>246</v>
      </c>
      <c r="H26" s="13">
        <v>3405</v>
      </c>
      <c r="I26" s="13">
        <v>2726</v>
      </c>
      <c r="J26" s="13">
        <f t="shared" si="1"/>
        <v>6131</v>
      </c>
      <c r="K26" s="13">
        <v>195</v>
      </c>
      <c r="L26" s="13">
        <v>33</v>
      </c>
      <c r="M26" s="13">
        <f t="shared" si="2"/>
        <v>228</v>
      </c>
      <c r="N26" s="13">
        <f t="shared" si="3"/>
        <v>3835</v>
      </c>
      <c r="O26" s="13">
        <f t="shared" si="4"/>
        <v>2770</v>
      </c>
      <c r="P26" s="13">
        <f t="shared" si="5"/>
        <v>6605</v>
      </c>
    </row>
    <row r="27" spans="1:16" ht="19.5" customHeight="1">
      <c r="A27" s="1" t="s">
        <v>26</v>
      </c>
      <c r="B27" s="13" t="s">
        <v>87</v>
      </c>
      <c r="C27" s="13" t="s">
        <v>87</v>
      </c>
      <c r="D27" s="13" t="s">
        <v>87</v>
      </c>
      <c r="E27" s="13">
        <v>270</v>
      </c>
      <c r="F27" s="13">
        <v>14</v>
      </c>
      <c r="G27" s="13">
        <f t="shared" si="0"/>
        <v>284</v>
      </c>
      <c r="H27" s="13">
        <v>3342</v>
      </c>
      <c r="I27" s="13">
        <v>2740</v>
      </c>
      <c r="J27" s="13">
        <f t="shared" si="1"/>
        <v>6082</v>
      </c>
      <c r="K27" s="13">
        <v>208</v>
      </c>
      <c r="L27" s="13">
        <v>35</v>
      </c>
      <c r="M27" s="13">
        <f t="shared" si="2"/>
        <v>243</v>
      </c>
      <c r="N27" s="13">
        <f t="shared" si="3"/>
        <v>3820</v>
      </c>
      <c r="O27" s="13">
        <f t="shared" si="4"/>
        <v>2789</v>
      </c>
      <c r="P27" s="13">
        <f t="shared" si="5"/>
        <v>6609</v>
      </c>
    </row>
    <row r="28" spans="1:16" ht="19.5" customHeight="1">
      <c r="A28" s="1" t="s">
        <v>27</v>
      </c>
      <c r="B28" s="13" t="s">
        <v>87</v>
      </c>
      <c r="C28" s="13" t="s">
        <v>87</v>
      </c>
      <c r="D28" s="13" t="s">
        <v>87</v>
      </c>
      <c r="E28" s="13">
        <v>229</v>
      </c>
      <c r="F28" s="13">
        <v>11</v>
      </c>
      <c r="G28" s="13">
        <f t="shared" si="0"/>
        <v>240</v>
      </c>
      <c r="H28" s="13">
        <v>3191</v>
      </c>
      <c r="I28" s="13">
        <v>2503</v>
      </c>
      <c r="J28" s="13">
        <f t="shared" si="1"/>
        <v>5694</v>
      </c>
      <c r="K28" s="13">
        <v>212</v>
      </c>
      <c r="L28" s="13">
        <v>29</v>
      </c>
      <c r="M28" s="13">
        <f t="shared" si="2"/>
        <v>241</v>
      </c>
      <c r="N28" s="13">
        <f t="shared" si="3"/>
        <v>3632</v>
      </c>
      <c r="O28" s="13">
        <f t="shared" si="4"/>
        <v>2543</v>
      </c>
      <c r="P28" s="13">
        <f t="shared" si="5"/>
        <v>6175</v>
      </c>
    </row>
    <row r="29" spans="1:16" ht="19.5" customHeight="1">
      <c r="A29" s="1" t="s">
        <v>64</v>
      </c>
      <c r="B29" s="13" t="s">
        <v>87</v>
      </c>
      <c r="C29" s="13" t="s">
        <v>87</v>
      </c>
      <c r="D29" s="13" t="s">
        <v>87</v>
      </c>
      <c r="E29" s="13">
        <v>246</v>
      </c>
      <c r="F29" s="13">
        <v>15</v>
      </c>
      <c r="G29" s="13">
        <f aca="true" t="shared" si="6" ref="G29:G37">SUM(E29:F29)</f>
        <v>261</v>
      </c>
      <c r="H29" s="13">
        <v>3086</v>
      </c>
      <c r="I29" s="13">
        <v>2444</v>
      </c>
      <c r="J29" s="13">
        <f t="shared" si="1"/>
        <v>5530</v>
      </c>
      <c r="K29" s="13">
        <v>175</v>
      </c>
      <c r="L29" s="13">
        <v>22</v>
      </c>
      <c r="M29" s="13">
        <f t="shared" si="2"/>
        <v>197</v>
      </c>
      <c r="N29" s="13">
        <f t="shared" si="3"/>
        <v>3507</v>
      </c>
      <c r="O29" s="13">
        <f t="shared" si="4"/>
        <v>2481</v>
      </c>
      <c r="P29" s="13">
        <f t="shared" si="5"/>
        <v>5988</v>
      </c>
    </row>
    <row r="30" spans="1:16" ht="19.5" customHeight="1">
      <c r="A30" s="1" t="s">
        <v>65</v>
      </c>
      <c r="B30" s="13" t="s">
        <v>87</v>
      </c>
      <c r="C30" s="13" t="s">
        <v>87</v>
      </c>
      <c r="D30" s="13" t="s">
        <v>87</v>
      </c>
      <c r="E30" s="13">
        <v>252</v>
      </c>
      <c r="F30" s="13">
        <v>17</v>
      </c>
      <c r="G30" s="13">
        <f t="shared" si="6"/>
        <v>269</v>
      </c>
      <c r="H30" s="13">
        <v>3002</v>
      </c>
      <c r="I30" s="13">
        <v>2445</v>
      </c>
      <c r="J30" s="13">
        <f aca="true" t="shared" si="7" ref="J30:J37">SUM(H30:I30)</f>
        <v>5447</v>
      </c>
      <c r="K30" s="13">
        <v>258</v>
      </c>
      <c r="L30" s="13">
        <v>44</v>
      </c>
      <c r="M30" s="13">
        <f aca="true" t="shared" si="8" ref="M30:M37">SUM(K30:L30)</f>
        <v>302</v>
      </c>
      <c r="N30" s="13">
        <f t="shared" si="3"/>
        <v>3512</v>
      </c>
      <c r="O30" s="13">
        <f t="shared" si="4"/>
        <v>2506</v>
      </c>
      <c r="P30" s="13">
        <f t="shared" si="5"/>
        <v>6018</v>
      </c>
    </row>
    <row r="31" spans="1:18" ht="19.5" customHeight="1">
      <c r="A31" s="1" t="s">
        <v>66</v>
      </c>
      <c r="B31" s="13" t="s">
        <v>87</v>
      </c>
      <c r="C31" s="13" t="s">
        <v>87</v>
      </c>
      <c r="D31" s="13" t="s">
        <v>87</v>
      </c>
      <c r="E31" s="13">
        <v>254</v>
      </c>
      <c r="F31" s="13">
        <v>16</v>
      </c>
      <c r="G31" s="13">
        <f t="shared" si="6"/>
        <v>270</v>
      </c>
      <c r="H31" s="13">
        <v>2927</v>
      </c>
      <c r="I31" s="13">
        <v>2344</v>
      </c>
      <c r="J31" s="13">
        <f t="shared" si="7"/>
        <v>5271</v>
      </c>
      <c r="K31" s="13">
        <v>229</v>
      </c>
      <c r="L31" s="13">
        <v>44</v>
      </c>
      <c r="M31" s="13">
        <f t="shared" si="8"/>
        <v>273</v>
      </c>
      <c r="N31" s="13">
        <f t="shared" si="3"/>
        <v>3410</v>
      </c>
      <c r="O31" s="13">
        <f t="shared" si="4"/>
        <v>2404</v>
      </c>
      <c r="P31" s="13">
        <f t="shared" si="5"/>
        <v>5814</v>
      </c>
      <c r="R31" s="6">
        <v>2001</v>
      </c>
    </row>
    <row r="32" spans="1:18" ht="19.5" customHeight="1">
      <c r="A32" s="1" t="s">
        <v>67</v>
      </c>
      <c r="B32" s="13" t="s">
        <v>87</v>
      </c>
      <c r="C32" s="13" t="s">
        <v>87</v>
      </c>
      <c r="D32" s="13" t="s">
        <v>87</v>
      </c>
      <c r="E32" s="13">
        <v>284</v>
      </c>
      <c r="F32" s="13">
        <v>30</v>
      </c>
      <c r="G32" s="13">
        <f t="shared" si="6"/>
        <v>314</v>
      </c>
      <c r="H32" s="13">
        <v>2811</v>
      </c>
      <c r="I32" s="13">
        <v>2284</v>
      </c>
      <c r="J32" s="13">
        <f t="shared" si="7"/>
        <v>5095</v>
      </c>
      <c r="K32" s="13">
        <v>226</v>
      </c>
      <c r="L32" s="13">
        <v>56</v>
      </c>
      <c r="M32" s="13">
        <f t="shared" si="8"/>
        <v>282</v>
      </c>
      <c r="N32" s="13">
        <f t="shared" si="3"/>
        <v>3321</v>
      </c>
      <c r="O32" s="13">
        <f t="shared" si="4"/>
        <v>2370</v>
      </c>
      <c r="P32" s="13">
        <f t="shared" si="5"/>
        <v>5691</v>
      </c>
      <c r="R32" s="6">
        <v>2002</v>
      </c>
    </row>
    <row r="33" spans="1:18" ht="19.5" customHeight="1">
      <c r="A33" s="1" t="s">
        <v>68</v>
      </c>
      <c r="B33" s="13" t="s">
        <v>87</v>
      </c>
      <c r="C33" s="13" t="s">
        <v>87</v>
      </c>
      <c r="D33" s="13" t="s">
        <v>87</v>
      </c>
      <c r="E33" s="13">
        <v>306</v>
      </c>
      <c r="F33" s="13">
        <v>31</v>
      </c>
      <c r="G33" s="13">
        <f t="shared" si="6"/>
        <v>337</v>
      </c>
      <c r="H33" s="13">
        <v>2724</v>
      </c>
      <c r="I33" s="13">
        <v>2169</v>
      </c>
      <c r="J33" s="13">
        <f t="shared" si="7"/>
        <v>4893</v>
      </c>
      <c r="K33" s="13">
        <v>219</v>
      </c>
      <c r="L33" s="13">
        <v>48</v>
      </c>
      <c r="M33" s="13">
        <f t="shared" si="8"/>
        <v>267</v>
      </c>
      <c r="N33" s="13">
        <f t="shared" si="3"/>
        <v>3249</v>
      </c>
      <c r="O33" s="13">
        <f t="shared" si="4"/>
        <v>2248</v>
      </c>
      <c r="P33" s="13">
        <f t="shared" si="5"/>
        <v>5497</v>
      </c>
      <c r="R33" s="6">
        <v>2003</v>
      </c>
    </row>
    <row r="34" spans="1:18" ht="19.5" customHeight="1">
      <c r="A34" s="1" t="s">
        <v>74</v>
      </c>
      <c r="B34" s="13" t="s">
        <v>87</v>
      </c>
      <c r="C34" s="13" t="s">
        <v>87</v>
      </c>
      <c r="D34" s="13" t="s">
        <v>87</v>
      </c>
      <c r="E34" s="13">
        <v>312</v>
      </c>
      <c r="F34" s="13">
        <v>18</v>
      </c>
      <c r="G34" s="13">
        <f t="shared" si="6"/>
        <v>330</v>
      </c>
      <c r="H34" s="13">
        <v>2657</v>
      </c>
      <c r="I34" s="13">
        <v>1990</v>
      </c>
      <c r="J34" s="13">
        <f t="shared" si="7"/>
        <v>4647</v>
      </c>
      <c r="K34" s="13">
        <v>53</v>
      </c>
      <c r="L34" s="13">
        <v>13</v>
      </c>
      <c r="M34" s="13">
        <f t="shared" si="8"/>
        <v>66</v>
      </c>
      <c r="N34" s="13">
        <f t="shared" si="3"/>
        <v>3022</v>
      </c>
      <c r="O34" s="13">
        <f t="shared" si="4"/>
        <v>2021</v>
      </c>
      <c r="P34" s="13">
        <f t="shared" si="5"/>
        <v>5043</v>
      </c>
      <c r="R34" s="6">
        <v>2004</v>
      </c>
    </row>
    <row r="35" spans="1:18" ht="19.5" customHeight="1">
      <c r="A35" s="1" t="s">
        <v>75</v>
      </c>
      <c r="B35" s="13" t="s">
        <v>87</v>
      </c>
      <c r="C35" s="13" t="s">
        <v>87</v>
      </c>
      <c r="D35" s="13" t="s">
        <v>87</v>
      </c>
      <c r="E35" s="13">
        <v>320</v>
      </c>
      <c r="F35" s="13">
        <v>17</v>
      </c>
      <c r="G35" s="13">
        <f t="shared" si="6"/>
        <v>337</v>
      </c>
      <c r="H35" s="13">
        <v>2602</v>
      </c>
      <c r="I35" s="13">
        <v>1867</v>
      </c>
      <c r="J35" s="13">
        <f t="shared" si="7"/>
        <v>4469</v>
      </c>
      <c r="K35" s="13">
        <v>54</v>
      </c>
      <c r="L35" s="13">
        <v>12</v>
      </c>
      <c r="M35" s="13">
        <f t="shared" si="8"/>
        <v>66</v>
      </c>
      <c r="N35" s="13">
        <f t="shared" si="3"/>
        <v>2976</v>
      </c>
      <c r="O35" s="13">
        <f t="shared" si="4"/>
        <v>1896</v>
      </c>
      <c r="P35" s="13">
        <f t="shared" si="5"/>
        <v>4872</v>
      </c>
      <c r="R35" s="6">
        <v>2005</v>
      </c>
    </row>
    <row r="36" spans="1:18" ht="19.5" customHeight="1">
      <c r="A36" s="1" t="s">
        <v>81</v>
      </c>
      <c r="B36" s="13" t="s">
        <v>87</v>
      </c>
      <c r="C36" s="13" t="s">
        <v>87</v>
      </c>
      <c r="D36" s="13" t="s">
        <v>87</v>
      </c>
      <c r="E36" s="13">
        <v>364</v>
      </c>
      <c r="F36" s="13">
        <v>18</v>
      </c>
      <c r="G36" s="13">
        <f t="shared" si="6"/>
        <v>382</v>
      </c>
      <c r="H36" s="13">
        <v>2497</v>
      </c>
      <c r="I36" s="13">
        <v>1770</v>
      </c>
      <c r="J36" s="13">
        <f t="shared" si="7"/>
        <v>4267</v>
      </c>
      <c r="K36" s="13">
        <v>51</v>
      </c>
      <c r="L36" s="13">
        <v>10</v>
      </c>
      <c r="M36" s="13">
        <f t="shared" si="8"/>
        <v>61</v>
      </c>
      <c r="N36" s="13">
        <f t="shared" si="3"/>
        <v>2912</v>
      </c>
      <c r="O36" s="13">
        <f t="shared" si="4"/>
        <v>1798</v>
      </c>
      <c r="P36" s="13">
        <f t="shared" si="5"/>
        <v>4710</v>
      </c>
      <c r="R36" s="6">
        <v>2006</v>
      </c>
    </row>
    <row r="37" spans="1:18" ht="19.5" customHeight="1">
      <c r="A37" s="1" t="s">
        <v>85</v>
      </c>
      <c r="B37" s="13">
        <v>6</v>
      </c>
      <c r="C37" s="13">
        <v>0</v>
      </c>
      <c r="D37" s="13">
        <f aca="true" t="shared" si="9" ref="D37:D42">SUM(B37:C37)</f>
        <v>6</v>
      </c>
      <c r="E37" s="13">
        <v>511</v>
      </c>
      <c r="F37" s="13">
        <v>12</v>
      </c>
      <c r="G37" s="13">
        <f t="shared" si="6"/>
        <v>523</v>
      </c>
      <c r="H37" s="13">
        <v>2468</v>
      </c>
      <c r="I37" s="13">
        <v>1689</v>
      </c>
      <c r="J37" s="13">
        <f t="shared" si="7"/>
        <v>4157</v>
      </c>
      <c r="K37" s="13">
        <v>39</v>
      </c>
      <c r="L37" s="13">
        <v>9</v>
      </c>
      <c r="M37" s="13">
        <f t="shared" si="8"/>
        <v>48</v>
      </c>
      <c r="N37" s="13">
        <f aca="true" t="shared" si="10" ref="N37:P38">+B37+H37+K37+E37</f>
        <v>3024</v>
      </c>
      <c r="O37" s="13">
        <f t="shared" si="10"/>
        <v>1710</v>
      </c>
      <c r="P37" s="13">
        <f t="shared" si="10"/>
        <v>4734</v>
      </c>
      <c r="R37" s="6">
        <v>2007</v>
      </c>
    </row>
    <row r="38" spans="1:18" ht="19.5" customHeight="1">
      <c r="A38" s="1" t="s">
        <v>97</v>
      </c>
      <c r="B38" s="13">
        <v>14</v>
      </c>
      <c r="C38" s="13">
        <v>0</v>
      </c>
      <c r="D38" s="13">
        <f t="shared" si="9"/>
        <v>14</v>
      </c>
      <c r="E38" s="13">
        <v>504</v>
      </c>
      <c r="F38" s="13">
        <v>17</v>
      </c>
      <c r="G38" s="13">
        <f aca="true" t="shared" si="11" ref="G38:G44">SUM(E38:F38)</f>
        <v>521</v>
      </c>
      <c r="H38" s="13">
        <v>2336</v>
      </c>
      <c r="I38" s="13">
        <v>1572</v>
      </c>
      <c r="J38" s="13">
        <f aca="true" t="shared" si="12" ref="J38:J44">SUM(H38:I38)</f>
        <v>3908</v>
      </c>
      <c r="K38" s="13">
        <v>44</v>
      </c>
      <c r="L38" s="13">
        <v>8</v>
      </c>
      <c r="M38" s="13">
        <f aca="true" t="shared" si="13" ref="M38:M44">SUM(K38:L38)</f>
        <v>52</v>
      </c>
      <c r="N38" s="13">
        <f t="shared" si="10"/>
        <v>2898</v>
      </c>
      <c r="O38" s="13">
        <f t="shared" si="10"/>
        <v>1597</v>
      </c>
      <c r="P38" s="13">
        <f t="shared" si="10"/>
        <v>4495</v>
      </c>
      <c r="R38" s="6">
        <v>2008</v>
      </c>
    </row>
    <row r="39" spans="1:18" ht="19.5" customHeight="1">
      <c r="A39" s="1" t="s">
        <v>98</v>
      </c>
      <c r="B39" s="13">
        <v>10</v>
      </c>
      <c r="C39" s="13">
        <v>0</v>
      </c>
      <c r="D39" s="13">
        <f t="shared" si="9"/>
        <v>10</v>
      </c>
      <c r="E39" s="13">
        <v>595</v>
      </c>
      <c r="F39" s="13">
        <v>17</v>
      </c>
      <c r="G39" s="13">
        <f t="shared" si="11"/>
        <v>612</v>
      </c>
      <c r="H39" s="13">
        <v>2224</v>
      </c>
      <c r="I39" s="13">
        <v>1472</v>
      </c>
      <c r="J39" s="13">
        <f t="shared" si="12"/>
        <v>3696</v>
      </c>
      <c r="K39" s="13">
        <v>42</v>
      </c>
      <c r="L39" s="13">
        <v>8</v>
      </c>
      <c r="M39" s="13">
        <f t="shared" si="13"/>
        <v>50</v>
      </c>
      <c r="N39" s="13">
        <f aca="true" t="shared" si="14" ref="N39:P40">+B39+H39+K39+E39</f>
        <v>2871</v>
      </c>
      <c r="O39" s="13">
        <f t="shared" si="14"/>
        <v>1497</v>
      </c>
      <c r="P39" s="13">
        <f t="shared" si="14"/>
        <v>4368</v>
      </c>
      <c r="R39" s="6">
        <v>2009</v>
      </c>
    </row>
    <row r="40" spans="1:18" ht="19.5" customHeight="1">
      <c r="A40" s="1" t="s">
        <v>99</v>
      </c>
      <c r="B40" s="13">
        <v>7</v>
      </c>
      <c r="C40" s="13">
        <v>0</v>
      </c>
      <c r="D40" s="13">
        <f t="shared" si="9"/>
        <v>7</v>
      </c>
      <c r="E40" s="13">
        <v>682</v>
      </c>
      <c r="F40" s="13">
        <v>18</v>
      </c>
      <c r="G40" s="13">
        <f t="shared" si="11"/>
        <v>700</v>
      </c>
      <c r="H40" s="13">
        <v>2046</v>
      </c>
      <c r="I40" s="13">
        <v>1300</v>
      </c>
      <c r="J40" s="13">
        <f t="shared" si="12"/>
        <v>3346</v>
      </c>
      <c r="K40" s="13">
        <v>44</v>
      </c>
      <c r="L40" s="13">
        <v>9</v>
      </c>
      <c r="M40" s="13">
        <f t="shared" si="13"/>
        <v>53</v>
      </c>
      <c r="N40" s="13">
        <f t="shared" si="14"/>
        <v>2779</v>
      </c>
      <c r="O40" s="13">
        <f t="shared" si="14"/>
        <v>1327</v>
      </c>
      <c r="P40" s="13">
        <f t="shared" si="14"/>
        <v>4106</v>
      </c>
      <c r="R40" s="6">
        <v>2010</v>
      </c>
    </row>
    <row r="41" spans="1:18" ht="19.5" customHeight="1">
      <c r="A41" s="1" t="s">
        <v>100</v>
      </c>
      <c r="B41" s="13">
        <v>10</v>
      </c>
      <c r="C41" s="13">
        <v>0</v>
      </c>
      <c r="D41" s="13">
        <f t="shared" si="9"/>
        <v>10</v>
      </c>
      <c r="E41" s="13">
        <v>710</v>
      </c>
      <c r="F41" s="13">
        <v>19</v>
      </c>
      <c r="G41" s="13">
        <f t="shared" si="11"/>
        <v>729</v>
      </c>
      <c r="H41" s="13">
        <v>1908</v>
      </c>
      <c r="I41" s="13">
        <v>1218</v>
      </c>
      <c r="J41" s="13">
        <f t="shared" si="12"/>
        <v>3126</v>
      </c>
      <c r="K41" s="13">
        <v>41</v>
      </c>
      <c r="L41" s="13">
        <v>10</v>
      </c>
      <c r="M41" s="13">
        <f t="shared" si="13"/>
        <v>51</v>
      </c>
      <c r="N41" s="13">
        <f aca="true" t="shared" si="15" ref="N41:P42">+B41+H41+K41+E41</f>
        <v>2669</v>
      </c>
      <c r="O41" s="13">
        <f t="shared" si="15"/>
        <v>1247</v>
      </c>
      <c r="P41" s="13">
        <f t="shared" si="15"/>
        <v>3916</v>
      </c>
      <c r="R41" s="6">
        <v>2011</v>
      </c>
    </row>
    <row r="42" spans="1:18" ht="19.5" customHeight="1">
      <c r="A42" s="1" t="s">
        <v>103</v>
      </c>
      <c r="B42" s="13">
        <v>12</v>
      </c>
      <c r="C42" s="13">
        <v>0</v>
      </c>
      <c r="D42" s="13">
        <f t="shared" si="9"/>
        <v>12</v>
      </c>
      <c r="E42" s="13">
        <v>734</v>
      </c>
      <c r="F42" s="13">
        <v>20</v>
      </c>
      <c r="G42" s="13">
        <f t="shared" si="11"/>
        <v>754</v>
      </c>
      <c r="H42" s="13">
        <v>1804</v>
      </c>
      <c r="I42" s="13">
        <v>1103</v>
      </c>
      <c r="J42" s="13">
        <f t="shared" si="12"/>
        <v>2907</v>
      </c>
      <c r="K42" s="13">
        <v>48</v>
      </c>
      <c r="L42" s="13">
        <v>13</v>
      </c>
      <c r="M42" s="13">
        <f t="shared" si="13"/>
        <v>61</v>
      </c>
      <c r="N42" s="13">
        <f t="shared" si="15"/>
        <v>2598</v>
      </c>
      <c r="O42" s="13">
        <f t="shared" si="15"/>
        <v>1136</v>
      </c>
      <c r="P42" s="13">
        <f t="shared" si="15"/>
        <v>3734</v>
      </c>
      <c r="R42" s="6">
        <v>2012</v>
      </c>
    </row>
    <row r="43" spans="1:18" ht="19.5" customHeight="1">
      <c r="A43" s="1" t="s">
        <v>105</v>
      </c>
      <c r="B43" s="13">
        <v>10</v>
      </c>
      <c r="C43" s="13">
        <v>0</v>
      </c>
      <c r="D43" s="13">
        <f>SUM(B43:C43)</f>
        <v>10</v>
      </c>
      <c r="E43" s="13">
        <v>794</v>
      </c>
      <c r="F43" s="13">
        <v>13</v>
      </c>
      <c r="G43" s="13">
        <f>SUM(E43:F43)</f>
        <v>807</v>
      </c>
      <c r="H43" s="13">
        <v>1716</v>
      </c>
      <c r="I43" s="13">
        <v>985</v>
      </c>
      <c r="J43" s="13">
        <f>SUM(H43:I43)</f>
        <v>2701</v>
      </c>
      <c r="K43" s="13">
        <v>59</v>
      </c>
      <c r="L43" s="13">
        <v>8</v>
      </c>
      <c r="M43" s="13">
        <f>SUM(K43:L43)</f>
        <v>67</v>
      </c>
      <c r="N43" s="13">
        <f aca="true" t="shared" si="16" ref="N43:P44">+B43+H43+K43+E43</f>
        <v>2579</v>
      </c>
      <c r="O43" s="13">
        <f t="shared" si="16"/>
        <v>1006</v>
      </c>
      <c r="P43" s="13">
        <f t="shared" si="16"/>
        <v>3585</v>
      </c>
      <c r="R43" s="6">
        <v>2013</v>
      </c>
    </row>
    <row r="44" spans="1:18" ht="19.5" customHeight="1">
      <c r="A44" s="1" t="s">
        <v>108</v>
      </c>
      <c r="B44" s="13">
        <v>11</v>
      </c>
      <c r="C44" s="13">
        <v>0</v>
      </c>
      <c r="D44" s="13">
        <f>SUM(B44:C44)</f>
        <v>11</v>
      </c>
      <c r="E44" s="13">
        <v>804</v>
      </c>
      <c r="F44" s="13">
        <v>16</v>
      </c>
      <c r="G44" s="13">
        <f t="shared" si="11"/>
        <v>820</v>
      </c>
      <c r="H44" s="13">
        <v>1662</v>
      </c>
      <c r="I44" s="13">
        <v>902</v>
      </c>
      <c r="J44" s="13">
        <f t="shared" si="12"/>
        <v>2564</v>
      </c>
      <c r="K44" s="13">
        <v>59</v>
      </c>
      <c r="L44" s="13">
        <v>13</v>
      </c>
      <c r="M44" s="13">
        <f t="shared" si="13"/>
        <v>72</v>
      </c>
      <c r="N44" s="13">
        <f t="shared" si="16"/>
        <v>2536</v>
      </c>
      <c r="O44" s="13">
        <f t="shared" si="16"/>
        <v>931</v>
      </c>
      <c r="P44" s="13">
        <f t="shared" si="16"/>
        <v>3467</v>
      </c>
      <c r="R44" s="6">
        <v>2014</v>
      </c>
    </row>
    <row r="45" spans="1:1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 customHeight="1"/>
  <cols>
    <col min="1" max="1" width="6.75390625" style="6" customWidth="1"/>
    <col min="2" max="2" width="6.875" style="6" customWidth="1"/>
    <col min="3" max="18" width="5.625" style="6" customWidth="1"/>
    <col min="19" max="24" width="4.875" style="6" customWidth="1"/>
    <col min="25" max="16384" width="9.00390625" style="6" customWidth="1"/>
  </cols>
  <sheetData>
    <row r="1" ht="15.75" customHeight="1">
      <c r="A1" s="10" t="s">
        <v>109</v>
      </c>
    </row>
    <row r="3" spans="1:23" ht="15.75" customHeight="1">
      <c r="A3" s="132" t="s">
        <v>28</v>
      </c>
      <c r="B3" s="117" t="s">
        <v>45</v>
      </c>
      <c r="C3" s="119" t="s">
        <v>32</v>
      </c>
      <c r="D3" s="120"/>
      <c r="E3" s="120"/>
      <c r="F3" s="120"/>
      <c r="G3" s="121"/>
      <c r="H3" s="119" t="s">
        <v>33</v>
      </c>
      <c r="I3" s="120"/>
      <c r="J3" s="120"/>
      <c r="K3" s="120"/>
      <c r="L3" s="121"/>
      <c r="M3" s="119" t="s">
        <v>34</v>
      </c>
      <c r="N3" s="120"/>
      <c r="O3" s="120"/>
      <c r="P3" s="120"/>
      <c r="Q3" s="121"/>
      <c r="S3" s="20"/>
      <c r="T3" s="20"/>
      <c r="U3" s="20"/>
      <c r="V3" s="20"/>
      <c r="W3" s="20"/>
    </row>
    <row r="4" spans="1:23" ht="15.75" customHeight="1">
      <c r="A4" s="131"/>
      <c r="B4" s="118"/>
      <c r="C4" s="2" t="s">
        <v>82</v>
      </c>
      <c r="D4" s="2" t="s">
        <v>83</v>
      </c>
      <c r="E4" s="2" t="s">
        <v>72</v>
      </c>
      <c r="F4" s="2" t="s">
        <v>71</v>
      </c>
      <c r="G4" s="1" t="s">
        <v>31</v>
      </c>
      <c r="H4" s="2" t="s">
        <v>82</v>
      </c>
      <c r="I4" s="2" t="s">
        <v>83</v>
      </c>
      <c r="J4" s="2" t="s">
        <v>72</v>
      </c>
      <c r="K4" s="2" t="s">
        <v>71</v>
      </c>
      <c r="L4" s="1" t="s">
        <v>31</v>
      </c>
      <c r="M4" s="2" t="s">
        <v>82</v>
      </c>
      <c r="N4" s="2" t="s">
        <v>83</v>
      </c>
      <c r="O4" s="2" t="s">
        <v>72</v>
      </c>
      <c r="P4" s="2" t="s">
        <v>71</v>
      </c>
      <c r="Q4" s="1" t="s">
        <v>31</v>
      </c>
      <c r="S4" s="20"/>
      <c r="T4" s="19"/>
      <c r="U4" s="19"/>
      <c r="V4" s="19"/>
      <c r="W4" s="32"/>
    </row>
    <row r="5" spans="1:23" ht="15.75" customHeight="1">
      <c r="A5" s="130" t="s">
        <v>110</v>
      </c>
      <c r="B5" s="30" t="s">
        <v>47</v>
      </c>
      <c r="C5" s="98"/>
      <c r="D5" s="98">
        <v>4</v>
      </c>
      <c r="E5" s="98">
        <v>24</v>
      </c>
      <c r="F5" s="98">
        <v>7</v>
      </c>
      <c r="G5" s="47">
        <f aca="true" t="shared" si="0" ref="G5:G11">SUM(C5:F5)</f>
        <v>35</v>
      </c>
      <c r="H5" s="98"/>
      <c r="I5" s="98">
        <v>4</v>
      </c>
      <c r="J5" s="98">
        <v>24</v>
      </c>
      <c r="K5" s="98">
        <v>7</v>
      </c>
      <c r="L5" s="47">
        <f aca="true" t="shared" si="1" ref="L5:L11">SUM(H5:K5)</f>
        <v>35</v>
      </c>
      <c r="M5" s="98"/>
      <c r="N5" s="98">
        <v>4</v>
      </c>
      <c r="O5" s="98">
        <v>30</v>
      </c>
      <c r="P5" s="98">
        <v>9</v>
      </c>
      <c r="Q5" s="47">
        <f aca="true" t="shared" si="2" ref="Q5:Q11">SUM(M5:P5)</f>
        <v>43</v>
      </c>
      <c r="S5" s="20"/>
      <c r="T5" s="19"/>
      <c r="U5" s="19"/>
      <c r="V5" s="19"/>
      <c r="W5" s="32"/>
    </row>
    <row r="6" spans="1:23" ht="15.75" customHeight="1">
      <c r="A6" s="130"/>
      <c r="B6" s="30" t="s">
        <v>102</v>
      </c>
      <c r="C6" s="98"/>
      <c r="D6" s="98">
        <v>15</v>
      </c>
      <c r="E6" s="98">
        <v>13</v>
      </c>
      <c r="F6" s="98"/>
      <c r="G6" s="47">
        <f t="shared" si="0"/>
        <v>28</v>
      </c>
      <c r="H6" s="98"/>
      <c r="I6" s="98">
        <v>11</v>
      </c>
      <c r="J6" s="98">
        <v>25</v>
      </c>
      <c r="K6" s="98">
        <v>1</v>
      </c>
      <c r="L6" s="47">
        <f t="shared" si="1"/>
        <v>37</v>
      </c>
      <c r="M6" s="98"/>
      <c r="N6" s="98">
        <v>9</v>
      </c>
      <c r="O6" s="98">
        <v>47</v>
      </c>
      <c r="P6" s="98">
        <v>3</v>
      </c>
      <c r="Q6" s="47">
        <f t="shared" si="2"/>
        <v>59</v>
      </c>
      <c r="S6" s="20"/>
      <c r="T6" s="19"/>
      <c r="U6" s="19"/>
      <c r="V6" s="19"/>
      <c r="W6" s="32"/>
    </row>
    <row r="7" spans="1:23" s="41" customFormat="1" ht="15.75" customHeight="1">
      <c r="A7" s="130"/>
      <c r="B7" s="40" t="s">
        <v>48</v>
      </c>
      <c r="C7" s="98"/>
      <c r="D7" s="98">
        <v>5</v>
      </c>
      <c r="E7" s="98">
        <v>4</v>
      </c>
      <c r="F7" s="98"/>
      <c r="G7" s="48">
        <f t="shared" si="0"/>
        <v>9</v>
      </c>
      <c r="H7" s="98"/>
      <c r="I7" s="98"/>
      <c r="J7" s="98">
        <v>16</v>
      </c>
      <c r="K7" s="98">
        <v>1</v>
      </c>
      <c r="L7" s="48">
        <f t="shared" si="1"/>
        <v>17</v>
      </c>
      <c r="M7" s="98"/>
      <c r="N7" s="98">
        <v>2</v>
      </c>
      <c r="O7" s="98">
        <v>12</v>
      </c>
      <c r="P7" s="98">
        <v>1</v>
      </c>
      <c r="Q7" s="48">
        <f t="shared" si="2"/>
        <v>15</v>
      </c>
      <c r="S7" s="42"/>
      <c r="T7" s="43"/>
      <c r="U7" s="43"/>
      <c r="V7" s="43"/>
      <c r="W7" s="44"/>
    </row>
    <row r="8" spans="1:23" ht="15.75" customHeight="1">
      <c r="A8" s="130"/>
      <c r="B8" s="40" t="s">
        <v>49</v>
      </c>
      <c r="C8" s="98"/>
      <c r="D8" s="98">
        <v>13</v>
      </c>
      <c r="E8" s="98">
        <v>7</v>
      </c>
      <c r="F8" s="98"/>
      <c r="G8" s="48">
        <f t="shared" si="0"/>
        <v>20</v>
      </c>
      <c r="H8" s="98"/>
      <c r="I8" s="98"/>
      <c r="J8" s="98">
        <v>15</v>
      </c>
      <c r="K8" s="98"/>
      <c r="L8" s="48">
        <f t="shared" si="1"/>
        <v>15</v>
      </c>
      <c r="M8" s="98"/>
      <c r="N8" s="98">
        <v>1</v>
      </c>
      <c r="O8" s="98">
        <v>15</v>
      </c>
      <c r="P8" s="98">
        <v>1</v>
      </c>
      <c r="Q8" s="48">
        <f t="shared" si="2"/>
        <v>17</v>
      </c>
      <c r="S8" s="20"/>
      <c r="T8" s="19"/>
      <c r="U8" s="19"/>
      <c r="V8" s="19"/>
      <c r="W8" s="32"/>
    </row>
    <row r="9" spans="1:23" ht="15.75" customHeight="1">
      <c r="A9" s="130"/>
      <c r="B9" s="41" t="s">
        <v>79</v>
      </c>
      <c r="C9" s="98"/>
      <c r="D9" s="98">
        <v>20</v>
      </c>
      <c r="E9" s="98">
        <v>14</v>
      </c>
      <c r="F9" s="98"/>
      <c r="G9" s="48">
        <f t="shared" si="0"/>
        <v>34</v>
      </c>
      <c r="H9" s="98"/>
      <c r="I9" s="98">
        <v>14</v>
      </c>
      <c r="J9" s="98">
        <v>10</v>
      </c>
      <c r="K9" s="98">
        <v>1</v>
      </c>
      <c r="L9" s="48">
        <f t="shared" si="1"/>
        <v>25</v>
      </c>
      <c r="M9" s="98"/>
      <c r="N9" s="98">
        <v>13</v>
      </c>
      <c r="O9" s="98">
        <v>9</v>
      </c>
      <c r="P9" s="98">
        <v>1</v>
      </c>
      <c r="Q9" s="48">
        <f t="shared" si="2"/>
        <v>23</v>
      </c>
      <c r="S9" s="20"/>
      <c r="T9" s="19"/>
      <c r="U9" s="19"/>
      <c r="V9" s="19"/>
      <c r="W9" s="32"/>
    </row>
    <row r="10" spans="1:23" ht="15.75" customHeight="1">
      <c r="A10" s="130"/>
      <c r="B10" s="30" t="s">
        <v>80</v>
      </c>
      <c r="C10" s="99"/>
      <c r="D10" s="99">
        <v>21</v>
      </c>
      <c r="E10" s="99">
        <v>17</v>
      </c>
      <c r="F10" s="99"/>
      <c r="G10" s="47">
        <f t="shared" si="0"/>
        <v>38</v>
      </c>
      <c r="H10" s="99"/>
      <c r="I10" s="99">
        <v>4</v>
      </c>
      <c r="J10" s="99">
        <v>24</v>
      </c>
      <c r="K10" s="99">
        <v>2</v>
      </c>
      <c r="L10" s="47">
        <f t="shared" si="1"/>
        <v>30</v>
      </c>
      <c r="M10" s="99"/>
      <c r="N10" s="99">
        <v>4</v>
      </c>
      <c r="O10" s="99">
        <v>44</v>
      </c>
      <c r="P10" s="99">
        <v>2</v>
      </c>
      <c r="Q10" s="47">
        <f t="shared" si="2"/>
        <v>50</v>
      </c>
      <c r="S10" s="20"/>
      <c r="T10" s="32"/>
      <c r="U10" s="32"/>
      <c r="V10" s="32"/>
      <c r="W10" s="32"/>
    </row>
    <row r="11" spans="1:17" ht="15.75" customHeight="1">
      <c r="A11" s="130"/>
      <c r="B11" s="30" t="s">
        <v>50</v>
      </c>
      <c r="C11" s="98"/>
      <c r="D11" s="98">
        <v>5</v>
      </c>
      <c r="E11" s="98">
        <v>15</v>
      </c>
      <c r="F11" s="98">
        <v>2</v>
      </c>
      <c r="G11" s="47">
        <f t="shared" si="0"/>
        <v>22</v>
      </c>
      <c r="H11" s="98"/>
      <c r="I11" s="98">
        <v>1</v>
      </c>
      <c r="J11" s="98">
        <v>24</v>
      </c>
      <c r="K11" s="98">
        <v>1</v>
      </c>
      <c r="L11" s="47">
        <f t="shared" si="1"/>
        <v>26</v>
      </c>
      <c r="M11" s="98"/>
      <c r="N11" s="98">
        <v>4</v>
      </c>
      <c r="O11" s="98">
        <v>37</v>
      </c>
      <c r="P11" s="98">
        <v>7</v>
      </c>
      <c r="Q11" s="47">
        <f t="shared" si="2"/>
        <v>48</v>
      </c>
    </row>
    <row r="12" spans="1:17" ht="15.75" customHeight="1">
      <c r="A12" s="131"/>
      <c r="B12" s="30" t="s">
        <v>51</v>
      </c>
      <c r="C12" s="47">
        <f aca="true" t="shared" si="3" ref="C12:Q12">SUM(C5:C11)</f>
        <v>0</v>
      </c>
      <c r="D12" s="47">
        <f t="shared" si="3"/>
        <v>83</v>
      </c>
      <c r="E12" s="47">
        <f t="shared" si="3"/>
        <v>94</v>
      </c>
      <c r="F12" s="47">
        <f t="shared" si="3"/>
        <v>9</v>
      </c>
      <c r="G12" s="47">
        <f t="shared" si="3"/>
        <v>186</v>
      </c>
      <c r="H12" s="47">
        <f t="shared" si="3"/>
        <v>0</v>
      </c>
      <c r="I12" s="47">
        <f t="shared" si="3"/>
        <v>34</v>
      </c>
      <c r="J12" s="47">
        <f t="shared" si="3"/>
        <v>138</v>
      </c>
      <c r="K12" s="47">
        <f t="shared" si="3"/>
        <v>13</v>
      </c>
      <c r="L12" s="47">
        <f t="shared" si="3"/>
        <v>185</v>
      </c>
      <c r="M12" s="47">
        <f t="shared" si="3"/>
        <v>0</v>
      </c>
      <c r="N12" s="47">
        <f t="shared" si="3"/>
        <v>37</v>
      </c>
      <c r="O12" s="47">
        <f t="shared" si="3"/>
        <v>194</v>
      </c>
      <c r="P12" s="47">
        <f t="shared" si="3"/>
        <v>24</v>
      </c>
      <c r="Q12" s="47">
        <f t="shared" si="3"/>
        <v>255</v>
      </c>
    </row>
    <row r="13" spans="1:17" ht="15.75" customHeight="1">
      <c r="A13" s="94" t="s">
        <v>30</v>
      </c>
      <c r="B13" s="95" t="s">
        <v>29</v>
      </c>
      <c r="C13" s="48"/>
      <c r="D13" s="48">
        <v>4</v>
      </c>
      <c r="E13" s="48">
        <v>657</v>
      </c>
      <c r="F13" s="48">
        <v>10</v>
      </c>
      <c r="G13" s="48">
        <f>SUM(C13:F13)</f>
        <v>671</v>
      </c>
      <c r="H13" s="48"/>
      <c r="I13" s="48"/>
      <c r="J13" s="48">
        <v>124</v>
      </c>
      <c r="K13" s="48">
        <v>2</v>
      </c>
      <c r="L13" s="48">
        <f>SUM(H13:K13)</f>
        <v>126</v>
      </c>
      <c r="M13" s="48"/>
      <c r="N13" s="48">
        <v>1</v>
      </c>
      <c r="O13" s="48">
        <v>50</v>
      </c>
      <c r="P13" s="48">
        <v>1</v>
      </c>
      <c r="Q13" s="48">
        <f>SUM(M13:P13)</f>
        <v>52</v>
      </c>
    </row>
    <row r="14" spans="1:17" ht="15.75" customHeight="1">
      <c r="A14" s="122" t="s">
        <v>52</v>
      </c>
      <c r="B14" s="123"/>
      <c r="C14" s="48">
        <f>SUM(C12:C13)</f>
        <v>0</v>
      </c>
      <c r="D14" s="48">
        <f aca="true" t="shared" si="4" ref="D14:Q14">SUM(D12:D13)</f>
        <v>87</v>
      </c>
      <c r="E14" s="48">
        <f t="shared" si="4"/>
        <v>751</v>
      </c>
      <c r="F14" s="48">
        <f t="shared" si="4"/>
        <v>19</v>
      </c>
      <c r="G14" s="48">
        <f t="shared" si="4"/>
        <v>857</v>
      </c>
      <c r="H14" s="48">
        <f t="shared" si="4"/>
        <v>0</v>
      </c>
      <c r="I14" s="48">
        <f t="shared" si="4"/>
        <v>34</v>
      </c>
      <c r="J14" s="48">
        <f t="shared" si="4"/>
        <v>262</v>
      </c>
      <c r="K14" s="48">
        <f t="shared" si="4"/>
        <v>15</v>
      </c>
      <c r="L14" s="48">
        <f t="shared" si="4"/>
        <v>311</v>
      </c>
      <c r="M14" s="48">
        <f t="shared" si="4"/>
        <v>0</v>
      </c>
      <c r="N14" s="48">
        <f t="shared" si="4"/>
        <v>38</v>
      </c>
      <c r="O14" s="48">
        <f t="shared" si="4"/>
        <v>244</v>
      </c>
      <c r="P14" s="48">
        <f t="shared" si="4"/>
        <v>25</v>
      </c>
      <c r="Q14" s="48">
        <f t="shared" si="4"/>
        <v>307</v>
      </c>
    </row>
    <row r="15" spans="1:17" ht="1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.75" customHeight="1">
      <c r="A17" s="125" t="s">
        <v>28</v>
      </c>
      <c r="B17" s="127" t="s">
        <v>45</v>
      </c>
      <c r="C17" s="122" t="s">
        <v>35</v>
      </c>
      <c r="D17" s="123"/>
      <c r="E17" s="123"/>
      <c r="F17" s="123"/>
      <c r="G17" s="124"/>
      <c r="H17" s="122" t="s">
        <v>36</v>
      </c>
      <c r="I17" s="123"/>
      <c r="J17" s="123"/>
      <c r="K17" s="123"/>
      <c r="L17" s="124"/>
      <c r="M17" s="122" t="s">
        <v>37</v>
      </c>
      <c r="N17" s="123"/>
      <c r="O17" s="123"/>
      <c r="P17" s="123"/>
      <c r="Q17" s="124"/>
    </row>
    <row r="18" spans="1:17" ht="15.75" customHeight="1">
      <c r="A18" s="126"/>
      <c r="B18" s="128"/>
      <c r="C18" s="96" t="s">
        <v>82</v>
      </c>
      <c r="D18" s="96" t="s">
        <v>83</v>
      </c>
      <c r="E18" s="96" t="s">
        <v>72</v>
      </c>
      <c r="F18" s="96" t="s">
        <v>71</v>
      </c>
      <c r="G18" s="45" t="s">
        <v>31</v>
      </c>
      <c r="H18" s="96" t="s">
        <v>82</v>
      </c>
      <c r="I18" s="96" t="s">
        <v>83</v>
      </c>
      <c r="J18" s="96" t="s">
        <v>72</v>
      </c>
      <c r="K18" s="96" t="s">
        <v>71</v>
      </c>
      <c r="L18" s="45" t="s">
        <v>31</v>
      </c>
      <c r="M18" s="96" t="s">
        <v>82</v>
      </c>
      <c r="N18" s="96" t="s">
        <v>83</v>
      </c>
      <c r="O18" s="96" t="s">
        <v>72</v>
      </c>
      <c r="P18" s="96" t="s">
        <v>71</v>
      </c>
      <c r="Q18" s="45" t="s">
        <v>31</v>
      </c>
    </row>
    <row r="19" spans="1:17" ht="15.75" customHeight="1">
      <c r="A19" s="129" t="s">
        <v>110</v>
      </c>
      <c r="B19" s="40" t="s">
        <v>47</v>
      </c>
      <c r="C19" s="98"/>
      <c r="D19" s="98">
        <v>9</v>
      </c>
      <c r="E19" s="98">
        <v>64</v>
      </c>
      <c r="F19" s="98">
        <v>20</v>
      </c>
      <c r="G19" s="48">
        <f aca="true" t="shared" si="5" ref="G19:G25">SUM(C19:F19)</f>
        <v>93</v>
      </c>
      <c r="H19" s="98">
        <v>1</v>
      </c>
      <c r="I19" s="98">
        <v>11</v>
      </c>
      <c r="J19" s="98">
        <v>78</v>
      </c>
      <c r="K19" s="98">
        <v>23</v>
      </c>
      <c r="L19" s="48">
        <f aca="true" t="shared" si="6" ref="L19:L25">SUM(H19:K19)</f>
        <v>113</v>
      </c>
      <c r="M19" s="98">
        <v>1</v>
      </c>
      <c r="N19" s="98">
        <v>10</v>
      </c>
      <c r="O19" s="98">
        <v>69</v>
      </c>
      <c r="P19" s="98">
        <v>20</v>
      </c>
      <c r="Q19" s="48">
        <f>SUM(M19:P19)</f>
        <v>100</v>
      </c>
    </row>
    <row r="20" spans="1:17" ht="15.75" customHeight="1">
      <c r="A20" s="129"/>
      <c r="B20" s="30" t="s">
        <v>102</v>
      </c>
      <c r="C20" s="98"/>
      <c r="D20" s="98">
        <v>26</v>
      </c>
      <c r="E20" s="98">
        <v>93</v>
      </c>
      <c r="F20" s="98">
        <v>1</v>
      </c>
      <c r="G20" s="48">
        <f t="shared" si="5"/>
        <v>120</v>
      </c>
      <c r="H20" s="98">
        <v>1</v>
      </c>
      <c r="I20" s="98">
        <v>64</v>
      </c>
      <c r="J20" s="98">
        <v>86</v>
      </c>
      <c r="K20" s="98"/>
      <c r="L20" s="48">
        <f t="shared" si="6"/>
        <v>151</v>
      </c>
      <c r="M20" s="98"/>
      <c r="N20" s="98">
        <v>17</v>
      </c>
      <c r="O20" s="98">
        <v>29</v>
      </c>
      <c r="P20" s="98">
        <v>1</v>
      </c>
      <c r="Q20" s="48">
        <f>SUM(M20:P20)</f>
        <v>47</v>
      </c>
    </row>
    <row r="21" spans="1:17" s="41" customFormat="1" ht="15.75" customHeight="1">
      <c r="A21" s="129"/>
      <c r="B21" s="40" t="s">
        <v>48</v>
      </c>
      <c r="C21" s="98"/>
      <c r="D21" s="98">
        <v>5</v>
      </c>
      <c r="E21" s="98">
        <v>35</v>
      </c>
      <c r="F21" s="98">
        <v>1</v>
      </c>
      <c r="G21" s="48">
        <f t="shared" si="5"/>
        <v>41</v>
      </c>
      <c r="H21" s="98"/>
      <c r="I21" s="98">
        <v>26</v>
      </c>
      <c r="J21" s="98">
        <v>52</v>
      </c>
      <c r="K21" s="98">
        <v>1</v>
      </c>
      <c r="L21" s="48">
        <f t="shared" si="6"/>
        <v>79</v>
      </c>
      <c r="M21" s="98"/>
      <c r="N21" s="98">
        <v>9</v>
      </c>
      <c r="O21" s="98">
        <v>5</v>
      </c>
      <c r="P21" s="98"/>
      <c r="Q21" s="48">
        <f>SUM(M21:P21)</f>
        <v>14</v>
      </c>
    </row>
    <row r="22" spans="1:17" ht="15.75" customHeight="1">
      <c r="A22" s="129"/>
      <c r="B22" s="40" t="s">
        <v>49</v>
      </c>
      <c r="C22" s="98"/>
      <c r="D22" s="98">
        <v>6</v>
      </c>
      <c r="E22" s="98">
        <v>39</v>
      </c>
      <c r="F22" s="98">
        <v>1</v>
      </c>
      <c r="G22" s="48">
        <f t="shared" si="5"/>
        <v>46</v>
      </c>
      <c r="H22" s="98"/>
      <c r="I22" s="98">
        <v>17</v>
      </c>
      <c r="J22" s="98">
        <v>38</v>
      </c>
      <c r="K22" s="98"/>
      <c r="L22" s="48">
        <f t="shared" si="6"/>
        <v>55</v>
      </c>
      <c r="M22" s="98"/>
      <c r="N22" s="98">
        <v>1</v>
      </c>
      <c r="O22" s="98"/>
      <c r="P22" s="98"/>
      <c r="Q22" s="48">
        <f aca="true" t="shared" si="7" ref="Q22:Q27">SUM(M22:P22)</f>
        <v>1</v>
      </c>
    </row>
    <row r="23" spans="1:17" ht="15.75" customHeight="1">
      <c r="A23" s="129"/>
      <c r="B23" s="41" t="s">
        <v>79</v>
      </c>
      <c r="C23" s="98"/>
      <c r="D23" s="98">
        <v>71</v>
      </c>
      <c r="E23" s="98">
        <v>50</v>
      </c>
      <c r="F23" s="98">
        <v>2</v>
      </c>
      <c r="G23" s="48">
        <f t="shared" si="5"/>
        <v>123</v>
      </c>
      <c r="H23" s="98"/>
      <c r="I23" s="98">
        <v>111</v>
      </c>
      <c r="J23" s="98">
        <v>79</v>
      </c>
      <c r="K23" s="98"/>
      <c r="L23" s="48">
        <f t="shared" si="6"/>
        <v>190</v>
      </c>
      <c r="M23" s="98"/>
      <c r="N23" s="98">
        <v>6</v>
      </c>
      <c r="O23" s="98">
        <v>6</v>
      </c>
      <c r="P23" s="98"/>
      <c r="Q23" s="48">
        <f t="shared" si="7"/>
        <v>12</v>
      </c>
    </row>
    <row r="24" spans="1:17" ht="15.75" customHeight="1">
      <c r="A24" s="129"/>
      <c r="B24" s="45" t="s">
        <v>80</v>
      </c>
      <c r="C24" s="99"/>
      <c r="D24" s="99">
        <v>8</v>
      </c>
      <c r="E24" s="99">
        <v>84</v>
      </c>
      <c r="F24" s="99"/>
      <c r="G24" s="48">
        <f t="shared" si="5"/>
        <v>92</v>
      </c>
      <c r="H24" s="99"/>
      <c r="I24" s="99">
        <v>17</v>
      </c>
      <c r="J24" s="99">
        <v>86</v>
      </c>
      <c r="K24" s="99">
        <v>1</v>
      </c>
      <c r="L24" s="48">
        <f t="shared" si="6"/>
        <v>104</v>
      </c>
      <c r="M24" s="48"/>
      <c r="N24" s="48"/>
      <c r="O24" s="48"/>
      <c r="P24" s="48"/>
      <c r="Q24" s="48">
        <f t="shared" si="7"/>
        <v>0</v>
      </c>
    </row>
    <row r="25" spans="1:17" ht="15.75" customHeight="1">
      <c r="A25" s="129"/>
      <c r="B25" s="45" t="s">
        <v>76</v>
      </c>
      <c r="C25" s="98"/>
      <c r="D25" s="98">
        <v>12</v>
      </c>
      <c r="E25" s="98">
        <v>131</v>
      </c>
      <c r="F25" s="98">
        <v>3</v>
      </c>
      <c r="G25" s="48">
        <f t="shared" si="5"/>
        <v>146</v>
      </c>
      <c r="H25" s="98"/>
      <c r="I25" s="98">
        <v>27</v>
      </c>
      <c r="J25" s="98">
        <v>100</v>
      </c>
      <c r="K25" s="98">
        <v>1</v>
      </c>
      <c r="L25" s="48">
        <f t="shared" si="6"/>
        <v>128</v>
      </c>
      <c r="M25" s="98"/>
      <c r="N25" s="98">
        <v>1</v>
      </c>
      <c r="O25" s="98">
        <v>1</v>
      </c>
      <c r="P25" s="98"/>
      <c r="Q25" s="48">
        <f t="shared" si="7"/>
        <v>2</v>
      </c>
    </row>
    <row r="26" spans="1:17" ht="15.75" customHeight="1">
      <c r="A26" s="126"/>
      <c r="B26" s="40" t="s">
        <v>51</v>
      </c>
      <c r="C26" s="48">
        <f aca="true" t="shared" si="8" ref="C26:Q26">SUM(C19:C25)</f>
        <v>0</v>
      </c>
      <c r="D26" s="48">
        <f t="shared" si="8"/>
        <v>137</v>
      </c>
      <c r="E26" s="48">
        <f t="shared" si="8"/>
        <v>496</v>
      </c>
      <c r="F26" s="48">
        <f t="shared" si="8"/>
        <v>28</v>
      </c>
      <c r="G26" s="48">
        <f t="shared" si="8"/>
        <v>661</v>
      </c>
      <c r="H26" s="48">
        <f t="shared" si="8"/>
        <v>2</v>
      </c>
      <c r="I26" s="48">
        <f t="shared" si="8"/>
        <v>273</v>
      </c>
      <c r="J26" s="48">
        <f t="shared" si="8"/>
        <v>519</v>
      </c>
      <c r="K26" s="48">
        <f t="shared" si="8"/>
        <v>26</v>
      </c>
      <c r="L26" s="48">
        <f t="shared" si="8"/>
        <v>820</v>
      </c>
      <c r="M26" s="48">
        <f t="shared" si="8"/>
        <v>1</v>
      </c>
      <c r="N26" s="48">
        <f t="shared" si="8"/>
        <v>44</v>
      </c>
      <c r="O26" s="48">
        <f t="shared" si="8"/>
        <v>110</v>
      </c>
      <c r="P26" s="48">
        <f t="shared" si="8"/>
        <v>21</v>
      </c>
      <c r="Q26" s="48">
        <f t="shared" si="8"/>
        <v>176</v>
      </c>
    </row>
    <row r="27" spans="1:17" ht="15.75" customHeight="1">
      <c r="A27" s="45" t="s">
        <v>30</v>
      </c>
      <c r="B27" s="95" t="s">
        <v>29</v>
      </c>
      <c r="C27" s="48"/>
      <c r="D27" s="48"/>
      <c r="E27" s="48">
        <v>43</v>
      </c>
      <c r="F27" s="48"/>
      <c r="G27" s="48">
        <f>SUM(C27:F27)</f>
        <v>43</v>
      </c>
      <c r="H27" s="48"/>
      <c r="I27" s="48">
        <v>7</v>
      </c>
      <c r="J27" s="48">
        <v>5</v>
      </c>
      <c r="K27" s="48"/>
      <c r="L27" s="48">
        <f>SUM(H27:K27)</f>
        <v>12</v>
      </c>
      <c r="M27" s="48"/>
      <c r="N27" s="48">
        <v>4</v>
      </c>
      <c r="O27" s="48">
        <v>23</v>
      </c>
      <c r="P27" s="48"/>
      <c r="Q27" s="48">
        <f t="shared" si="7"/>
        <v>27</v>
      </c>
    </row>
    <row r="28" spans="1:17" ht="15.75" customHeight="1">
      <c r="A28" s="122" t="s">
        <v>52</v>
      </c>
      <c r="B28" s="123"/>
      <c r="C28" s="48">
        <f>SUM(C26:C27)</f>
        <v>0</v>
      </c>
      <c r="D28" s="48">
        <f aca="true" t="shared" si="9" ref="D28:Q28">SUM(D26:D27)</f>
        <v>137</v>
      </c>
      <c r="E28" s="48">
        <f t="shared" si="9"/>
        <v>539</v>
      </c>
      <c r="F28" s="48">
        <f t="shared" si="9"/>
        <v>28</v>
      </c>
      <c r="G28" s="48">
        <f t="shared" si="9"/>
        <v>704</v>
      </c>
      <c r="H28" s="48">
        <f t="shared" si="9"/>
        <v>2</v>
      </c>
      <c r="I28" s="48">
        <f t="shared" si="9"/>
        <v>280</v>
      </c>
      <c r="J28" s="48">
        <f t="shared" si="9"/>
        <v>524</v>
      </c>
      <c r="K28" s="48">
        <f t="shared" si="9"/>
        <v>26</v>
      </c>
      <c r="L28" s="48">
        <f t="shared" si="9"/>
        <v>832</v>
      </c>
      <c r="M28" s="48">
        <f t="shared" si="9"/>
        <v>1</v>
      </c>
      <c r="N28" s="48">
        <f t="shared" si="9"/>
        <v>48</v>
      </c>
      <c r="O28" s="48">
        <f t="shared" si="9"/>
        <v>133</v>
      </c>
      <c r="P28" s="48">
        <f t="shared" si="9"/>
        <v>21</v>
      </c>
      <c r="Q28" s="48">
        <f t="shared" si="9"/>
        <v>203</v>
      </c>
    </row>
    <row r="29" spans="1:17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0" ht="15.75" customHeight="1">
      <c r="A31" s="125" t="s">
        <v>28</v>
      </c>
      <c r="B31" s="127" t="s">
        <v>45</v>
      </c>
      <c r="C31" s="122" t="s">
        <v>1</v>
      </c>
      <c r="D31" s="123"/>
      <c r="E31" s="123"/>
      <c r="F31" s="123"/>
      <c r="G31" s="124"/>
      <c r="H31" s="41"/>
      <c r="I31" s="41"/>
      <c r="J31" s="41"/>
    </row>
    <row r="32" spans="1:10" ht="15.75" customHeight="1">
      <c r="A32" s="126"/>
      <c r="B32" s="128"/>
      <c r="C32" s="96" t="s">
        <v>82</v>
      </c>
      <c r="D32" s="96" t="s">
        <v>83</v>
      </c>
      <c r="E32" s="96" t="s">
        <v>72</v>
      </c>
      <c r="F32" s="96" t="s">
        <v>71</v>
      </c>
      <c r="G32" s="45" t="s">
        <v>31</v>
      </c>
      <c r="H32" s="41"/>
      <c r="I32" s="41"/>
      <c r="J32" s="41"/>
    </row>
    <row r="33" spans="1:10" ht="15.75" customHeight="1">
      <c r="A33" s="129" t="s">
        <v>110</v>
      </c>
      <c r="B33" s="45" t="s">
        <v>47</v>
      </c>
      <c r="C33" s="48">
        <f aca="true" t="shared" si="10" ref="C33:F39">SUM(C5,H5,M5,C19,H19,M19)</f>
        <v>2</v>
      </c>
      <c r="D33" s="48">
        <f t="shared" si="10"/>
        <v>42</v>
      </c>
      <c r="E33" s="48">
        <f t="shared" si="10"/>
        <v>289</v>
      </c>
      <c r="F33" s="48">
        <f t="shared" si="10"/>
        <v>86</v>
      </c>
      <c r="G33" s="48">
        <f>SUM(C33:F33)</f>
        <v>419</v>
      </c>
      <c r="H33" s="41"/>
      <c r="I33" s="41"/>
      <c r="J33" s="41"/>
    </row>
    <row r="34" spans="1:10" ht="15.75" customHeight="1">
      <c r="A34" s="129"/>
      <c r="B34" s="30" t="s">
        <v>102</v>
      </c>
      <c r="C34" s="48">
        <f t="shared" si="10"/>
        <v>1</v>
      </c>
      <c r="D34" s="48">
        <f t="shared" si="10"/>
        <v>142</v>
      </c>
      <c r="E34" s="48">
        <f t="shared" si="10"/>
        <v>293</v>
      </c>
      <c r="F34" s="48">
        <f t="shared" si="10"/>
        <v>6</v>
      </c>
      <c r="G34" s="48">
        <f>SUM(C34:F34)</f>
        <v>442</v>
      </c>
      <c r="H34" s="41"/>
      <c r="I34" s="41"/>
      <c r="J34" s="41"/>
    </row>
    <row r="35" spans="1:10" ht="15.75" customHeight="1">
      <c r="A35" s="129"/>
      <c r="B35" s="45" t="s">
        <v>48</v>
      </c>
      <c r="C35" s="48">
        <f t="shared" si="10"/>
        <v>0</v>
      </c>
      <c r="D35" s="48">
        <f t="shared" si="10"/>
        <v>47</v>
      </c>
      <c r="E35" s="48">
        <f t="shared" si="10"/>
        <v>124</v>
      </c>
      <c r="F35" s="48">
        <f t="shared" si="10"/>
        <v>4</v>
      </c>
      <c r="G35" s="48">
        <f aca="true" t="shared" si="11" ref="G35:G41">SUM(C35:F35)</f>
        <v>175</v>
      </c>
      <c r="H35" s="41"/>
      <c r="I35" s="41"/>
      <c r="J35" s="41"/>
    </row>
    <row r="36" spans="1:10" ht="15.75" customHeight="1">
      <c r="A36" s="129"/>
      <c r="B36" s="45" t="s">
        <v>49</v>
      </c>
      <c r="C36" s="48">
        <f t="shared" si="10"/>
        <v>0</v>
      </c>
      <c r="D36" s="48">
        <f t="shared" si="10"/>
        <v>38</v>
      </c>
      <c r="E36" s="48">
        <f t="shared" si="10"/>
        <v>114</v>
      </c>
      <c r="F36" s="48">
        <f t="shared" si="10"/>
        <v>2</v>
      </c>
      <c r="G36" s="48">
        <f t="shared" si="11"/>
        <v>154</v>
      </c>
      <c r="H36" s="41"/>
      <c r="I36" s="41"/>
      <c r="J36" s="41"/>
    </row>
    <row r="37" spans="1:10" ht="15.75" customHeight="1">
      <c r="A37" s="129"/>
      <c r="B37" s="41" t="s">
        <v>79</v>
      </c>
      <c r="C37" s="48">
        <f t="shared" si="10"/>
        <v>0</v>
      </c>
      <c r="D37" s="48">
        <f t="shared" si="10"/>
        <v>235</v>
      </c>
      <c r="E37" s="48">
        <f t="shared" si="10"/>
        <v>168</v>
      </c>
      <c r="F37" s="48">
        <f t="shared" si="10"/>
        <v>4</v>
      </c>
      <c r="G37" s="48">
        <f t="shared" si="11"/>
        <v>407</v>
      </c>
      <c r="H37" s="41"/>
      <c r="I37" s="41"/>
      <c r="J37" s="41"/>
    </row>
    <row r="38" spans="1:10" ht="15.75" customHeight="1">
      <c r="A38" s="129"/>
      <c r="B38" s="45" t="s">
        <v>80</v>
      </c>
      <c r="C38" s="48">
        <f t="shared" si="10"/>
        <v>0</v>
      </c>
      <c r="D38" s="48">
        <f>SUM(D10,I10,N10,D24,I24,N24)</f>
        <v>54</v>
      </c>
      <c r="E38" s="48">
        <f t="shared" si="10"/>
        <v>255</v>
      </c>
      <c r="F38" s="48">
        <f>SUM(F10,K10,P10,F24,K24,P24)</f>
        <v>5</v>
      </c>
      <c r="G38" s="48">
        <f>SUM(C38:F38)</f>
        <v>314</v>
      </c>
      <c r="H38" s="41"/>
      <c r="I38" s="41"/>
      <c r="J38" s="41"/>
    </row>
    <row r="39" spans="1:10" ht="15.75" customHeight="1">
      <c r="A39" s="129"/>
      <c r="B39" s="45" t="s">
        <v>76</v>
      </c>
      <c r="C39" s="48">
        <f t="shared" si="10"/>
        <v>0</v>
      </c>
      <c r="D39" s="48">
        <f t="shared" si="10"/>
        <v>50</v>
      </c>
      <c r="E39" s="48">
        <f t="shared" si="10"/>
        <v>308</v>
      </c>
      <c r="F39" s="48">
        <f t="shared" si="10"/>
        <v>14</v>
      </c>
      <c r="G39" s="48">
        <f>SUM(C39:F39)</f>
        <v>372</v>
      </c>
      <c r="H39" s="41"/>
      <c r="I39" s="41"/>
      <c r="J39" s="41"/>
    </row>
    <row r="40" spans="1:9" ht="15.75" customHeight="1">
      <c r="A40" s="126"/>
      <c r="B40" s="45" t="s">
        <v>51</v>
      </c>
      <c r="C40" s="48">
        <f>SUM(C33:C39)</f>
        <v>3</v>
      </c>
      <c r="D40" s="48">
        <f>SUM(D33:D39)</f>
        <v>608</v>
      </c>
      <c r="E40" s="48">
        <f>SUM(E33:E39)</f>
        <v>1551</v>
      </c>
      <c r="F40" s="48">
        <f>SUM(F33:F39)</f>
        <v>121</v>
      </c>
      <c r="G40" s="48">
        <f>SUM(G33:G39)</f>
        <v>2283</v>
      </c>
      <c r="H40" s="41"/>
      <c r="I40" s="41"/>
    </row>
    <row r="41" spans="1:9" ht="15.75" customHeight="1">
      <c r="A41" s="45" t="s">
        <v>30</v>
      </c>
      <c r="B41" s="96" t="s">
        <v>29</v>
      </c>
      <c r="C41" s="48">
        <f>SUM(C13,H13,M13,C27,H27,M27)</f>
        <v>0</v>
      </c>
      <c r="D41" s="48">
        <f>SUM(D13,I13,N13,D27,I27,N27)</f>
        <v>16</v>
      </c>
      <c r="E41" s="48">
        <f>SUM(E13,J13,O13,E27,J27,O27)</f>
        <v>902</v>
      </c>
      <c r="F41" s="48">
        <f>SUM(F13,K13,P13,F27,K27,P27)</f>
        <v>13</v>
      </c>
      <c r="G41" s="48">
        <f t="shared" si="11"/>
        <v>931</v>
      </c>
      <c r="H41" s="41"/>
      <c r="I41" s="41"/>
    </row>
    <row r="42" spans="1:7" ht="15.75" customHeight="1">
      <c r="A42" s="119" t="s">
        <v>52</v>
      </c>
      <c r="B42" s="121"/>
      <c r="C42" s="47">
        <f>SUM(C40:C41)</f>
        <v>3</v>
      </c>
      <c r="D42" s="47">
        <f>SUM(D40:D41)</f>
        <v>624</v>
      </c>
      <c r="E42" s="47">
        <f>SUM(E40:E41)</f>
        <v>2453</v>
      </c>
      <c r="F42" s="47">
        <f>SUM(F40:F41)</f>
        <v>134</v>
      </c>
      <c r="G42" s="47">
        <f>SUM(G40:G41)</f>
        <v>3214</v>
      </c>
    </row>
  </sheetData>
  <sheetProtection/>
  <mergeCells count="19">
    <mergeCell ref="H3:L3"/>
    <mergeCell ref="M3:Q3"/>
    <mergeCell ref="A17:A18"/>
    <mergeCell ref="B17:B18"/>
    <mergeCell ref="C17:G17"/>
    <mergeCell ref="H17:L17"/>
    <mergeCell ref="M17:Q17"/>
    <mergeCell ref="A5:A12"/>
    <mergeCell ref="A14:B14"/>
    <mergeCell ref="A3:A4"/>
    <mergeCell ref="B3:B4"/>
    <mergeCell ref="C3:G3"/>
    <mergeCell ref="A42:B42"/>
    <mergeCell ref="C31:G31"/>
    <mergeCell ref="A31:A32"/>
    <mergeCell ref="B31:B32"/>
    <mergeCell ref="A33:A40"/>
    <mergeCell ref="A19:A26"/>
    <mergeCell ref="A28:B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2013-09-25T08:33:31Z</cp:lastPrinted>
  <dcterms:created xsi:type="dcterms:W3CDTF">2000-01-21T06:51:06Z</dcterms:created>
  <dcterms:modified xsi:type="dcterms:W3CDTF">2015-11-30T05:18:45Z</dcterms:modified>
  <cp:category/>
  <cp:version/>
  <cp:contentType/>
  <cp:contentStatus/>
</cp:coreProperties>
</file>