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印刷用繁殖・販売８" sheetId="1" r:id="rId1"/>
    <sheet name="放鳥９" sheetId="2" r:id="rId2"/>
    <sheet name="繁殖・販売データ(H30)" sheetId="3" r:id="rId3"/>
  </sheets>
  <definedNames>
    <definedName name="_xlnm.Print_Area" localSheetId="0">'印刷用繁殖・販売８'!$A$1:$O$22</definedName>
    <definedName name="_xlnm.Print_Area" localSheetId="1">'放鳥９'!$A$1:$K$20</definedName>
    <definedName name="tokei" localSheetId="0">'印刷用繁殖・販売８'!$A$1:$O$22</definedName>
    <definedName name="tokei" localSheetId="1">'放鳥９'!$A$1:$K$20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E4" authorId="0">
      <text>
        <r>
          <rPr>
            <b/>
            <sz val="9"/>
            <color indexed="8"/>
            <rFont val="ＭＳ Ｐゴシック"/>
            <family val="3"/>
          </rPr>
          <t>西部については、旧安中市分を猟友会委託でなく職員（＋鳥獣保護員）が放鳥しているので、委託の実績とつきあわせて調整。</t>
        </r>
      </text>
    </comment>
  </commentList>
</comments>
</file>

<file path=xl/sharedStrings.xml><?xml version="1.0" encoding="utf-8"?>
<sst xmlns="http://schemas.openxmlformats.org/spreadsheetml/2006/main" count="111" uniqueCount="47">
  <si>
    <t>環境森林・森林事務所</t>
  </si>
  <si>
    <t>繁殖者数</t>
  </si>
  <si>
    <t>種類</t>
  </si>
  <si>
    <t>生産数</t>
  </si>
  <si>
    <t>販　　　　売　　　　数</t>
  </si>
  <si>
    <t>合計</t>
  </si>
  <si>
    <t>備　考（その他内訳）</t>
  </si>
  <si>
    <t>放　　鳥　　用</t>
  </si>
  <si>
    <t>食肉用</t>
  </si>
  <si>
    <t>剥製用</t>
  </si>
  <si>
    <t>観賞用</t>
  </si>
  <si>
    <t>繁殖用</t>
  </si>
  <si>
    <t>ﾔﾏﾄﾞﾘ</t>
  </si>
  <si>
    <t>県</t>
  </si>
  <si>
    <t>猟友会</t>
  </si>
  <si>
    <t>その他</t>
  </si>
  <si>
    <t>計</t>
  </si>
  <si>
    <t>渋　　川</t>
  </si>
  <si>
    <t>ヤマドリ</t>
  </si>
  <si>
    <t>キ　ジ</t>
  </si>
  <si>
    <t>西　　部</t>
  </si>
  <si>
    <t>藤　　岡</t>
  </si>
  <si>
    <t>富　　岡</t>
  </si>
  <si>
    <t>吾　　妻</t>
  </si>
  <si>
    <t>利根沼田</t>
  </si>
  <si>
    <t>桐　　生</t>
  </si>
  <si>
    <t>　＊　販売数（放鳥用）欄「猟友会」は、群馬県猟友会の数。</t>
  </si>
  <si>
    <t>渋川</t>
  </si>
  <si>
    <t>西部</t>
  </si>
  <si>
    <t>藤岡</t>
  </si>
  <si>
    <t>富岡</t>
  </si>
  <si>
    <t>吾妻</t>
  </si>
  <si>
    <t>桐生</t>
  </si>
  <si>
    <t>キジ</t>
  </si>
  <si>
    <t>１２０日令</t>
  </si>
  <si>
    <t>保護区</t>
  </si>
  <si>
    <t>休猟区</t>
  </si>
  <si>
    <t>小計</t>
  </si>
  <si>
    <t>成鳥</t>
  </si>
  <si>
    <t>３　狩猟鳥獣の人工増殖及び販売に関する事項</t>
  </si>
  <si>
    <t>環境森林事務所</t>
  </si>
  <si>
    <t>生　産　数</t>
  </si>
  <si>
    <t>県猟</t>
  </si>
  <si>
    <t>高　　崎</t>
  </si>
  <si>
    <t>利　　根</t>
  </si>
  <si>
    <t>３　狩猟鳥獣の人工増殖及び販売に関する事項（R1）</t>
  </si>
  <si>
    <t>４　キジ、ヤマドリの放鳥に関する事項（R1）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</si>
</sst>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</numFmts>
  <fonts count="46">
    <font>
      <sz val="11"/>
      <name val="ＭＳ Ｐゴシック"/>
      <family val="3"/>
    </font>
    <font>
      <sz val="10"/>
      <name val="Arial"/>
      <family val="2"/>
    </font>
    <font>
      <sz val="14"/>
      <name val="DejaVu Sans"/>
      <family val="2"/>
    </font>
    <font>
      <sz val="14"/>
      <name val="ＭＳ Ｐゴシック"/>
      <family val="3"/>
    </font>
    <font>
      <sz val="11"/>
      <name val="DejaVu Sans"/>
      <family val="2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1"/>
      <name val="DejaVu Sans"/>
      <family val="2"/>
    </font>
    <font>
      <sz val="6"/>
      <name val="ＭＳ Ｐゴシック"/>
      <family val="3"/>
    </font>
    <font>
      <sz val="14"/>
      <name val="ＭＳ ゴシック"/>
      <family val="3"/>
    </font>
    <font>
      <b/>
      <sz val="9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tted">
        <color indexed="8"/>
      </left>
      <right style="double">
        <color indexed="8"/>
      </right>
      <top style="dotted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dotted">
        <color indexed="8"/>
      </left>
      <right style="double">
        <color indexed="8"/>
      </right>
      <top style="dotted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 diagonalUp="1">
      <left style="double">
        <color indexed="8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>
        <color indexed="63"/>
      </right>
      <top>
        <color indexed="63"/>
      </top>
      <bottom style="thin">
        <color indexed="8"/>
      </bottom>
      <diagonal style="thin">
        <color indexed="8"/>
      </diagonal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 diagonalUp="1">
      <left>
        <color indexed="63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 diagonalUp="1"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 diagonalUp="1">
      <left style="thin">
        <color indexed="8"/>
      </left>
      <right>
        <color indexed="63"/>
      </right>
      <top style="medium">
        <color indexed="8"/>
      </top>
      <bottom style="thin">
        <color indexed="8"/>
      </bottom>
      <diagonal style="thin">
        <color indexed="8"/>
      </diagonal>
    </border>
    <border>
      <left style="double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 diagonalUp="1">
      <left>
        <color indexed="63"/>
      </left>
      <right style="thin">
        <color indexed="8"/>
      </right>
      <top style="medium">
        <color indexed="8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tted">
        <color indexed="8"/>
      </right>
      <top style="thin">
        <color indexed="8"/>
      </top>
      <bottom style="thin">
        <color indexed="8"/>
      </bottom>
    </border>
    <border>
      <left style="dotted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tted">
        <color indexed="8"/>
      </right>
      <top style="thin">
        <color indexed="8"/>
      </top>
      <bottom style="double">
        <color indexed="8"/>
      </bottom>
    </border>
    <border>
      <left style="dotted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tted">
        <color indexed="8"/>
      </right>
      <top style="double">
        <color indexed="8"/>
      </top>
      <bottom style="thin">
        <color indexed="8"/>
      </bottom>
    </border>
    <border>
      <left style="dotted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dotted">
        <color indexed="8"/>
      </right>
      <top>
        <color indexed="63"/>
      </top>
      <bottom>
        <color indexed="63"/>
      </bottom>
    </border>
    <border>
      <left style="dotted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dotted">
        <color indexed="8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double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176" fontId="0" fillId="0" borderId="15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5" fillId="0" borderId="11" xfId="0" applyFont="1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4" fillId="0" borderId="17" xfId="0" applyFont="1" applyBorder="1" applyAlignment="1">
      <alignment horizontal="center" vertical="center"/>
    </xf>
    <xf numFmtId="176" fontId="0" fillId="0" borderId="18" xfId="0" applyNumberFormat="1" applyBorder="1" applyAlignment="1">
      <alignment vertical="center"/>
    </xf>
    <xf numFmtId="176" fontId="0" fillId="0" borderId="19" xfId="0" applyNumberFormat="1" applyBorder="1" applyAlignment="1">
      <alignment vertical="center"/>
    </xf>
    <xf numFmtId="176" fontId="0" fillId="0" borderId="20" xfId="0" applyNumberFormat="1" applyBorder="1" applyAlignment="1">
      <alignment vertical="center"/>
    </xf>
    <xf numFmtId="176" fontId="0" fillId="0" borderId="21" xfId="0" applyNumberFormat="1" applyBorder="1" applyAlignment="1">
      <alignment vertical="center"/>
    </xf>
    <xf numFmtId="0" fontId="5" fillId="0" borderId="19" xfId="0" applyFont="1" applyBorder="1" applyAlignment="1">
      <alignment vertical="center" shrinkToFit="1"/>
    </xf>
    <xf numFmtId="0" fontId="4" fillId="0" borderId="22" xfId="0" applyFont="1" applyBorder="1" applyAlignment="1">
      <alignment horizontal="center" vertical="center"/>
    </xf>
    <xf numFmtId="176" fontId="0" fillId="0" borderId="23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176" fontId="0" fillId="0" borderId="25" xfId="0" applyNumberFormat="1" applyBorder="1" applyAlignment="1">
      <alignment vertical="center"/>
    </xf>
    <xf numFmtId="176" fontId="0" fillId="0" borderId="26" xfId="0" applyNumberFormat="1" applyBorder="1" applyAlignment="1">
      <alignment vertical="center"/>
    </xf>
    <xf numFmtId="0" fontId="0" fillId="0" borderId="27" xfId="0" applyBorder="1" applyAlignment="1">
      <alignment vertical="center" shrinkToFit="1"/>
    </xf>
    <xf numFmtId="176" fontId="0" fillId="0" borderId="28" xfId="0" applyNumberFormat="1" applyBorder="1" applyAlignment="1">
      <alignment vertical="center"/>
    </xf>
    <xf numFmtId="0" fontId="0" fillId="0" borderId="28" xfId="0" applyBorder="1" applyAlignment="1">
      <alignment vertical="center" shrinkToFit="1"/>
    </xf>
    <xf numFmtId="0" fontId="4" fillId="0" borderId="0" xfId="0" applyFont="1" applyAlignment="1">
      <alignment horizontal="left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shrinkToFit="1"/>
    </xf>
    <xf numFmtId="176" fontId="4" fillId="0" borderId="12" xfId="0" applyNumberFormat="1" applyFont="1" applyBorder="1" applyAlignment="1">
      <alignment horizontal="center" vertical="center"/>
    </xf>
    <xf numFmtId="176" fontId="0" fillId="0" borderId="12" xfId="0" applyNumberFormat="1" applyBorder="1" applyAlignment="1">
      <alignment/>
    </xf>
    <xf numFmtId="176" fontId="6" fillId="0" borderId="12" xfId="0" applyNumberFormat="1" applyFont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4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177" fontId="0" fillId="0" borderId="39" xfId="0" applyNumberFormat="1" applyBorder="1" applyAlignment="1">
      <alignment horizontal="right" vertical="center"/>
    </xf>
    <xf numFmtId="177" fontId="0" fillId="33" borderId="29" xfId="0" applyNumberFormat="1" applyFill="1" applyBorder="1" applyAlignment="1">
      <alignment horizontal="right" vertical="center"/>
    </xf>
    <xf numFmtId="177" fontId="0" fillId="0" borderId="40" xfId="0" applyNumberFormat="1" applyBorder="1" applyAlignment="1">
      <alignment horizontal="right" vertical="center"/>
    </xf>
    <xf numFmtId="177" fontId="6" fillId="0" borderId="41" xfId="0" applyNumberFormat="1" applyFont="1" applyBorder="1" applyAlignment="1">
      <alignment horizontal="right" vertical="center"/>
    </xf>
    <xf numFmtId="177" fontId="0" fillId="0" borderId="42" xfId="0" applyNumberFormat="1" applyBorder="1" applyAlignment="1">
      <alignment horizontal="right" vertical="center"/>
    </xf>
    <xf numFmtId="177" fontId="0" fillId="0" borderId="43" xfId="0" applyNumberFormat="1" applyBorder="1" applyAlignment="1">
      <alignment horizontal="right" vertical="center"/>
    </xf>
    <xf numFmtId="177" fontId="0" fillId="0" borderId="29" xfId="0" applyNumberFormat="1" applyBorder="1" applyAlignment="1">
      <alignment horizontal="right" vertical="center"/>
    </xf>
    <xf numFmtId="177" fontId="0" fillId="33" borderId="38" xfId="0" applyNumberFormat="1" applyFill="1" applyBorder="1" applyAlignment="1">
      <alignment horizontal="right" vertical="center"/>
    </xf>
    <xf numFmtId="177" fontId="0" fillId="0" borderId="44" xfId="0" applyNumberFormat="1" applyBorder="1" applyAlignment="1">
      <alignment horizontal="right" vertical="center"/>
    </xf>
    <xf numFmtId="177" fontId="0" fillId="0" borderId="45" xfId="0" applyNumberFormat="1" applyBorder="1" applyAlignment="1">
      <alignment horizontal="right" vertical="center"/>
    </xf>
    <xf numFmtId="177" fontId="5" fillId="0" borderId="30" xfId="0" applyNumberFormat="1" applyFont="1" applyBorder="1" applyAlignment="1">
      <alignment horizontal="right" vertical="center"/>
    </xf>
    <xf numFmtId="177" fontId="0" fillId="34" borderId="46" xfId="0" applyNumberFormat="1" applyFill="1" applyBorder="1" applyAlignment="1">
      <alignment horizontal="right" vertical="center"/>
    </xf>
    <xf numFmtId="177" fontId="0" fillId="34" borderId="20" xfId="0" applyNumberFormat="1" applyFill="1" applyBorder="1" applyAlignment="1">
      <alignment horizontal="right" vertical="center"/>
    </xf>
    <xf numFmtId="177" fontId="0" fillId="34" borderId="21" xfId="0" applyNumberFormat="1" applyFill="1" applyBorder="1" applyAlignment="1">
      <alignment horizontal="right" vertical="center"/>
    </xf>
    <xf numFmtId="177" fontId="6" fillId="0" borderId="18" xfId="0" applyNumberFormat="1" applyFont="1" applyBorder="1" applyAlignment="1">
      <alignment horizontal="right" vertical="center"/>
    </xf>
    <xf numFmtId="177" fontId="0" fillId="34" borderId="19" xfId="0" applyNumberFormat="1" applyFont="1" applyFill="1" applyBorder="1" applyAlignment="1">
      <alignment horizontal="right" vertical="center"/>
    </xf>
    <xf numFmtId="177" fontId="0" fillId="34" borderId="20" xfId="0" applyNumberFormat="1" applyFont="1" applyFill="1" applyBorder="1" applyAlignment="1">
      <alignment horizontal="right" vertical="center"/>
    </xf>
    <xf numFmtId="177" fontId="0" fillId="0" borderId="20" xfId="0" applyNumberFormat="1" applyBorder="1" applyAlignment="1">
      <alignment horizontal="right" vertical="center"/>
    </xf>
    <xf numFmtId="177" fontId="0" fillId="0" borderId="21" xfId="0" applyNumberFormat="1" applyBorder="1" applyAlignment="1">
      <alignment horizontal="right" vertical="center"/>
    </xf>
    <xf numFmtId="177" fontId="0" fillId="0" borderId="47" xfId="0" applyNumberFormat="1" applyBorder="1" applyAlignment="1">
      <alignment horizontal="right" vertical="center"/>
    </xf>
    <xf numFmtId="177" fontId="0" fillId="0" borderId="19" xfId="0" applyNumberFormat="1" applyBorder="1" applyAlignment="1">
      <alignment horizontal="right" vertical="center"/>
    </xf>
    <xf numFmtId="0" fontId="4" fillId="0" borderId="48" xfId="0" applyFont="1" applyBorder="1" applyAlignment="1">
      <alignment horizontal="center" vertical="center"/>
    </xf>
    <xf numFmtId="177" fontId="0" fillId="0" borderId="49" xfId="0" applyNumberFormat="1" applyBorder="1" applyAlignment="1">
      <alignment horizontal="right" vertical="center"/>
    </xf>
    <xf numFmtId="177" fontId="0" fillId="33" borderId="50" xfId="0" applyNumberFormat="1" applyFill="1" applyBorder="1" applyAlignment="1">
      <alignment horizontal="right" vertical="center"/>
    </xf>
    <xf numFmtId="177" fontId="0" fillId="0" borderId="51" xfId="0" applyNumberFormat="1" applyBorder="1" applyAlignment="1">
      <alignment horizontal="right" vertical="center"/>
    </xf>
    <xf numFmtId="177" fontId="6" fillId="0" borderId="52" xfId="0" applyNumberFormat="1" applyFont="1" applyBorder="1" applyAlignment="1">
      <alignment horizontal="right" vertical="center"/>
    </xf>
    <xf numFmtId="177" fontId="0" fillId="0" borderId="53" xfId="0" applyNumberFormat="1" applyBorder="1" applyAlignment="1">
      <alignment horizontal="right" vertical="center"/>
    </xf>
    <xf numFmtId="177" fontId="0" fillId="33" borderId="48" xfId="0" applyNumberFormat="1" applyFill="1" applyBorder="1" applyAlignment="1">
      <alignment horizontal="right" vertical="center"/>
    </xf>
    <xf numFmtId="177" fontId="0" fillId="0" borderId="54" xfId="0" applyNumberFormat="1" applyBorder="1" applyAlignment="1">
      <alignment horizontal="right" vertical="center"/>
    </xf>
    <xf numFmtId="177" fontId="0" fillId="0" borderId="50" xfId="0" applyNumberFormat="1" applyBorder="1" applyAlignment="1">
      <alignment horizontal="right" vertical="center"/>
    </xf>
    <xf numFmtId="177" fontId="0" fillId="0" borderId="55" xfId="0" applyNumberFormat="1" applyBorder="1" applyAlignment="1">
      <alignment horizontal="right" vertical="center"/>
    </xf>
    <xf numFmtId="177" fontId="0" fillId="0" borderId="56" xfId="0" applyNumberFormat="1" applyBorder="1" applyAlignment="1">
      <alignment horizontal="right" vertical="center"/>
    </xf>
    <xf numFmtId="177" fontId="5" fillId="0" borderId="57" xfId="0" applyNumberFormat="1" applyFont="1" applyBorder="1" applyAlignment="1">
      <alignment horizontal="right" vertical="center" shrinkToFit="1"/>
    </xf>
    <xf numFmtId="177" fontId="0" fillId="34" borderId="34" xfId="0" applyNumberFormat="1" applyFill="1" applyBorder="1" applyAlignment="1">
      <alignment horizontal="right" vertical="center"/>
    </xf>
    <xf numFmtId="177" fontId="0" fillId="34" borderId="35" xfId="0" applyNumberFormat="1" applyFill="1" applyBorder="1" applyAlignment="1">
      <alignment horizontal="right" vertical="center"/>
    </xf>
    <xf numFmtId="177" fontId="0" fillId="34" borderId="36" xfId="0" applyNumberFormat="1" applyFill="1" applyBorder="1" applyAlignment="1">
      <alignment horizontal="right" vertical="center"/>
    </xf>
    <xf numFmtId="177" fontId="6" fillId="0" borderId="58" xfId="0" applyNumberFormat="1" applyFont="1" applyBorder="1" applyAlignment="1">
      <alignment horizontal="right" vertical="center"/>
    </xf>
    <xf numFmtId="177" fontId="0" fillId="34" borderId="37" xfId="0" applyNumberFormat="1" applyFont="1" applyFill="1" applyBorder="1" applyAlignment="1">
      <alignment horizontal="right" vertical="center"/>
    </xf>
    <xf numFmtId="177" fontId="0" fillId="34" borderId="35" xfId="0" applyNumberFormat="1" applyFont="1" applyFill="1" applyBorder="1" applyAlignment="1">
      <alignment horizontal="right" vertical="center"/>
    </xf>
    <xf numFmtId="177" fontId="0" fillId="0" borderId="35" xfId="0" applyNumberFormat="1" applyBorder="1" applyAlignment="1">
      <alignment horizontal="right" vertical="center"/>
    </xf>
    <xf numFmtId="177" fontId="0" fillId="0" borderId="36" xfId="0" applyNumberFormat="1" applyBorder="1" applyAlignment="1">
      <alignment horizontal="right" vertical="center"/>
    </xf>
    <xf numFmtId="177" fontId="0" fillId="0" borderId="59" xfId="0" applyNumberFormat="1" applyBorder="1" applyAlignment="1">
      <alignment horizontal="right" vertical="center"/>
    </xf>
    <xf numFmtId="177" fontId="5" fillId="0" borderId="37" xfId="0" applyNumberFormat="1" applyFont="1" applyBorder="1" applyAlignment="1">
      <alignment horizontal="right" vertical="center" shrinkToFit="1"/>
    </xf>
    <xf numFmtId="177" fontId="0" fillId="0" borderId="30" xfId="0" applyNumberFormat="1" applyBorder="1" applyAlignment="1">
      <alignment horizontal="right" vertical="center"/>
    </xf>
    <xf numFmtId="177" fontId="0" fillId="0" borderId="57" xfId="0" applyNumberFormat="1" applyBorder="1" applyAlignment="1">
      <alignment horizontal="right" vertical="center"/>
    </xf>
    <xf numFmtId="177" fontId="0" fillId="0" borderId="37" xfId="0" applyNumberFormat="1" applyBorder="1" applyAlignment="1">
      <alignment horizontal="right" vertical="center" shrinkToFit="1"/>
    </xf>
    <xf numFmtId="177" fontId="0" fillId="0" borderId="30" xfId="0" applyNumberFormat="1" applyBorder="1" applyAlignment="1">
      <alignment horizontal="right" vertical="center" shrinkToFit="1"/>
    </xf>
    <xf numFmtId="177" fontId="0" fillId="0" borderId="19" xfId="0" applyNumberFormat="1" applyBorder="1" applyAlignment="1">
      <alignment horizontal="right" vertical="center" shrinkToFit="1"/>
    </xf>
    <xf numFmtId="177" fontId="0" fillId="0" borderId="57" xfId="0" applyNumberFormat="1" applyBorder="1" applyAlignment="1">
      <alignment horizontal="right" vertical="center" shrinkToFit="1"/>
    </xf>
    <xf numFmtId="177" fontId="5" fillId="0" borderId="19" xfId="0" applyNumberFormat="1" applyFont="1" applyBorder="1" applyAlignment="1">
      <alignment horizontal="right" vertical="center" shrinkToFit="1"/>
    </xf>
    <xf numFmtId="177" fontId="0" fillId="0" borderId="24" xfId="0" applyNumberFormat="1" applyBorder="1" applyAlignment="1">
      <alignment horizontal="right" vertical="center"/>
    </xf>
    <xf numFmtId="177" fontId="0" fillId="0" borderId="25" xfId="0" applyNumberFormat="1" applyBorder="1" applyAlignment="1">
      <alignment horizontal="right" vertical="center"/>
    </xf>
    <xf numFmtId="177" fontId="0" fillId="0" borderId="26" xfId="0" applyNumberFormat="1" applyBorder="1" applyAlignment="1">
      <alignment horizontal="right" vertical="center"/>
    </xf>
    <xf numFmtId="177" fontId="6" fillId="0" borderId="23" xfId="0" applyNumberFormat="1" applyFont="1" applyBorder="1" applyAlignment="1">
      <alignment horizontal="right" vertical="center"/>
    </xf>
    <xf numFmtId="177" fontId="0" fillId="0" borderId="60" xfId="0" applyNumberFormat="1" applyBorder="1" applyAlignment="1">
      <alignment horizontal="right" vertical="center"/>
    </xf>
    <xf numFmtId="177" fontId="0" fillId="0" borderId="61" xfId="0" applyNumberFormat="1" applyBorder="1" applyAlignment="1">
      <alignment horizontal="right" vertical="center"/>
    </xf>
    <xf numFmtId="177" fontId="0" fillId="0" borderId="27" xfId="0" applyNumberFormat="1" applyBorder="1" applyAlignment="1">
      <alignment horizontal="right" vertical="center" shrinkToFit="1"/>
    </xf>
    <xf numFmtId="177" fontId="0" fillId="0" borderId="28" xfId="0" applyNumberFormat="1" applyBorder="1" applyAlignment="1">
      <alignment horizontal="right" vertical="center"/>
    </xf>
    <xf numFmtId="177" fontId="0" fillId="0" borderId="12" xfId="0" applyNumberFormat="1" applyBorder="1" applyAlignment="1">
      <alignment horizontal="right" vertical="center"/>
    </xf>
    <xf numFmtId="177" fontId="0" fillId="0" borderId="16" xfId="0" applyNumberFormat="1" applyBorder="1" applyAlignment="1">
      <alignment horizontal="right" vertical="center"/>
    </xf>
    <xf numFmtId="177" fontId="6" fillId="0" borderId="15" xfId="0" applyNumberFormat="1" applyFont="1" applyBorder="1" applyAlignment="1">
      <alignment horizontal="right" vertical="center"/>
    </xf>
    <xf numFmtId="177" fontId="0" fillId="0" borderId="11" xfId="0" applyNumberFormat="1" applyBorder="1" applyAlignment="1">
      <alignment horizontal="right" vertical="center"/>
    </xf>
    <xf numFmtId="177" fontId="0" fillId="0" borderId="62" xfId="0" applyNumberFormat="1" applyBorder="1" applyAlignment="1">
      <alignment horizontal="right" vertical="center"/>
    </xf>
    <xf numFmtId="177" fontId="0" fillId="0" borderId="28" xfId="0" applyNumberFormat="1" applyBorder="1" applyAlignment="1">
      <alignment horizontal="right" vertical="center" shrinkToFit="1"/>
    </xf>
    <xf numFmtId="0" fontId="9" fillId="0" borderId="0" xfId="0" applyFont="1" applyAlignment="1">
      <alignment vertical="center"/>
    </xf>
    <xf numFmtId="0" fontId="4" fillId="0" borderId="6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 shrinkToFit="1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 shrinkToFit="1"/>
    </xf>
    <xf numFmtId="0" fontId="4" fillId="0" borderId="5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5" fillId="0" borderId="17" xfId="0" applyFont="1" applyBorder="1" applyAlignment="1">
      <alignment horizontal="center" vertical="center" shrinkToFit="1"/>
    </xf>
    <xf numFmtId="0" fontId="3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O22"/>
  <sheetViews>
    <sheetView tabSelected="1" zoomScalePageLayoutView="0" workbookViewId="0" topLeftCell="A1">
      <selection activeCell="G20" sqref="G20"/>
    </sheetView>
  </sheetViews>
  <sheetFormatPr defaultColWidth="8.625" defaultRowHeight="13.5"/>
  <cols>
    <col min="1" max="1" width="10.875" style="0" customWidth="1"/>
    <col min="2" max="2" width="5.125" style="0" customWidth="1"/>
    <col min="3" max="3" width="5.625" style="0" customWidth="1"/>
    <col min="4" max="4" width="8.625" style="0" customWidth="1"/>
    <col min="5" max="14" width="6.625" style="0" customWidth="1"/>
    <col min="15" max="15" width="20.625" style="0" customWidth="1"/>
  </cols>
  <sheetData>
    <row r="1" s="1" customFormat="1" ht="18" customHeight="1">
      <c r="A1" s="112" t="s">
        <v>45</v>
      </c>
    </row>
    <row r="2" s="2" customFormat="1" ht="18" customHeight="1"/>
    <row r="3" spans="1:15" ht="18" customHeight="1">
      <c r="A3" s="113" t="s">
        <v>0</v>
      </c>
      <c r="B3" s="114" t="s">
        <v>1</v>
      </c>
      <c r="C3" s="114"/>
      <c r="D3" s="115" t="s">
        <v>2</v>
      </c>
      <c r="E3" s="116" t="s">
        <v>3</v>
      </c>
      <c r="F3" s="115" t="s">
        <v>4</v>
      </c>
      <c r="G3" s="115"/>
      <c r="H3" s="115"/>
      <c r="I3" s="115"/>
      <c r="J3" s="115"/>
      <c r="K3" s="115"/>
      <c r="L3" s="115"/>
      <c r="M3" s="115"/>
      <c r="N3" s="116" t="s">
        <v>5</v>
      </c>
      <c r="O3" s="117" t="s">
        <v>6</v>
      </c>
    </row>
    <row r="4" spans="1:15" ht="18" customHeight="1">
      <c r="A4" s="113"/>
      <c r="B4" s="114"/>
      <c r="C4" s="114"/>
      <c r="D4" s="115"/>
      <c r="E4" s="116"/>
      <c r="F4" s="117" t="s">
        <v>7</v>
      </c>
      <c r="G4" s="117"/>
      <c r="H4" s="117"/>
      <c r="I4" s="117"/>
      <c r="J4" s="118" t="s">
        <v>8</v>
      </c>
      <c r="K4" s="118" t="s">
        <v>9</v>
      </c>
      <c r="L4" s="118" t="s">
        <v>10</v>
      </c>
      <c r="M4" s="119" t="s">
        <v>11</v>
      </c>
      <c r="N4" s="116"/>
      <c r="O4" s="117"/>
    </row>
    <row r="5" spans="1:15" ht="18" customHeight="1">
      <c r="A5" s="113"/>
      <c r="B5" s="6"/>
      <c r="C5" s="7" t="s">
        <v>12</v>
      </c>
      <c r="D5" s="115"/>
      <c r="E5" s="116"/>
      <c r="F5" s="4" t="s">
        <v>13</v>
      </c>
      <c r="G5" s="5" t="s">
        <v>14</v>
      </c>
      <c r="H5" s="5" t="s">
        <v>15</v>
      </c>
      <c r="I5" s="5" t="s">
        <v>16</v>
      </c>
      <c r="J5" s="118"/>
      <c r="K5" s="118"/>
      <c r="L5" s="118"/>
      <c r="M5" s="119"/>
      <c r="N5" s="116"/>
      <c r="O5" s="117"/>
    </row>
    <row r="6" spans="1:15" ht="18" customHeight="1">
      <c r="A6" s="119" t="s">
        <v>17</v>
      </c>
      <c r="B6" s="120">
        <v>2</v>
      </c>
      <c r="C6" s="121">
        <f>'繁殖・販売データ(H30)'!C6</f>
        <v>1</v>
      </c>
      <c r="D6" s="3" t="s">
        <v>18</v>
      </c>
      <c r="E6" s="8">
        <v>16</v>
      </c>
      <c r="F6" s="9">
        <v>16</v>
      </c>
      <c r="G6" s="10">
        <v>0</v>
      </c>
      <c r="H6" s="10"/>
      <c r="I6" s="10">
        <f aca="true" t="shared" si="0" ref="I6:I19">SUM(F6:H6)</f>
        <v>16</v>
      </c>
      <c r="J6" s="10"/>
      <c r="K6" s="10"/>
      <c r="L6" s="10"/>
      <c r="M6" s="11"/>
      <c r="N6" s="8">
        <f aca="true" t="shared" si="1" ref="N6:N19">SUM(I6:M6)</f>
        <v>16</v>
      </c>
      <c r="O6" s="12"/>
    </row>
    <row r="7" spans="1:15" ht="18" customHeight="1">
      <c r="A7" s="119"/>
      <c r="B7" s="120"/>
      <c r="C7" s="121"/>
      <c r="D7" s="3" t="s">
        <v>19</v>
      </c>
      <c r="E7" s="8">
        <v>353</v>
      </c>
      <c r="F7" s="9">
        <v>111</v>
      </c>
      <c r="G7" s="10">
        <v>49</v>
      </c>
      <c r="H7" s="10"/>
      <c r="I7" s="10">
        <f t="shared" si="0"/>
        <v>160</v>
      </c>
      <c r="J7" s="10"/>
      <c r="K7" s="10"/>
      <c r="L7" s="10"/>
      <c r="M7" s="11"/>
      <c r="N7" s="8">
        <f t="shared" si="1"/>
        <v>160</v>
      </c>
      <c r="O7" s="13"/>
    </row>
    <row r="8" spans="1:15" ht="18" customHeight="1">
      <c r="A8" s="119" t="s">
        <v>20</v>
      </c>
      <c r="B8" s="120">
        <v>1</v>
      </c>
      <c r="C8" s="121">
        <v>1</v>
      </c>
      <c r="D8" s="3" t="s">
        <v>18</v>
      </c>
      <c r="E8" s="8">
        <v>6</v>
      </c>
      <c r="F8" s="9">
        <v>6</v>
      </c>
      <c r="G8" s="10">
        <v>0</v>
      </c>
      <c r="H8" s="10"/>
      <c r="I8" s="10">
        <f t="shared" si="0"/>
        <v>6</v>
      </c>
      <c r="J8" s="10"/>
      <c r="K8" s="10"/>
      <c r="L8" s="10"/>
      <c r="M8" s="11"/>
      <c r="N8" s="8">
        <f t="shared" si="1"/>
        <v>6</v>
      </c>
      <c r="O8" s="14"/>
    </row>
    <row r="9" spans="1:15" ht="18" customHeight="1">
      <c r="A9" s="119"/>
      <c r="B9" s="120"/>
      <c r="C9" s="121"/>
      <c r="D9" s="3" t="s">
        <v>19</v>
      </c>
      <c r="E9" s="8">
        <v>0</v>
      </c>
      <c r="F9" s="9">
        <v>147</v>
      </c>
      <c r="G9" s="10">
        <v>59</v>
      </c>
      <c r="H9" s="10"/>
      <c r="I9" s="10">
        <f t="shared" si="0"/>
        <v>206</v>
      </c>
      <c r="J9" s="10"/>
      <c r="K9" s="10"/>
      <c r="L9" s="10"/>
      <c r="M9" s="11"/>
      <c r="N9" s="8">
        <f t="shared" si="1"/>
        <v>206</v>
      </c>
      <c r="O9" s="14"/>
    </row>
    <row r="10" spans="1:15" ht="18" customHeight="1">
      <c r="A10" s="119" t="s">
        <v>21</v>
      </c>
      <c r="B10" s="120">
        <v>1</v>
      </c>
      <c r="C10" s="121">
        <v>0</v>
      </c>
      <c r="D10" s="3" t="s">
        <v>18</v>
      </c>
      <c r="E10" s="8">
        <v>0</v>
      </c>
      <c r="F10" s="9">
        <v>0</v>
      </c>
      <c r="G10" s="10">
        <v>0</v>
      </c>
      <c r="H10" s="10"/>
      <c r="I10" s="10">
        <f t="shared" si="0"/>
        <v>0</v>
      </c>
      <c r="J10" s="10"/>
      <c r="K10" s="10"/>
      <c r="L10" s="10"/>
      <c r="M10" s="11"/>
      <c r="N10" s="8">
        <f t="shared" si="1"/>
        <v>0</v>
      </c>
      <c r="O10" s="13"/>
    </row>
    <row r="11" spans="1:15" ht="18" customHeight="1">
      <c r="A11" s="119"/>
      <c r="B11" s="120"/>
      <c r="C11" s="121"/>
      <c r="D11" s="3" t="s">
        <v>19</v>
      </c>
      <c r="E11" s="8">
        <v>556</v>
      </c>
      <c r="F11" s="9">
        <v>84</v>
      </c>
      <c r="G11" s="10">
        <v>29</v>
      </c>
      <c r="H11" s="10"/>
      <c r="I11" s="10">
        <f t="shared" si="0"/>
        <v>113</v>
      </c>
      <c r="J11" s="10"/>
      <c r="K11" s="10"/>
      <c r="L11" s="10"/>
      <c r="M11" s="11"/>
      <c r="N11" s="8">
        <f t="shared" si="1"/>
        <v>113</v>
      </c>
      <c r="O11" s="13"/>
    </row>
    <row r="12" spans="1:15" ht="18" customHeight="1">
      <c r="A12" s="119" t="s">
        <v>22</v>
      </c>
      <c r="B12" s="120">
        <f>'繁殖・販売データ(H30)'!B12</f>
        <v>0</v>
      </c>
      <c r="C12" s="121">
        <f>'繁殖・販売データ(H30)'!C12</f>
        <v>0</v>
      </c>
      <c r="D12" s="3" t="s">
        <v>18</v>
      </c>
      <c r="E12" s="8">
        <v>0</v>
      </c>
      <c r="F12" s="9">
        <v>0</v>
      </c>
      <c r="G12" s="10">
        <v>0</v>
      </c>
      <c r="H12" s="10"/>
      <c r="I12" s="10">
        <f t="shared" si="0"/>
        <v>0</v>
      </c>
      <c r="J12" s="10"/>
      <c r="K12" s="10"/>
      <c r="L12" s="10"/>
      <c r="M12" s="11"/>
      <c r="N12" s="8">
        <f t="shared" si="1"/>
        <v>0</v>
      </c>
      <c r="O12" s="13"/>
    </row>
    <row r="13" spans="1:15" ht="18" customHeight="1">
      <c r="A13" s="119"/>
      <c r="B13" s="120"/>
      <c r="C13" s="121"/>
      <c r="D13" s="3" t="s">
        <v>19</v>
      </c>
      <c r="E13" s="8">
        <v>0</v>
      </c>
      <c r="F13" s="9">
        <v>96</v>
      </c>
      <c r="G13" s="10">
        <v>26</v>
      </c>
      <c r="H13" s="10"/>
      <c r="I13" s="10">
        <f t="shared" si="0"/>
        <v>122</v>
      </c>
      <c r="J13" s="10"/>
      <c r="K13" s="10"/>
      <c r="L13" s="10"/>
      <c r="M13" s="11"/>
      <c r="N13" s="8">
        <f t="shared" si="1"/>
        <v>122</v>
      </c>
      <c r="O13" s="15"/>
    </row>
    <row r="14" spans="1:15" ht="18" customHeight="1">
      <c r="A14" s="122" t="s">
        <v>23</v>
      </c>
      <c r="B14" s="120">
        <v>0</v>
      </c>
      <c r="C14" s="121">
        <v>0</v>
      </c>
      <c r="D14" s="3" t="s">
        <v>18</v>
      </c>
      <c r="E14" s="8">
        <v>0</v>
      </c>
      <c r="F14" s="9">
        <v>0</v>
      </c>
      <c r="G14" s="10">
        <v>0</v>
      </c>
      <c r="H14" s="10"/>
      <c r="I14" s="10">
        <f t="shared" si="0"/>
        <v>0</v>
      </c>
      <c r="J14" s="10"/>
      <c r="K14" s="10"/>
      <c r="L14" s="10"/>
      <c r="M14" s="11"/>
      <c r="N14" s="8">
        <f t="shared" si="1"/>
        <v>0</v>
      </c>
      <c r="O14" s="15"/>
    </row>
    <row r="15" spans="1:15" ht="18" customHeight="1">
      <c r="A15" s="122"/>
      <c r="B15" s="120"/>
      <c r="C15" s="121"/>
      <c r="D15" s="3" t="s">
        <v>19</v>
      </c>
      <c r="E15" s="8">
        <v>0</v>
      </c>
      <c r="F15" s="9">
        <v>207</v>
      </c>
      <c r="G15" s="10">
        <v>45</v>
      </c>
      <c r="H15" s="10"/>
      <c r="I15" s="10">
        <f t="shared" si="0"/>
        <v>252</v>
      </c>
      <c r="J15" s="10"/>
      <c r="K15" s="10"/>
      <c r="L15" s="10"/>
      <c r="M15" s="11"/>
      <c r="N15" s="8">
        <f t="shared" si="1"/>
        <v>252</v>
      </c>
      <c r="O15" s="15"/>
    </row>
    <row r="16" spans="1:15" ht="18" customHeight="1">
      <c r="A16" s="119" t="s">
        <v>24</v>
      </c>
      <c r="B16" s="120">
        <v>1</v>
      </c>
      <c r="C16" s="121">
        <f>'繁殖・販売データ(H30)'!C16</f>
        <v>1</v>
      </c>
      <c r="D16" s="3" t="s">
        <v>18</v>
      </c>
      <c r="E16" s="8">
        <v>28</v>
      </c>
      <c r="F16" s="9">
        <v>28</v>
      </c>
      <c r="G16" s="10">
        <v>0</v>
      </c>
      <c r="H16" s="10"/>
      <c r="I16" s="10">
        <f t="shared" si="0"/>
        <v>28</v>
      </c>
      <c r="J16" s="10"/>
      <c r="K16" s="10"/>
      <c r="L16" s="10"/>
      <c r="M16" s="11"/>
      <c r="N16" s="8">
        <f t="shared" si="1"/>
        <v>28</v>
      </c>
      <c r="O16" s="15"/>
    </row>
    <row r="17" spans="1:15" ht="18" customHeight="1">
      <c r="A17" s="119"/>
      <c r="B17" s="120"/>
      <c r="C17" s="121"/>
      <c r="D17" s="3" t="s">
        <v>19</v>
      </c>
      <c r="E17" s="8">
        <v>631</v>
      </c>
      <c r="F17" s="9">
        <v>408</v>
      </c>
      <c r="G17" s="10">
        <v>62</v>
      </c>
      <c r="H17" s="10"/>
      <c r="I17" s="10">
        <f t="shared" si="0"/>
        <v>470</v>
      </c>
      <c r="J17" s="10"/>
      <c r="K17" s="10"/>
      <c r="L17" s="10"/>
      <c r="M17" s="11"/>
      <c r="N17" s="8">
        <f t="shared" si="1"/>
        <v>470</v>
      </c>
      <c r="O17" s="14"/>
    </row>
    <row r="18" spans="1:15" ht="18" customHeight="1">
      <c r="A18" s="122" t="s">
        <v>25</v>
      </c>
      <c r="B18" s="124">
        <v>0</v>
      </c>
      <c r="C18" s="125">
        <v>0</v>
      </c>
      <c r="D18" s="3" t="s">
        <v>18</v>
      </c>
      <c r="E18" s="8">
        <v>0</v>
      </c>
      <c r="F18" s="9">
        <v>0</v>
      </c>
      <c r="G18" s="10">
        <v>0</v>
      </c>
      <c r="H18" s="10"/>
      <c r="I18" s="10">
        <f t="shared" si="0"/>
        <v>0</v>
      </c>
      <c r="J18" s="10"/>
      <c r="K18" s="10"/>
      <c r="L18" s="10"/>
      <c r="M18" s="11"/>
      <c r="N18" s="8">
        <f t="shared" si="1"/>
        <v>0</v>
      </c>
      <c r="O18" s="15"/>
    </row>
    <row r="19" spans="1:15" ht="18" customHeight="1">
      <c r="A19" s="122"/>
      <c r="B19" s="124"/>
      <c r="C19" s="125"/>
      <c r="D19" s="16" t="s">
        <v>19</v>
      </c>
      <c r="E19" s="17">
        <v>0</v>
      </c>
      <c r="F19" s="18">
        <v>137</v>
      </c>
      <c r="G19" s="19">
        <v>80</v>
      </c>
      <c r="H19" s="19"/>
      <c r="I19" s="10">
        <f t="shared" si="0"/>
        <v>217</v>
      </c>
      <c r="J19" s="19"/>
      <c r="K19" s="19"/>
      <c r="L19" s="19"/>
      <c r="M19" s="20"/>
      <c r="N19" s="17">
        <f t="shared" si="1"/>
        <v>217</v>
      </c>
      <c r="O19" s="21"/>
    </row>
    <row r="20" spans="1:15" ht="18" customHeight="1">
      <c r="A20" s="126" t="s">
        <v>16</v>
      </c>
      <c r="B20" s="127">
        <f>SUM(B6:B19)</f>
        <v>5</v>
      </c>
      <c r="C20" s="128">
        <f>SUM(C6:C19)</f>
        <v>3</v>
      </c>
      <c r="D20" s="22" t="s">
        <v>18</v>
      </c>
      <c r="E20" s="23">
        <f aca="true" t="shared" si="2" ref="E20:N20">SUM(E8,E6,E10,E12,E14,E16,E18)</f>
        <v>50</v>
      </c>
      <c r="F20" s="24">
        <f t="shared" si="2"/>
        <v>50</v>
      </c>
      <c r="G20" s="25">
        <f t="shared" si="2"/>
        <v>0</v>
      </c>
      <c r="H20" s="25">
        <f t="shared" si="2"/>
        <v>0</v>
      </c>
      <c r="I20" s="25">
        <f t="shared" si="2"/>
        <v>50</v>
      </c>
      <c r="J20" s="25">
        <f t="shared" si="2"/>
        <v>0</v>
      </c>
      <c r="K20" s="25">
        <f t="shared" si="2"/>
        <v>0</v>
      </c>
      <c r="L20" s="25">
        <f t="shared" si="2"/>
        <v>0</v>
      </c>
      <c r="M20" s="26">
        <f t="shared" si="2"/>
        <v>0</v>
      </c>
      <c r="N20" s="23">
        <f t="shared" si="2"/>
        <v>50</v>
      </c>
      <c r="O20" s="27"/>
    </row>
    <row r="21" spans="1:15" ht="18" customHeight="1">
      <c r="A21" s="126"/>
      <c r="B21" s="127"/>
      <c r="C21" s="128"/>
      <c r="D21" s="3" t="s">
        <v>19</v>
      </c>
      <c r="E21" s="8">
        <f aca="true" t="shared" si="3" ref="E21:N21">SUM(E9,E7,E11,E13,E15,E17,E19)</f>
        <v>1540</v>
      </c>
      <c r="F21" s="28">
        <f t="shared" si="3"/>
        <v>1190</v>
      </c>
      <c r="G21" s="10">
        <f t="shared" si="3"/>
        <v>350</v>
      </c>
      <c r="H21" s="10">
        <f t="shared" si="3"/>
        <v>0</v>
      </c>
      <c r="I21" s="10">
        <f t="shared" si="3"/>
        <v>1540</v>
      </c>
      <c r="J21" s="10">
        <f t="shared" si="3"/>
        <v>0</v>
      </c>
      <c r="K21" s="10">
        <f t="shared" si="3"/>
        <v>0</v>
      </c>
      <c r="L21" s="10">
        <f t="shared" si="3"/>
        <v>0</v>
      </c>
      <c r="M21" s="11">
        <f t="shared" si="3"/>
        <v>0</v>
      </c>
      <c r="N21" s="8">
        <f t="shared" si="3"/>
        <v>1540</v>
      </c>
      <c r="O21" s="29"/>
    </row>
    <row r="22" spans="1:15" ht="18" customHeight="1">
      <c r="A22" s="30" t="s">
        <v>26</v>
      </c>
      <c r="M22" s="123"/>
      <c r="N22" s="123"/>
      <c r="O22" s="123"/>
    </row>
  </sheetData>
  <sheetProtection selectLockedCells="1" selectUnlockedCells="1"/>
  <mergeCells count="37">
    <mergeCell ref="M22:O22"/>
    <mergeCell ref="A18:A19"/>
    <mergeCell ref="B18:B19"/>
    <mergeCell ref="C18:C19"/>
    <mergeCell ref="A20:A21"/>
    <mergeCell ref="B20:B21"/>
    <mergeCell ref="C20:C21"/>
    <mergeCell ref="A14:A15"/>
    <mergeCell ref="B14:B15"/>
    <mergeCell ref="C14:C15"/>
    <mergeCell ref="A16:A17"/>
    <mergeCell ref="B16:B17"/>
    <mergeCell ref="C16:C17"/>
    <mergeCell ref="A10:A11"/>
    <mergeCell ref="B10:B11"/>
    <mergeCell ref="C10:C11"/>
    <mergeCell ref="A12:A13"/>
    <mergeCell ref="B12:B13"/>
    <mergeCell ref="C12:C13"/>
    <mergeCell ref="A6:A7"/>
    <mergeCell ref="B6:B7"/>
    <mergeCell ref="C6:C7"/>
    <mergeCell ref="A8:A9"/>
    <mergeCell ref="B8:B9"/>
    <mergeCell ref="C8:C9"/>
    <mergeCell ref="O3:O5"/>
    <mergeCell ref="F4:I4"/>
    <mergeCell ref="J4:J5"/>
    <mergeCell ref="K4:K5"/>
    <mergeCell ref="L4:L5"/>
    <mergeCell ref="M4:M5"/>
    <mergeCell ref="A3:A5"/>
    <mergeCell ref="B3:C4"/>
    <mergeCell ref="D3:D5"/>
    <mergeCell ref="E3:E5"/>
    <mergeCell ref="F3:M3"/>
    <mergeCell ref="N3:N5"/>
  </mergeCells>
  <printOptions/>
  <pageMargins left="0.7875" right="0.7875" top="0.9840277777777777" bottom="0.9840277777777777" header="0.5118055555555555" footer="0.5118055555555555"/>
  <pageSetup firstPageNumber="8" useFirstPageNumber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K18"/>
  <sheetViews>
    <sheetView zoomScale="115" zoomScaleNormal="115" zoomScalePageLayoutView="0" workbookViewId="0" topLeftCell="A1">
      <selection activeCell="C23" sqref="C23"/>
    </sheetView>
  </sheetViews>
  <sheetFormatPr defaultColWidth="8.625" defaultRowHeight="13.5"/>
  <cols>
    <col min="1" max="1" width="4.875" style="0" customWidth="1"/>
    <col min="2" max="3" width="8.625" style="0" customWidth="1"/>
    <col min="4" max="11" width="7.25390625" style="0" customWidth="1"/>
  </cols>
  <sheetData>
    <row r="1" ht="17.25">
      <c r="A1" s="147" t="s">
        <v>46</v>
      </c>
    </row>
    <row r="3" spans="1:11" ht="13.5">
      <c r="A3" s="130"/>
      <c r="B3" s="130"/>
      <c r="C3" s="130"/>
      <c r="D3" s="131"/>
      <c r="E3" s="131"/>
      <c r="F3" s="131"/>
      <c r="G3" s="131"/>
      <c r="H3" s="131"/>
      <c r="I3" s="131"/>
      <c r="J3" s="131"/>
      <c r="K3" s="118" t="s">
        <v>5</v>
      </c>
    </row>
    <row r="4" spans="1:11" ht="15.75" customHeight="1">
      <c r="A4" s="130"/>
      <c r="B4" s="130"/>
      <c r="C4" s="130"/>
      <c r="D4" s="31" t="s">
        <v>27</v>
      </c>
      <c r="E4" s="32" t="s">
        <v>28</v>
      </c>
      <c r="F4" s="31" t="s">
        <v>29</v>
      </c>
      <c r="G4" s="31" t="s">
        <v>30</v>
      </c>
      <c r="H4" s="33" t="s">
        <v>31</v>
      </c>
      <c r="I4" s="33" t="s">
        <v>24</v>
      </c>
      <c r="J4" s="31" t="s">
        <v>32</v>
      </c>
      <c r="K4" s="118"/>
    </row>
    <row r="5" spans="1:11" ht="15.75" customHeight="1">
      <c r="A5" s="118" t="s">
        <v>33</v>
      </c>
      <c r="B5" s="132" t="s">
        <v>34</v>
      </c>
      <c r="C5" s="34" t="s">
        <v>35</v>
      </c>
      <c r="D5" s="35">
        <v>42</v>
      </c>
      <c r="E5" s="35">
        <v>65</v>
      </c>
      <c r="F5" s="35">
        <v>28</v>
      </c>
      <c r="G5" s="35">
        <v>30</v>
      </c>
      <c r="H5" s="35">
        <v>45</v>
      </c>
      <c r="I5" s="35">
        <v>181</v>
      </c>
      <c r="J5" s="35">
        <v>29</v>
      </c>
      <c r="K5" s="35">
        <f>SUM(D5:J5)</f>
        <v>420</v>
      </c>
    </row>
    <row r="6" spans="1:11" ht="15.75" customHeight="1">
      <c r="A6" s="118"/>
      <c r="B6" s="132"/>
      <c r="C6" s="34" t="s">
        <v>36</v>
      </c>
      <c r="D6" s="35">
        <v>0</v>
      </c>
      <c r="E6" s="35">
        <v>0</v>
      </c>
      <c r="F6" s="35">
        <v>0</v>
      </c>
      <c r="G6" s="35">
        <v>0</v>
      </c>
      <c r="H6" s="35">
        <v>0</v>
      </c>
      <c r="I6" s="35">
        <v>0</v>
      </c>
      <c r="J6" s="35">
        <v>0</v>
      </c>
      <c r="K6" s="35">
        <f>SUM(D6:J6)</f>
        <v>0</v>
      </c>
    </row>
    <row r="7" spans="1:11" ht="15.75" customHeight="1">
      <c r="A7" s="118"/>
      <c r="B7" s="132"/>
      <c r="C7" s="34" t="s">
        <v>15</v>
      </c>
      <c r="D7" s="35">
        <v>65</v>
      </c>
      <c r="E7" s="35">
        <v>57</v>
      </c>
      <c r="F7" s="35">
        <v>42</v>
      </c>
      <c r="G7" s="35">
        <v>50</v>
      </c>
      <c r="H7" s="35">
        <v>127</v>
      </c>
      <c r="I7" s="35">
        <v>159</v>
      </c>
      <c r="J7" s="35">
        <v>70</v>
      </c>
      <c r="K7" s="35">
        <f>SUM(D7:J7)</f>
        <v>570</v>
      </c>
    </row>
    <row r="8" spans="1:11" ht="15.75" customHeight="1">
      <c r="A8" s="118"/>
      <c r="B8" s="132"/>
      <c r="C8" s="34" t="s">
        <v>37</v>
      </c>
      <c r="D8" s="35">
        <f aca="true" t="shared" si="0" ref="D8:K8">SUM(D5:D7)</f>
        <v>107</v>
      </c>
      <c r="E8" s="35">
        <f t="shared" si="0"/>
        <v>122</v>
      </c>
      <c r="F8" s="35">
        <f t="shared" si="0"/>
        <v>70</v>
      </c>
      <c r="G8" s="35">
        <f t="shared" si="0"/>
        <v>80</v>
      </c>
      <c r="H8" s="35">
        <f t="shared" si="0"/>
        <v>172</v>
      </c>
      <c r="I8" s="35">
        <f t="shared" si="0"/>
        <v>340</v>
      </c>
      <c r="J8" s="35">
        <f t="shared" si="0"/>
        <v>99</v>
      </c>
      <c r="K8" s="36">
        <f t="shared" si="0"/>
        <v>990</v>
      </c>
    </row>
    <row r="9" spans="1:11" ht="15.75" customHeight="1">
      <c r="A9" s="118"/>
      <c r="B9" s="132" t="s">
        <v>38</v>
      </c>
      <c r="C9" s="34" t="s">
        <v>35</v>
      </c>
      <c r="D9" s="35">
        <v>9</v>
      </c>
      <c r="E9" s="35">
        <v>14</v>
      </c>
      <c r="F9" s="35">
        <v>6</v>
      </c>
      <c r="G9" s="35">
        <v>6</v>
      </c>
      <c r="H9" s="35">
        <v>9</v>
      </c>
      <c r="I9" s="35">
        <v>36</v>
      </c>
      <c r="J9" s="35">
        <v>6</v>
      </c>
      <c r="K9" s="35">
        <f>SUM(D9:J9)</f>
        <v>86</v>
      </c>
    </row>
    <row r="10" spans="1:11" ht="15.75" customHeight="1">
      <c r="A10" s="118"/>
      <c r="B10" s="132"/>
      <c r="C10" s="34" t="s">
        <v>15</v>
      </c>
      <c r="D10" s="35">
        <v>13</v>
      </c>
      <c r="E10" s="35">
        <v>11</v>
      </c>
      <c r="F10" s="35">
        <v>8</v>
      </c>
      <c r="G10" s="35">
        <v>10</v>
      </c>
      <c r="H10" s="35">
        <v>26</v>
      </c>
      <c r="I10" s="35">
        <v>32</v>
      </c>
      <c r="J10" s="35">
        <v>14</v>
      </c>
      <c r="K10" s="35">
        <f>SUM(D10:J10)</f>
        <v>114</v>
      </c>
    </row>
    <row r="11" spans="1:11" ht="15.75" customHeight="1">
      <c r="A11" s="118"/>
      <c r="B11" s="132"/>
      <c r="C11" s="34" t="s">
        <v>37</v>
      </c>
      <c r="D11" s="35">
        <f aca="true" t="shared" si="1" ref="D11:K11">SUM(D9:D10)</f>
        <v>22</v>
      </c>
      <c r="E11" s="35">
        <f t="shared" si="1"/>
        <v>25</v>
      </c>
      <c r="F11" s="35">
        <f t="shared" si="1"/>
        <v>14</v>
      </c>
      <c r="G11" s="35">
        <f t="shared" si="1"/>
        <v>16</v>
      </c>
      <c r="H11" s="35">
        <f t="shared" si="1"/>
        <v>35</v>
      </c>
      <c r="I11" s="35">
        <f t="shared" si="1"/>
        <v>68</v>
      </c>
      <c r="J11" s="35">
        <f t="shared" si="1"/>
        <v>20</v>
      </c>
      <c r="K11" s="36">
        <f t="shared" si="1"/>
        <v>200</v>
      </c>
    </row>
    <row r="12" spans="1:11" ht="15.75" customHeight="1">
      <c r="A12" s="118"/>
      <c r="B12" s="132" t="s">
        <v>5</v>
      </c>
      <c r="C12" s="34" t="s">
        <v>35</v>
      </c>
      <c r="D12" s="35">
        <f aca="true" t="shared" si="2" ref="D12:J12">D5+D9</f>
        <v>51</v>
      </c>
      <c r="E12" s="35">
        <f t="shared" si="2"/>
        <v>79</v>
      </c>
      <c r="F12" s="35">
        <f t="shared" si="2"/>
        <v>34</v>
      </c>
      <c r="G12" s="35">
        <f t="shared" si="2"/>
        <v>36</v>
      </c>
      <c r="H12" s="35">
        <f t="shared" si="2"/>
        <v>54</v>
      </c>
      <c r="I12" s="35">
        <f t="shared" si="2"/>
        <v>217</v>
      </c>
      <c r="J12" s="35">
        <f t="shared" si="2"/>
        <v>35</v>
      </c>
      <c r="K12" s="35">
        <f>SUM(D12:J12)</f>
        <v>506</v>
      </c>
    </row>
    <row r="13" spans="1:11" ht="15.75" customHeight="1">
      <c r="A13" s="118"/>
      <c r="B13" s="132"/>
      <c r="C13" s="34" t="s">
        <v>36</v>
      </c>
      <c r="D13" s="35">
        <f aca="true" t="shared" si="3" ref="D13:J13">+D6</f>
        <v>0</v>
      </c>
      <c r="E13" s="35">
        <f t="shared" si="3"/>
        <v>0</v>
      </c>
      <c r="F13" s="35">
        <f t="shared" si="3"/>
        <v>0</v>
      </c>
      <c r="G13" s="35">
        <f t="shared" si="3"/>
        <v>0</v>
      </c>
      <c r="H13" s="35">
        <f t="shared" si="3"/>
        <v>0</v>
      </c>
      <c r="I13" s="35">
        <f t="shared" si="3"/>
        <v>0</v>
      </c>
      <c r="J13" s="35">
        <f t="shared" si="3"/>
        <v>0</v>
      </c>
      <c r="K13" s="35">
        <f>SUM(D13:J13)</f>
        <v>0</v>
      </c>
    </row>
    <row r="14" spans="1:11" ht="15.75" customHeight="1">
      <c r="A14" s="118"/>
      <c r="B14" s="132"/>
      <c r="C14" s="34" t="s">
        <v>15</v>
      </c>
      <c r="D14" s="35">
        <f aca="true" t="shared" si="4" ref="D14:J14">+D7+D10</f>
        <v>78</v>
      </c>
      <c r="E14" s="35">
        <f t="shared" si="4"/>
        <v>68</v>
      </c>
      <c r="F14" s="35">
        <f t="shared" si="4"/>
        <v>50</v>
      </c>
      <c r="G14" s="35">
        <f t="shared" si="4"/>
        <v>60</v>
      </c>
      <c r="H14" s="35">
        <f t="shared" si="4"/>
        <v>153</v>
      </c>
      <c r="I14" s="35">
        <f t="shared" si="4"/>
        <v>191</v>
      </c>
      <c r="J14" s="35">
        <f t="shared" si="4"/>
        <v>84</v>
      </c>
      <c r="K14" s="35">
        <f>SUM(D14:J14)</f>
        <v>684</v>
      </c>
    </row>
    <row r="15" spans="1:11" ht="15.75" customHeight="1">
      <c r="A15" s="118"/>
      <c r="B15" s="132"/>
      <c r="C15" s="34" t="s">
        <v>37</v>
      </c>
      <c r="D15" s="35">
        <f aca="true" t="shared" si="5" ref="D15:K15">SUM(D12:D14)</f>
        <v>129</v>
      </c>
      <c r="E15" s="35">
        <f t="shared" si="5"/>
        <v>147</v>
      </c>
      <c r="F15" s="35">
        <f t="shared" si="5"/>
        <v>84</v>
      </c>
      <c r="G15" s="35">
        <f t="shared" si="5"/>
        <v>96</v>
      </c>
      <c r="H15" s="35">
        <f t="shared" si="5"/>
        <v>207</v>
      </c>
      <c r="I15" s="35">
        <f t="shared" si="5"/>
        <v>408</v>
      </c>
      <c r="J15" s="35">
        <f t="shared" si="5"/>
        <v>119</v>
      </c>
      <c r="K15" s="36">
        <f t="shared" si="5"/>
        <v>1190</v>
      </c>
    </row>
    <row r="16" spans="1:11" ht="15.75" customHeight="1">
      <c r="A16" s="129" t="s">
        <v>18</v>
      </c>
      <c r="B16" s="129"/>
      <c r="C16" s="34" t="s">
        <v>35</v>
      </c>
      <c r="D16" s="35">
        <v>5</v>
      </c>
      <c r="E16" s="35">
        <v>7</v>
      </c>
      <c r="F16" s="35">
        <v>3</v>
      </c>
      <c r="G16" s="35">
        <v>4</v>
      </c>
      <c r="H16" s="35">
        <v>5</v>
      </c>
      <c r="I16" s="35">
        <v>22</v>
      </c>
      <c r="J16" s="35">
        <v>4</v>
      </c>
      <c r="K16" s="35">
        <f>SUM(D16:J16)</f>
        <v>50</v>
      </c>
    </row>
    <row r="17" spans="1:11" ht="15.75" customHeight="1">
      <c r="A17" s="129"/>
      <c r="B17" s="129"/>
      <c r="C17" s="34" t="s">
        <v>36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f>SUM(D17:J17)</f>
        <v>0</v>
      </c>
    </row>
    <row r="18" spans="1:11" ht="15.75" customHeight="1">
      <c r="A18" s="129"/>
      <c r="B18" s="129"/>
      <c r="C18" s="34" t="s">
        <v>37</v>
      </c>
      <c r="D18" s="35">
        <f aca="true" t="shared" si="6" ref="D18:K18">SUM(D16:D17)</f>
        <v>5</v>
      </c>
      <c r="E18" s="35">
        <f t="shared" si="6"/>
        <v>7</v>
      </c>
      <c r="F18" s="35">
        <f t="shared" si="6"/>
        <v>3</v>
      </c>
      <c r="G18" s="35">
        <f t="shared" si="6"/>
        <v>4</v>
      </c>
      <c r="H18" s="35">
        <f t="shared" si="6"/>
        <v>5</v>
      </c>
      <c r="I18" s="35">
        <f t="shared" si="6"/>
        <v>22</v>
      </c>
      <c r="J18" s="35">
        <f t="shared" si="6"/>
        <v>4</v>
      </c>
      <c r="K18" s="36">
        <f t="shared" si="6"/>
        <v>50</v>
      </c>
    </row>
  </sheetData>
  <sheetProtection selectLockedCells="1" selectUnlockedCells="1"/>
  <mergeCells count="8">
    <mergeCell ref="A16:B18"/>
    <mergeCell ref="A3:C4"/>
    <mergeCell ref="D3:J3"/>
    <mergeCell ref="K3:K4"/>
    <mergeCell ref="A5:A15"/>
    <mergeCell ref="B5:B8"/>
    <mergeCell ref="B9:B11"/>
    <mergeCell ref="B12:B15"/>
  </mergeCells>
  <printOptions/>
  <pageMargins left="0.7875" right="0.7875" top="0.9840277777777777" bottom="0.9840277777777777" header="0.5118055555555555" footer="0.5118055555555555"/>
  <pageSetup firstPageNumber="9" useFirstPageNumber="1"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2"/>
  <sheetViews>
    <sheetView zoomScalePageLayoutView="0" workbookViewId="0" topLeftCell="A1">
      <selection activeCell="A1" sqref="A1"/>
    </sheetView>
  </sheetViews>
  <sheetFormatPr defaultColWidth="8.625" defaultRowHeight="13.5"/>
  <cols>
    <col min="1" max="1" width="9.375" style="0" customWidth="1"/>
    <col min="2" max="2" width="5.125" style="0" customWidth="1"/>
    <col min="3" max="3" width="5.625" style="0" customWidth="1"/>
    <col min="4" max="7" width="7.125" style="0" customWidth="1"/>
    <col min="8" max="8" width="6.625" style="0" customWidth="1"/>
    <col min="9" max="18" width="6.625" style="37" customWidth="1"/>
    <col min="19" max="19" width="25.25390625" style="37" customWidth="1"/>
  </cols>
  <sheetData>
    <row r="1" spans="1:19" s="1" customFormat="1" ht="18" customHeight="1">
      <c r="A1" s="1" t="s">
        <v>39</v>
      </c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</row>
    <row r="2" spans="9:19" s="2" customFormat="1" ht="18" customHeight="1"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</row>
    <row r="3" spans="1:19" ht="18" customHeight="1">
      <c r="A3" s="133" t="s">
        <v>40</v>
      </c>
      <c r="B3" s="114" t="s">
        <v>1</v>
      </c>
      <c r="C3" s="114"/>
      <c r="D3" s="134" t="s">
        <v>2</v>
      </c>
      <c r="E3" s="135" t="s">
        <v>41</v>
      </c>
      <c r="F3" s="135"/>
      <c r="G3" s="135"/>
      <c r="H3" s="136" t="s">
        <v>5</v>
      </c>
      <c r="I3" s="116" t="s">
        <v>4</v>
      </c>
      <c r="J3" s="116"/>
      <c r="K3" s="116"/>
      <c r="L3" s="116"/>
      <c r="M3" s="116"/>
      <c r="N3" s="116"/>
      <c r="O3" s="116"/>
      <c r="P3" s="116"/>
      <c r="Q3" s="116"/>
      <c r="R3" s="136" t="s">
        <v>5</v>
      </c>
      <c r="S3" s="137" t="s">
        <v>6</v>
      </c>
    </row>
    <row r="4" spans="1:19" ht="18" customHeight="1">
      <c r="A4" s="133"/>
      <c r="B4" s="114"/>
      <c r="C4" s="114"/>
      <c r="D4" s="134"/>
      <c r="E4" s="135"/>
      <c r="F4" s="135"/>
      <c r="G4" s="135"/>
      <c r="H4" s="136"/>
      <c r="I4" s="115" t="s">
        <v>13</v>
      </c>
      <c r="J4" s="115"/>
      <c r="K4" s="115"/>
      <c r="L4" s="138" t="s">
        <v>16</v>
      </c>
      <c r="M4" s="119" t="s">
        <v>42</v>
      </c>
      <c r="N4" s="119"/>
      <c r="O4" s="119"/>
      <c r="P4" s="138" t="s">
        <v>16</v>
      </c>
      <c r="Q4" s="139" t="s">
        <v>15</v>
      </c>
      <c r="R4" s="136"/>
      <c r="S4" s="137"/>
    </row>
    <row r="5" spans="1:19" ht="18" customHeight="1">
      <c r="A5" s="133"/>
      <c r="B5" s="41"/>
      <c r="C5" s="42" t="s">
        <v>12</v>
      </c>
      <c r="D5" s="134"/>
      <c r="E5" s="43">
        <v>90</v>
      </c>
      <c r="F5" s="44">
        <v>120</v>
      </c>
      <c r="G5" s="45">
        <v>200</v>
      </c>
      <c r="H5" s="136"/>
      <c r="I5" s="46">
        <v>90</v>
      </c>
      <c r="J5" s="44">
        <v>120</v>
      </c>
      <c r="K5" s="44">
        <v>200</v>
      </c>
      <c r="L5" s="138"/>
      <c r="M5" s="46">
        <v>90</v>
      </c>
      <c r="N5" s="44">
        <v>120</v>
      </c>
      <c r="O5" s="44">
        <v>200</v>
      </c>
      <c r="P5" s="138"/>
      <c r="Q5" s="139"/>
      <c r="R5" s="136"/>
      <c r="S5" s="137"/>
    </row>
    <row r="6" spans="1:19" ht="18" customHeight="1">
      <c r="A6" s="140" t="s">
        <v>17</v>
      </c>
      <c r="B6" s="141">
        <v>2</v>
      </c>
      <c r="C6" s="142">
        <v>1</v>
      </c>
      <c r="D6" s="47" t="s">
        <v>18</v>
      </c>
      <c r="E6" s="48"/>
      <c r="F6" s="49">
        <f>'印刷用繁殖・販売８'!E6</f>
        <v>16</v>
      </c>
      <c r="G6" s="50"/>
      <c r="H6" s="51">
        <f aca="true" t="shared" si="0" ref="H6:H19">SUM(E6:G6)</f>
        <v>16</v>
      </c>
      <c r="I6" s="52"/>
      <c r="J6" s="49">
        <v>0</v>
      </c>
      <c r="K6" s="53"/>
      <c r="L6" s="54">
        <f aca="true" t="shared" si="1" ref="L6:L19">SUM(I6:K6)</f>
        <v>0</v>
      </c>
      <c r="M6" s="53"/>
      <c r="N6" s="55">
        <v>0</v>
      </c>
      <c r="O6" s="53"/>
      <c r="P6" s="56">
        <f aca="true" t="shared" si="2" ref="P6:P19">SUM(M6:O6)</f>
        <v>0</v>
      </c>
      <c r="Q6" s="57"/>
      <c r="R6" s="51">
        <f aca="true" t="shared" si="3" ref="R6:R19">L6+P6+Q6</f>
        <v>0</v>
      </c>
      <c r="S6" s="58"/>
    </row>
    <row r="7" spans="1:19" ht="18" customHeight="1">
      <c r="A7" s="140"/>
      <c r="B7" s="141"/>
      <c r="C7" s="142"/>
      <c r="D7" s="16" t="s">
        <v>19</v>
      </c>
      <c r="E7" s="59">
        <f>I7+M7</f>
        <v>0</v>
      </c>
      <c r="F7" s="60">
        <v>226</v>
      </c>
      <c r="G7" s="61">
        <v>116</v>
      </c>
      <c r="H7" s="62">
        <f t="shared" si="0"/>
        <v>342</v>
      </c>
      <c r="I7" s="63">
        <v>0</v>
      </c>
      <c r="J7" s="64">
        <v>96</v>
      </c>
      <c r="K7" s="64">
        <v>16</v>
      </c>
      <c r="L7" s="65">
        <f t="shared" si="1"/>
        <v>112</v>
      </c>
      <c r="M7" s="60">
        <v>0</v>
      </c>
      <c r="N7" s="60">
        <v>0</v>
      </c>
      <c r="O7" s="60">
        <v>41</v>
      </c>
      <c r="P7" s="66">
        <f t="shared" si="2"/>
        <v>41</v>
      </c>
      <c r="Q7" s="67"/>
      <c r="R7" s="62">
        <f t="shared" si="3"/>
        <v>153</v>
      </c>
      <c r="S7" s="68"/>
    </row>
    <row r="8" spans="1:19" ht="18" customHeight="1">
      <c r="A8" s="143" t="s">
        <v>43</v>
      </c>
      <c r="B8" s="144">
        <v>1</v>
      </c>
      <c r="C8" s="145">
        <v>0</v>
      </c>
      <c r="D8" s="69" t="s">
        <v>18</v>
      </c>
      <c r="E8" s="70"/>
      <c r="F8" s="71">
        <v>0</v>
      </c>
      <c r="G8" s="72"/>
      <c r="H8" s="73">
        <f t="shared" si="0"/>
        <v>0</v>
      </c>
      <c r="I8" s="74"/>
      <c r="J8" s="75">
        <v>0</v>
      </c>
      <c r="K8" s="76"/>
      <c r="L8" s="77">
        <f t="shared" si="1"/>
        <v>0</v>
      </c>
      <c r="M8" s="76"/>
      <c r="N8" s="75">
        <v>0</v>
      </c>
      <c r="O8" s="76"/>
      <c r="P8" s="78">
        <f t="shared" si="2"/>
        <v>0</v>
      </c>
      <c r="Q8" s="79"/>
      <c r="R8" s="73">
        <f t="shared" si="3"/>
        <v>0</v>
      </c>
      <c r="S8" s="80"/>
    </row>
    <row r="9" spans="1:19" ht="18" customHeight="1">
      <c r="A9" s="143"/>
      <c r="B9" s="144"/>
      <c r="C9" s="145"/>
      <c r="D9" s="40" t="s">
        <v>19</v>
      </c>
      <c r="E9" s="81">
        <f>I9+M9</f>
        <v>0</v>
      </c>
      <c r="F9" s="82">
        <v>0</v>
      </c>
      <c r="G9" s="83">
        <v>0</v>
      </c>
      <c r="H9" s="84">
        <f t="shared" si="0"/>
        <v>0</v>
      </c>
      <c r="I9" s="85">
        <v>0</v>
      </c>
      <c r="J9" s="86">
        <v>109</v>
      </c>
      <c r="K9" s="86">
        <v>17</v>
      </c>
      <c r="L9" s="87">
        <f t="shared" si="1"/>
        <v>126</v>
      </c>
      <c r="M9" s="82">
        <v>0</v>
      </c>
      <c r="N9" s="82">
        <v>0</v>
      </c>
      <c r="O9" s="82">
        <v>46</v>
      </c>
      <c r="P9" s="88">
        <f t="shared" si="2"/>
        <v>46</v>
      </c>
      <c r="Q9" s="89"/>
      <c r="R9" s="84">
        <f t="shared" si="3"/>
        <v>172</v>
      </c>
      <c r="S9" s="90"/>
    </row>
    <row r="10" spans="1:19" ht="18" customHeight="1">
      <c r="A10" s="140" t="s">
        <v>21</v>
      </c>
      <c r="B10" s="141">
        <v>1</v>
      </c>
      <c r="C10" s="142">
        <v>0</v>
      </c>
      <c r="D10" s="47" t="s">
        <v>18</v>
      </c>
      <c r="E10" s="48"/>
      <c r="F10" s="49">
        <v>0</v>
      </c>
      <c r="G10" s="50"/>
      <c r="H10" s="51">
        <f t="shared" si="0"/>
        <v>0</v>
      </c>
      <c r="I10" s="52"/>
      <c r="J10" s="55">
        <v>0</v>
      </c>
      <c r="K10" s="53"/>
      <c r="L10" s="54">
        <f t="shared" si="1"/>
        <v>0</v>
      </c>
      <c r="M10" s="53"/>
      <c r="N10" s="55">
        <v>0</v>
      </c>
      <c r="O10" s="53"/>
      <c r="P10" s="56">
        <f t="shared" si="2"/>
        <v>0</v>
      </c>
      <c r="Q10" s="57"/>
      <c r="R10" s="51">
        <f t="shared" si="3"/>
        <v>0</v>
      </c>
      <c r="S10" s="91"/>
    </row>
    <row r="11" spans="1:19" ht="18" customHeight="1">
      <c r="A11" s="140"/>
      <c r="B11" s="141"/>
      <c r="C11" s="142"/>
      <c r="D11" s="16" t="s">
        <v>19</v>
      </c>
      <c r="E11" s="59">
        <f>I11+M11</f>
        <v>0</v>
      </c>
      <c r="F11" s="60">
        <v>220</v>
      </c>
      <c r="G11" s="61">
        <v>170</v>
      </c>
      <c r="H11" s="62">
        <f t="shared" si="0"/>
        <v>390</v>
      </c>
      <c r="I11" s="63">
        <v>0</v>
      </c>
      <c r="J11" s="64">
        <v>63</v>
      </c>
      <c r="K11" s="64">
        <v>11</v>
      </c>
      <c r="L11" s="65">
        <f t="shared" si="1"/>
        <v>74</v>
      </c>
      <c r="M11" s="60">
        <v>0</v>
      </c>
      <c r="N11" s="60">
        <v>0</v>
      </c>
      <c r="O11" s="60">
        <v>23</v>
      </c>
      <c r="P11" s="66">
        <f t="shared" si="2"/>
        <v>23</v>
      </c>
      <c r="Q11" s="67"/>
      <c r="R11" s="62">
        <f t="shared" si="3"/>
        <v>97</v>
      </c>
      <c r="S11" s="68"/>
    </row>
    <row r="12" spans="1:19" ht="18" customHeight="1">
      <c r="A12" s="143" t="s">
        <v>22</v>
      </c>
      <c r="B12" s="144">
        <v>0</v>
      </c>
      <c r="C12" s="145">
        <v>0</v>
      </c>
      <c r="D12" s="69" t="s">
        <v>18</v>
      </c>
      <c r="E12" s="70"/>
      <c r="F12" s="71">
        <v>0</v>
      </c>
      <c r="G12" s="72"/>
      <c r="H12" s="73">
        <f t="shared" si="0"/>
        <v>0</v>
      </c>
      <c r="I12" s="74"/>
      <c r="J12" s="75">
        <v>0</v>
      </c>
      <c r="K12" s="76"/>
      <c r="L12" s="77">
        <f t="shared" si="1"/>
        <v>0</v>
      </c>
      <c r="M12" s="76"/>
      <c r="N12" s="75">
        <v>0</v>
      </c>
      <c r="O12" s="76"/>
      <c r="P12" s="78">
        <f t="shared" si="2"/>
        <v>0</v>
      </c>
      <c r="Q12" s="79"/>
      <c r="R12" s="73">
        <f t="shared" si="3"/>
        <v>0</v>
      </c>
      <c r="S12" s="92"/>
    </row>
    <row r="13" spans="1:19" ht="18" customHeight="1">
      <c r="A13" s="143"/>
      <c r="B13" s="144"/>
      <c r="C13" s="145"/>
      <c r="D13" s="40" t="s">
        <v>19</v>
      </c>
      <c r="E13" s="81">
        <f>I13+M13</f>
        <v>0</v>
      </c>
      <c r="F13" s="82">
        <v>0</v>
      </c>
      <c r="G13" s="83">
        <v>0</v>
      </c>
      <c r="H13" s="84">
        <f t="shared" si="0"/>
        <v>0</v>
      </c>
      <c r="I13" s="85">
        <v>0</v>
      </c>
      <c r="J13" s="86">
        <v>72</v>
      </c>
      <c r="K13" s="86">
        <v>12</v>
      </c>
      <c r="L13" s="87">
        <f t="shared" si="1"/>
        <v>84</v>
      </c>
      <c r="M13" s="82">
        <v>0</v>
      </c>
      <c r="N13" s="82">
        <v>0</v>
      </c>
      <c r="O13" s="82">
        <v>20</v>
      </c>
      <c r="P13" s="88">
        <f t="shared" si="2"/>
        <v>20</v>
      </c>
      <c r="Q13" s="89"/>
      <c r="R13" s="84">
        <f t="shared" si="3"/>
        <v>104</v>
      </c>
      <c r="S13" s="93"/>
    </row>
    <row r="14" spans="1:19" ht="18" customHeight="1">
      <c r="A14" s="140" t="s">
        <v>23</v>
      </c>
      <c r="B14" s="141">
        <v>0</v>
      </c>
      <c r="C14" s="142">
        <v>0</v>
      </c>
      <c r="D14" s="47" t="s">
        <v>18</v>
      </c>
      <c r="E14" s="48"/>
      <c r="F14" s="49">
        <v>0</v>
      </c>
      <c r="G14" s="50"/>
      <c r="H14" s="51">
        <f t="shared" si="0"/>
        <v>0</v>
      </c>
      <c r="I14" s="52"/>
      <c r="J14" s="55">
        <v>0</v>
      </c>
      <c r="K14" s="53"/>
      <c r="L14" s="54">
        <f t="shared" si="1"/>
        <v>0</v>
      </c>
      <c r="M14" s="53"/>
      <c r="N14" s="55">
        <v>10</v>
      </c>
      <c r="O14" s="53"/>
      <c r="P14" s="56">
        <f t="shared" si="2"/>
        <v>10</v>
      </c>
      <c r="Q14" s="57"/>
      <c r="R14" s="51">
        <f t="shared" si="3"/>
        <v>10</v>
      </c>
      <c r="S14" s="94"/>
    </row>
    <row r="15" spans="1:19" ht="18" customHeight="1">
      <c r="A15" s="140"/>
      <c r="B15" s="141"/>
      <c r="C15" s="142"/>
      <c r="D15" s="16" t="s">
        <v>19</v>
      </c>
      <c r="E15" s="59">
        <f>I15+M15</f>
        <v>0</v>
      </c>
      <c r="F15" s="60">
        <v>0</v>
      </c>
      <c r="G15" s="61">
        <v>0</v>
      </c>
      <c r="H15" s="62">
        <f t="shared" si="0"/>
        <v>0</v>
      </c>
      <c r="I15" s="63">
        <v>0</v>
      </c>
      <c r="J15" s="64">
        <v>157</v>
      </c>
      <c r="K15" s="64">
        <v>31</v>
      </c>
      <c r="L15" s="65">
        <f t="shared" si="1"/>
        <v>188</v>
      </c>
      <c r="M15" s="60">
        <v>0</v>
      </c>
      <c r="N15" s="60">
        <v>0</v>
      </c>
      <c r="O15" s="60">
        <v>33</v>
      </c>
      <c r="P15" s="66">
        <f t="shared" si="2"/>
        <v>33</v>
      </c>
      <c r="Q15" s="67"/>
      <c r="R15" s="62">
        <f t="shared" si="3"/>
        <v>221</v>
      </c>
      <c r="S15" s="95"/>
    </row>
    <row r="16" spans="1:19" ht="18" customHeight="1">
      <c r="A16" s="143" t="s">
        <v>44</v>
      </c>
      <c r="B16" s="144">
        <v>1</v>
      </c>
      <c r="C16" s="145">
        <v>1</v>
      </c>
      <c r="D16" s="69" t="s">
        <v>18</v>
      </c>
      <c r="E16" s="70"/>
      <c r="F16" s="71">
        <f>'印刷用繁殖・販売８'!E16</f>
        <v>28</v>
      </c>
      <c r="G16" s="72"/>
      <c r="H16" s="73">
        <f t="shared" si="0"/>
        <v>28</v>
      </c>
      <c r="I16" s="74"/>
      <c r="J16" s="75">
        <v>0</v>
      </c>
      <c r="K16" s="76"/>
      <c r="L16" s="77">
        <f t="shared" si="1"/>
        <v>0</v>
      </c>
      <c r="M16" s="76"/>
      <c r="N16" s="75">
        <v>0</v>
      </c>
      <c r="O16" s="76"/>
      <c r="P16" s="78">
        <f t="shared" si="2"/>
        <v>0</v>
      </c>
      <c r="Q16" s="79"/>
      <c r="R16" s="73">
        <f t="shared" si="3"/>
        <v>0</v>
      </c>
      <c r="S16" s="96"/>
    </row>
    <row r="17" spans="1:19" ht="18" customHeight="1">
      <c r="A17" s="143"/>
      <c r="B17" s="144"/>
      <c r="C17" s="145"/>
      <c r="D17" s="40" t="s">
        <v>19</v>
      </c>
      <c r="E17" s="81">
        <f>I17+M17</f>
        <v>0</v>
      </c>
      <c r="F17" s="82">
        <v>450</v>
      </c>
      <c r="G17" s="83">
        <v>140</v>
      </c>
      <c r="H17" s="84">
        <f t="shared" si="0"/>
        <v>590</v>
      </c>
      <c r="I17" s="85">
        <v>0</v>
      </c>
      <c r="J17" s="86">
        <v>309</v>
      </c>
      <c r="K17" s="86">
        <v>46</v>
      </c>
      <c r="L17" s="87">
        <f t="shared" si="1"/>
        <v>355</v>
      </c>
      <c r="M17" s="82">
        <v>0</v>
      </c>
      <c r="N17" s="82">
        <v>0</v>
      </c>
      <c r="O17" s="82">
        <v>49</v>
      </c>
      <c r="P17" s="88">
        <f t="shared" si="2"/>
        <v>49</v>
      </c>
      <c r="Q17" s="89"/>
      <c r="R17" s="84">
        <f t="shared" si="3"/>
        <v>404</v>
      </c>
      <c r="S17" s="90"/>
    </row>
    <row r="18" spans="1:19" ht="18" customHeight="1">
      <c r="A18" s="140" t="s">
        <v>25</v>
      </c>
      <c r="B18" s="141">
        <v>0</v>
      </c>
      <c r="C18" s="142">
        <v>0</v>
      </c>
      <c r="D18" s="47" t="s">
        <v>18</v>
      </c>
      <c r="E18" s="48"/>
      <c r="F18" s="49">
        <v>0</v>
      </c>
      <c r="G18" s="50"/>
      <c r="H18" s="51">
        <f t="shared" si="0"/>
        <v>0</v>
      </c>
      <c r="I18" s="52"/>
      <c r="J18" s="55">
        <v>0</v>
      </c>
      <c r="K18" s="53"/>
      <c r="L18" s="54">
        <f t="shared" si="1"/>
        <v>0</v>
      </c>
      <c r="M18" s="53"/>
      <c r="N18" s="55">
        <v>15</v>
      </c>
      <c r="O18" s="53"/>
      <c r="P18" s="56">
        <f t="shared" si="2"/>
        <v>15</v>
      </c>
      <c r="Q18" s="57"/>
      <c r="R18" s="51">
        <f t="shared" si="3"/>
        <v>15</v>
      </c>
      <c r="S18" s="94"/>
    </row>
    <row r="19" spans="1:19" ht="18" customHeight="1">
      <c r="A19" s="140"/>
      <c r="B19" s="141"/>
      <c r="C19" s="142"/>
      <c r="D19" s="16" t="s">
        <v>19</v>
      </c>
      <c r="E19" s="59">
        <f>I19+M19</f>
        <v>0</v>
      </c>
      <c r="F19" s="60">
        <v>0</v>
      </c>
      <c r="G19" s="61">
        <v>0</v>
      </c>
      <c r="H19" s="62">
        <f t="shared" si="0"/>
        <v>0</v>
      </c>
      <c r="I19" s="63">
        <v>0</v>
      </c>
      <c r="J19" s="64">
        <v>90</v>
      </c>
      <c r="K19" s="64">
        <v>17</v>
      </c>
      <c r="L19" s="65">
        <f t="shared" si="1"/>
        <v>107</v>
      </c>
      <c r="M19" s="60">
        <v>0</v>
      </c>
      <c r="N19" s="60">
        <v>0</v>
      </c>
      <c r="O19" s="60">
        <v>64</v>
      </c>
      <c r="P19" s="66">
        <f t="shared" si="2"/>
        <v>64</v>
      </c>
      <c r="Q19" s="67"/>
      <c r="R19" s="62">
        <f t="shared" si="3"/>
        <v>171</v>
      </c>
      <c r="S19" s="97"/>
    </row>
    <row r="20" spans="1:19" ht="18" customHeight="1">
      <c r="A20" s="126" t="s">
        <v>16</v>
      </c>
      <c r="B20" s="127">
        <f>SUM(B6:B19)</f>
        <v>5</v>
      </c>
      <c r="C20" s="128">
        <f>SUM(C6:C19)</f>
        <v>2</v>
      </c>
      <c r="D20" s="22" t="s">
        <v>18</v>
      </c>
      <c r="E20" s="98">
        <f aca="true" t="shared" si="4" ref="E20:R20">SUM(E6,E8,E10,E12,E14,E16,E18)</f>
        <v>0</v>
      </c>
      <c r="F20" s="99">
        <f t="shared" si="4"/>
        <v>44</v>
      </c>
      <c r="G20" s="100">
        <f t="shared" si="4"/>
        <v>0</v>
      </c>
      <c r="H20" s="101">
        <f t="shared" si="4"/>
        <v>44</v>
      </c>
      <c r="I20" s="102">
        <f t="shared" si="4"/>
        <v>0</v>
      </c>
      <c r="J20" s="99">
        <f t="shared" si="4"/>
        <v>0</v>
      </c>
      <c r="K20" s="99">
        <f t="shared" si="4"/>
        <v>0</v>
      </c>
      <c r="L20" s="99">
        <f t="shared" si="4"/>
        <v>0</v>
      </c>
      <c r="M20" s="99">
        <f t="shared" si="4"/>
        <v>0</v>
      </c>
      <c r="N20" s="99">
        <f t="shared" si="4"/>
        <v>25</v>
      </c>
      <c r="O20" s="99">
        <f t="shared" si="4"/>
        <v>0</v>
      </c>
      <c r="P20" s="99">
        <f t="shared" si="4"/>
        <v>25</v>
      </c>
      <c r="Q20" s="103">
        <f t="shared" si="4"/>
        <v>0</v>
      </c>
      <c r="R20" s="101">
        <f t="shared" si="4"/>
        <v>25</v>
      </c>
      <c r="S20" s="104"/>
    </row>
    <row r="21" spans="1:19" ht="18" customHeight="1">
      <c r="A21" s="126"/>
      <c r="B21" s="127"/>
      <c r="C21" s="128"/>
      <c r="D21" s="3" t="s">
        <v>19</v>
      </c>
      <c r="E21" s="105">
        <f aca="true" t="shared" si="5" ref="E21:R21">SUM(E7,E9,E11,E13,E15,E17,E19)</f>
        <v>0</v>
      </c>
      <c r="F21" s="106">
        <f t="shared" si="5"/>
        <v>896</v>
      </c>
      <c r="G21" s="107">
        <f t="shared" si="5"/>
        <v>426</v>
      </c>
      <c r="H21" s="108">
        <f t="shared" si="5"/>
        <v>1322</v>
      </c>
      <c r="I21" s="109">
        <f t="shared" si="5"/>
        <v>0</v>
      </c>
      <c r="J21" s="106">
        <f t="shared" si="5"/>
        <v>896</v>
      </c>
      <c r="K21" s="106">
        <f t="shared" si="5"/>
        <v>150</v>
      </c>
      <c r="L21" s="106">
        <f t="shared" si="5"/>
        <v>1046</v>
      </c>
      <c r="M21" s="106">
        <f t="shared" si="5"/>
        <v>0</v>
      </c>
      <c r="N21" s="106">
        <f t="shared" si="5"/>
        <v>0</v>
      </c>
      <c r="O21" s="106">
        <f t="shared" si="5"/>
        <v>276</v>
      </c>
      <c r="P21" s="106">
        <f t="shared" si="5"/>
        <v>276</v>
      </c>
      <c r="Q21" s="110">
        <f t="shared" si="5"/>
        <v>0</v>
      </c>
      <c r="R21" s="108">
        <f t="shared" si="5"/>
        <v>1322</v>
      </c>
      <c r="S21" s="111"/>
    </row>
    <row r="22" spans="1:19" ht="18" customHeight="1">
      <c r="A22" s="30" t="s">
        <v>26</v>
      </c>
      <c r="I22" s="39"/>
      <c r="J22" s="39"/>
      <c r="K22" s="39"/>
      <c r="L22" s="39"/>
      <c r="M22" s="39"/>
      <c r="N22" s="39"/>
      <c r="O22" s="39"/>
      <c r="P22" s="146"/>
      <c r="Q22" s="146"/>
      <c r="R22" s="146"/>
      <c r="S22" s="146"/>
    </row>
  </sheetData>
  <sheetProtection selectLockedCells="1" selectUnlockedCells="1"/>
  <mergeCells count="38">
    <mergeCell ref="P22:S22"/>
    <mergeCell ref="A18:A19"/>
    <mergeCell ref="B18:B19"/>
    <mergeCell ref="C18:C19"/>
    <mergeCell ref="A20:A21"/>
    <mergeCell ref="B20:B21"/>
    <mergeCell ref="C20:C21"/>
    <mergeCell ref="A14:A15"/>
    <mergeCell ref="B14:B15"/>
    <mergeCell ref="C14:C15"/>
    <mergeCell ref="A16:A17"/>
    <mergeCell ref="B16:B17"/>
    <mergeCell ref="C16:C17"/>
    <mergeCell ref="A10:A11"/>
    <mergeCell ref="B10:B11"/>
    <mergeCell ref="C10:C11"/>
    <mergeCell ref="A12:A13"/>
    <mergeCell ref="B12:B13"/>
    <mergeCell ref="C12:C13"/>
    <mergeCell ref="A6:A7"/>
    <mergeCell ref="B6:B7"/>
    <mergeCell ref="C6:C7"/>
    <mergeCell ref="A8:A9"/>
    <mergeCell ref="B8:B9"/>
    <mergeCell ref="C8:C9"/>
    <mergeCell ref="R3:R5"/>
    <mergeCell ref="S3:S5"/>
    <mergeCell ref="I4:K4"/>
    <mergeCell ref="L4:L5"/>
    <mergeCell ref="M4:O4"/>
    <mergeCell ref="P4:P5"/>
    <mergeCell ref="Q4:Q5"/>
    <mergeCell ref="A3:A5"/>
    <mergeCell ref="B3:C4"/>
    <mergeCell ref="D3:D5"/>
    <mergeCell ref="E3:G4"/>
    <mergeCell ref="H3:H5"/>
    <mergeCell ref="I3:Q3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間藤 洋平０１</cp:lastModifiedBy>
  <cp:lastPrinted>2020-12-21T05:48:53Z</cp:lastPrinted>
  <dcterms:modified xsi:type="dcterms:W3CDTF">2020-12-21T05:49:02Z</dcterms:modified>
  <cp:category/>
  <cp:version/>
  <cp:contentType/>
  <cp:contentStatus/>
</cp:coreProperties>
</file>