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0" windowWidth="12120" windowHeight="9090" activeTab="0"/>
  </bookViews>
  <sheets>
    <sheet name="P.30" sheetId="1" r:id="rId1"/>
    <sheet name="県分" sheetId="2" r:id="rId2"/>
    <sheet name="市町村分" sheetId="3" r:id="rId3"/>
  </sheets>
  <definedNames>
    <definedName name="_xlnm.Print_Area" localSheetId="0">'P.30'!$A$1:$J$41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<sst xmlns="http://schemas.openxmlformats.org/spreadsheetml/2006/main" count="184" uniqueCount="40">
  <si>
    <t>３．社会教育費及び教育行政費集計表</t>
  </si>
  <si>
    <t>　３－１　財源別内訳</t>
  </si>
  <si>
    <t>　　　　（単位：千円）</t>
  </si>
  <si>
    <t xml:space="preserve">        １    財    源    別    内    訳</t>
  </si>
  <si>
    <t>　　区　　分</t>
  </si>
  <si>
    <t>合　　計</t>
  </si>
  <si>
    <t>国庫補助金</t>
  </si>
  <si>
    <t>県支出金</t>
  </si>
  <si>
    <t>市町村支出金</t>
  </si>
  <si>
    <t>地 方 債</t>
  </si>
  <si>
    <t>公費に組入れ</t>
  </si>
  <si>
    <t>公費に組入れら</t>
  </si>
  <si>
    <t>られた寄付金</t>
  </si>
  <si>
    <t>れない寄付金</t>
  </si>
  <si>
    <t>社 会 教 育 費 合 計</t>
  </si>
  <si>
    <t xml:space="preserve"> 公  民  館  費</t>
  </si>
  <si>
    <t>Ⅰ</t>
  </si>
  <si>
    <t xml:space="preserve"> 図  書  館  費</t>
  </si>
  <si>
    <t xml:space="preserve"> 博  物  館  費</t>
  </si>
  <si>
    <t>社</t>
  </si>
  <si>
    <t xml:space="preserve"> 体 育 施 設 費</t>
  </si>
  <si>
    <t>会</t>
  </si>
  <si>
    <t xml:space="preserve"> 青少年教育施設費</t>
  </si>
  <si>
    <t>教</t>
  </si>
  <si>
    <t xml:space="preserve"> 婦人教育施設費</t>
  </si>
  <si>
    <t>育</t>
  </si>
  <si>
    <t xml:space="preserve"> 文 化 会 館 費</t>
  </si>
  <si>
    <t>費</t>
  </si>
  <si>
    <t xml:space="preserve"> その他の社会教育施設費</t>
  </si>
  <si>
    <t xml:space="preserve"> 教委が行った社教活動費</t>
  </si>
  <si>
    <t xml:space="preserve"> 文化財保護費</t>
  </si>
  <si>
    <t xml:space="preserve"> Ⅱ　教　育　行　政　費</t>
  </si>
  <si>
    <t>-</t>
  </si>
  <si>
    <t>　３－２　支出項目別内訳</t>
  </si>
  <si>
    <t xml:space="preserve">  ２  支  出  項  目  別  内  訳</t>
  </si>
  <si>
    <t xml:space="preserve">  消  費  的  支  出</t>
  </si>
  <si>
    <t xml:space="preserve">  資  本  的  支  出</t>
  </si>
  <si>
    <t>債務償還費</t>
  </si>
  <si>
    <t>うち人件費</t>
  </si>
  <si>
    <t>うち土地建築費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</si>
</sst>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1"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Alignment="1">
      <alignment/>
    </xf>
    <xf numFmtId="3" fontId="5" fillId="0" borderId="0" xfId="0" applyFont="1" applyAlignment="1">
      <alignment/>
    </xf>
    <xf numFmtId="3" fontId="0" fillId="0" borderId="0" xfId="0" applyFont="1" applyAlignment="1">
      <alignment/>
    </xf>
    <xf numFmtId="3" fontId="0" fillId="0" borderId="1" xfId="0" applyNumberFormat="1" applyAlignment="1">
      <alignment/>
    </xf>
    <xf numFmtId="3" fontId="0" fillId="0" borderId="2" xfId="0" applyNumberFormat="1" applyAlignment="1">
      <alignment/>
    </xf>
    <xf numFmtId="3" fontId="0" fillId="0" borderId="2" xfId="0" applyFont="1" applyAlignment="1">
      <alignment/>
    </xf>
    <xf numFmtId="3" fontId="0" fillId="0" borderId="3" xfId="0" applyNumberFormat="1" applyAlignment="1">
      <alignment/>
    </xf>
    <xf numFmtId="3" fontId="0" fillId="0" borderId="3" xfId="0" applyFont="1" applyAlignment="1">
      <alignment horizontal="center"/>
    </xf>
    <xf numFmtId="3" fontId="0" fillId="0" borderId="4" xfId="0" applyFont="1" applyAlignment="1">
      <alignment horizontal="center"/>
    </xf>
    <xf numFmtId="3" fontId="0" fillId="0" borderId="5" xfId="0" applyFont="1" applyAlignment="1">
      <alignment horizontal="center"/>
    </xf>
    <xf numFmtId="3" fontId="0" fillId="0" borderId="6" xfId="0" applyNumberFormat="1" applyAlignment="1">
      <alignment/>
    </xf>
    <xf numFmtId="3" fontId="0" fillId="0" borderId="6" xfId="0" applyFont="1" applyAlignment="1">
      <alignment horizontal="center"/>
    </xf>
    <xf numFmtId="3" fontId="0" fillId="0" borderId="7" xfId="0" applyFont="1" applyAlignment="1">
      <alignment horizontal="center"/>
    </xf>
    <xf numFmtId="3" fontId="0" fillId="0" borderId="1" xfId="0" applyFont="1" applyAlignment="1">
      <alignment/>
    </xf>
    <xf numFmtId="3" fontId="0" fillId="0" borderId="7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5" xfId="0" applyFont="1" applyAlignment="1">
      <alignment/>
    </xf>
    <xf numFmtId="3" fontId="0" fillId="0" borderId="4" xfId="0" applyFont="1" applyAlignment="1">
      <alignment/>
    </xf>
    <xf numFmtId="3" fontId="0" fillId="0" borderId="7" xfId="0" applyFont="1" applyAlignment="1">
      <alignment horizontal="fill"/>
    </xf>
    <xf numFmtId="3" fontId="0" fillId="0" borderId="10" xfId="0" applyNumberFormat="1" applyAlignment="1">
      <alignment/>
    </xf>
    <xf numFmtId="3" fontId="0" fillId="0" borderId="3" xfId="0" applyFont="1" applyAlignment="1">
      <alignment/>
    </xf>
    <xf numFmtId="3" fontId="0" fillId="0" borderId="5" xfId="0" applyFont="1" applyAlignment="1">
      <alignment horizontal="fill"/>
    </xf>
    <xf numFmtId="176" fontId="0" fillId="0" borderId="0" xfId="0" applyNumberFormat="1" applyAlignment="1">
      <alignment/>
    </xf>
    <xf numFmtId="3" fontId="0" fillId="0" borderId="8" xfId="0" applyAlignment="1">
      <alignment/>
    </xf>
    <xf numFmtId="3" fontId="0" fillId="0" borderId="4" xfId="0" applyNumberFormat="1" applyAlignment="1">
      <alignment/>
    </xf>
    <xf numFmtId="3" fontId="0" fillId="0" borderId="5" xfId="0" applyAlignment="1">
      <alignment/>
    </xf>
    <xf numFmtId="3" fontId="0" fillId="0" borderId="5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Zeros="0" tabSelected="1" showOutlineSymbols="0" zoomScale="87" zoomScaleNormal="87" workbookViewId="0" topLeftCell="A1">
      <selection activeCell="A43" sqref="A43:L60"/>
    </sheetView>
  </sheetViews>
  <sheetFormatPr defaultColWidth="9.00390625" defaultRowHeight="9"/>
  <cols>
    <col min="1" max="1" width="4.75390625" style="2" customWidth="1"/>
    <col min="2" max="2" width="20.75390625" style="2" customWidth="1"/>
    <col min="3" max="6" width="12.75390625" style="2" customWidth="1"/>
    <col min="7" max="7" width="13.75390625" style="2" customWidth="1"/>
    <col min="8" max="8" width="12.75390625" style="2" customWidth="1"/>
    <col min="9" max="9" width="13.75390625" style="2" customWidth="1"/>
    <col min="10" max="10" width="3.75390625" style="2" customWidth="1"/>
    <col min="11" max="12" width="12.75390625" style="2" customWidth="1"/>
    <col min="13" max="16384" width="10.75390625" style="2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K2" s="1"/>
    </row>
    <row r="3" spans="1:11" ht="14.25">
      <c r="A3" s="3" t="s">
        <v>0</v>
      </c>
      <c r="K3" s="1"/>
    </row>
    <row r="4" spans="1:11" ht="14.25">
      <c r="A4" s="1"/>
      <c r="K4" s="1"/>
    </row>
    <row r="5" spans="1:11" ht="15">
      <c r="A5" s="4" t="s">
        <v>1</v>
      </c>
      <c r="K5" s="1"/>
    </row>
    <row r="6" spans="1:11" ht="14.25">
      <c r="A6" s="1"/>
      <c r="H6" s="5" t="s">
        <v>2</v>
      </c>
      <c r="K6" s="1"/>
    </row>
    <row r="7" spans="1:11" ht="14.25">
      <c r="A7" s="6"/>
      <c r="B7" s="7"/>
      <c r="C7" s="6"/>
      <c r="D7" s="6"/>
      <c r="E7" s="8" t="s">
        <v>3</v>
      </c>
      <c r="F7" s="7"/>
      <c r="G7" s="7"/>
      <c r="H7" s="7"/>
      <c r="I7" s="7"/>
      <c r="J7" s="9"/>
      <c r="K7" s="1"/>
    </row>
    <row r="8" spans="1:11" ht="14.25">
      <c r="A8" s="9"/>
      <c r="B8" s="5" t="s">
        <v>4</v>
      </c>
      <c r="C8" s="10" t="s">
        <v>5</v>
      </c>
      <c r="D8" s="11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9"/>
      <c r="K8" s="1"/>
    </row>
    <row r="9" spans="1:11" ht="14.25">
      <c r="A9" s="9"/>
      <c r="C9" s="9"/>
      <c r="D9" s="9"/>
      <c r="E9" s="13"/>
      <c r="F9" s="13"/>
      <c r="G9" s="13"/>
      <c r="H9" s="14" t="s">
        <v>12</v>
      </c>
      <c r="I9" s="14" t="s">
        <v>13</v>
      </c>
      <c r="J9" s="9"/>
      <c r="K9" s="1"/>
    </row>
    <row r="10" spans="1:11" ht="14.25">
      <c r="A10" s="6"/>
      <c r="B10" s="15" t="s">
        <v>14</v>
      </c>
      <c r="C10" s="16">
        <f aca="true" t="shared" si="0" ref="C10:C21">SUM(D10:I10)</f>
        <v>56675159</v>
      </c>
      <c r="D10" s="16">
        <f aca="true" t="shared" si="1" ref="D10:I10">SUM(D11:D20)</f>
        <v>968223</v>
      </c>
      <c r="E10" s="17">
        <f t="shared" si="1"/>
        <v>11865420</v>
      </c>
      <c r="F10" s="17">
        <f t="shared" si="1"/>
        <v>38373584</v>
      </c>
      <c r="G10" s="17">
        <f t="shared" si="1"/>
        <v>5445039</v>
      </c>
      <c r="H10" s="17">
        <f t="shared" si="1"/>
        <v>22893</v>
      </c>
      <c r="I10" s="17">
        <f t="shared" si="1"/>
        <v>0</v>
      </c>
      <c r="J10" s="9"/>
      <c r="K10" s="1"/>
    </row>
    <row r="11" spans="1:11" ht="14.25">
      <c r="A11" s="9"/>
      <c r="B11" s="18" t="s">
        <v>15</v>
      </c>
      <c r="C11" s="19">
        <f t="shared" si="0"/>
        <v>7770391</v>
      </c>
      <c r="D11" s="19">
        <f>SUM('県分'!D11,'市町村分'!D11)</f>
        <v>14075</v>
      </c>
      <c r="E11" s="18">
        <f>SUM('県分'!E11,'市町村分'!E11)</f>
        <v>11646</v>
      </c>
      <c r="F11" s="18">
        <f>SUM('県分'!F11,'市町村分'!F11)</f>
        <v>7421270</v>
      </c>
      <c r="G11" s="18">
        <f>SUM('県分'!G11,'市町村分'!G11)</f>
        <v>323400</v>
      </c>
      <c r="H11" s="18">
        <f>SUM('県分'!H11,'市町村分'!H11)</f>
        <v>0</v>
      </c>
      <c r="I11" s="18">
        <f>SUM('県分'!I11,'市町村分'!I11)</f>
        <v>0</v>
      </c>
      <c r="J11" s="9"/>
      <c r="K11" s="1"/>
    </row>
    <row r="12" spans="1:11" ht="14.25">
      <c r="A12" s="10" t="s">
        <v>16</v>
      </c>
      <c r="B12" s="20" t="s">
        <v>17</v>
      </c>
      <c r="C12" s="21">
        <f t="shared" si="0"/>
        <v>5176626</v>
      </c>
      <c r="D12" s="21">
        <f>SUM('県分'!D12,'市町村分'!D12)</f>
        <v>0</v>
      </c>
      <c r="E12" s="20">
        <f>SUM('県分'!E12,'市町村分'!E12)</f>
        <v>587887</v>
      </c>
      <c r="F12" s="20">
        <f>SUM('県分'!F12,'市町村分'!F12)</f>
        <v>4580353</v>
      </c>
      <c r="G12" s="20">
        <f>SUM('県分'!G12,'市町村分'!G12)</f>
        <v>7000</v>
      </c>
      <c r="H12" s="20">
        <f>SUM('県分'!H12,'市町村分'!H12)</f>
        <v>1386</v>
      </c>
      <c r="I12" s="20">
        <f>SUM('県分'!I12,'市町村分'!I12)</f>
        <v>0</v>
      </c>
      <c r="J12" s="9"/>
      <c r="K12" s="1"/>
    </row>
    <row r="13" spans="1:11" ht="14.25">
      <c r="A13" s="9"/>
      <c r="B13" s="20" t="s">
        <v>18</v>
      </c>
      <c r="C13" s="21">
        <f t="shared" si="0"/>
        <v>6348649</v>
      </c>
      <c r="D13" s="21">
        <f>SUM('県分'!D13,'市町村分'!D13)</f>
        <v>0</v>
      </c>
      <c r="E13" s="20">
        <f>SUM('県分'!E13,'市町村分'!E13)</f>
        <v>3404712</v>
      </c>
      <c r="F13" s="20">
        <f>SUM('県分'!F13,'市町村分'!F13)</f>
        <v>2492937</v>
      </c>
      <c r="G13" s="20">
        <f>SUM('県分'!G13,'市町村分'!G13)</f>
        <v>446000</v>
      </c>
      <c r="H13" s="20">
        <f>SUM('県分'!H13,'市町村分'!H13)</f>
        <v>5000</v>
      </c>
      <c r="I13" s="20">
        <f>SUM('県分'!I13,'市町村分'!I13)</f>
        <v>0</v>
      </c>
      <c r="J13" s="9"/>
      <c r="K13" s="1"/>
    </row>
    <row r="14" spans="1:11" ht="14.25">
      <c r="A14" s="10" t="s">
        <v>19</v>
      </c>
      <c r="B14" s="20" t="s">
        <v>20</v>
      </c>
      <c r="C14" s="21">
        <f t="shared" si="0"/>
        <v>11730907</v>
      </c>
      <c r="D14" s="21">
        <f>SUM('県分'!D14,'市町村分'!D14)</f>
        <v>66485</v>
      </c>
      <c r="E14" s="20">
        <f>SUM('県分'!E14,'市町村分'!E14)</f>
        <v>2392409</v>
      </c>
      <c r="F14" s="20">
        <f>SUM('県分'!F14,'市町村分'!F14)</f>
        <v>8674956</v>
      </c>
      <c r="G14" s="20">
        <f>SUM('県分'!G14,'市町村分'!G14)</f>
        <v>596501</v>
      </c>
      <c r="H14" s="20">
        <f>SUM('県分'!H14,'市町村分'!H14)</f>
        <v>556</v>
      </c>
      <c r="I14" s="20">
        <f>SUM('県分'!I14,'市町村分'!I14)</f>
        <v>0</v>
      </c>
      <c r="J14" s="9"/>
      <c r="K14" s="1"/>
    </row>
    <row r="15" spans="1:11" ht="14.25">
      <c r="A15" s="10" t="s">
        <v>21</v>
      </c>
      <c r="B15" s="20" t="s">
        <v>22</v>
      </c>
      <c r="C15" s="21">
        <f t="shared" si="0"/>
        <v>1315101</v>
      </c>
      <c r="D15" s="21">
        <f>SUM('県分'!D15,'市町村分'!D15)</f>
        <v>3000</v>
      </c>
      <c r="E15" s="20">
        <f>SUM('県分'!E15,'市町村分'!E15)</f>
        <v>721084</v>
      </c>
      <c r="F15" s="20">
        <f>SUM('県分'!F15,'市町村分'!F15)</f>
        <v>576017</v>
      </c>
      <c r="G15" s="20">
        <f>SUM('県分'!G15,'市町村分'!G15)</f>
        <v>15000</v>
      </c>
      <c r="H15" s="20">
        <f>SUM('県分'!H15,'市町村分'!H15)</f>
        <v>0</v>
      </c>
      <c r="I15" s="20">
        <f>SUM('県分'!I15,'市町村分'!I15)</f>
        <v>0</v>
      </c>
      <c r="J15" s="9"/>
      <c r="K15" s="1"/>
    </row>
    <row r="16" spans="1:11" ht="14.25">
      <c r="A16" s="10" t="s">
        <v>23</v>
      </c>
      <c r="B16" s="20" t="s">
        <v>24</v>
      </c>
      <c r="C16" s="21">
        <f t="shared" si="0"/>
        <v>27520</v>
      </c>
      <c r="D16" s="21">
        <f>SUM('県分'!D16,'市町村分'!D16)</f>
        <v>0</v>
      </c>
      <c r="E16" s="20">
        <f>SUM('県分'!E16,'市町村分'!E16)</f>
        <v>26911</v>
      </c>
      <c r="F16" s="20">
        <f>SUM('県分'!F16,'市町村分'!F16)</f>
        <v>609</v>
      </c>
      <c r="G16" s="20">
        <f>SUM('県分'!G16,'市町村分'!G16)</f>
        <v>0</v>
      </c>
      <c r="H16" s="20">
        <f>SUM('県分'!H16,'市町村分'!H16)</f>
        <v>0</v>
      </c>
      <c r="I16" s="20">
        <f>SUM('県分'!I16,'市町村分'!I16)</f>
        <v>0</v>
      </c>
      <c r="J16" s="9"/>
      <c r="K16" s="1"/>
    </row>
    <row r="17" spans="1:11" ht="14.25">
      <c r="A17" s="10" t="s">
        <v>25</v>
      </c>
      <c r="B17" s="20" t="s">
        <v>26</v>
      </c>
      <c r="C17" s="21">
        <f t="shared" si="0"/>
        <v>8120083</v>
      </c>
      <c r="D17" s="21">
        <f>SUM('県分'!D17,'市町村分'!D17)</f>
        <v>0</v>
      </c>
      <c r="E17" s="20">
        <f>SUM('県分'!E17,'市町村分'!E17)</f>
        <v>995075</v>
      </c>
      <c r="F17" s="20">
        <f>SUM('県分'!F17,'市町村分'!F17)</f>
        <v>7010208</v>
      </c>
      <c r="G17" s="20">
        <f>SUM('県分'!G17,'市町村分'!G17)</f>
        <v>114800</v>
      </c>
      <c r="H17" s="20">
        <f>SUM('県分'!H17,'市町村分'!H17)</f>
        <v>0</v>
      </c>
      <c r="I17" s="20">
        <f>SUM('県分'!I17,'市町村分'!I17)</f>
        <v>0</v>
      </c>
      <c r="J17" s="9"/>
      <c r="K17" s="1"/>
    </row>
    <row r="18" spans="1:11" ht="14.25">
      <c r="A18" s="10" t="s">
        <v>27</v>
      </c>
      <c r="B18" s="20" t="s">
        <v>28</v>
      </c>
      <c r="C18" s="21">
        <f t="shared" si="0"/>
        <v>5605056</v>
      </c>
      <c r="D18" s="21">
        <f>SUM('県分'!D18,'市町村分'!D18)</f>
        <v>18878</v>
      </c>
      <c r="E18" s="20">
        <f>SUM('県分'!E18,'市町村分'!E18)</f>
        <v>1237096</v>
      </c>
      <c r="F18" s="20">
        <f>SUM('県分'!F18,'市町村分'!F18)</f>
        <v>719652</v>
      </c>
      <c r="G18" s="20">
        <f>SUM('県分'!G18,'市町村分'!G18)</f>
        <v>3628450</v>
      </c>
      <c r="H18" s="20">
        <f>SUM('県分'!H18,'市町村分'!H18)</f>
        <v>980</v>
      </c>
      <c r="I18" s="20">
        <f>SUM('県分'!I18,'市町村分'!I18)</f>
        <v>0</v>
      </c>
      <c r="J18" s="9"/>
      <c r="K18" s="1"/>
    </row>
    <row r="19" spans="1:11" ht="14.25">
      <c r="A19" s="9"/>
      <c r="B19" s="20" t="s">
        <v>29</v>
      </c>
      <c r="C19" s="21">
        <f t="shared" si="0"/>
        <v>4462011</v>
      </c>
      <c r="D19" s="21">
        <f>SUM('県分'!D19,'市町村分'!D19)</f>
        <v>95980</v>
      </c>
      <c r="E19" s="20">
        <f>SUM('県分'!E19,'市町村分'!E19)</f>
        <v>1396013</v>
      </c>
      <c r="F19" s="20">
        <f>SUM('県分'!F19,'市町村分'!F19)</f>
        <v>2753847</v>
      </c>
      <c r="G19" s="20">
        <f>SUM('県分'!G19,'市町村分'!G19)</f>
        <v>201200</v>
      </c>
      <c r="H19" s="20">
        <f>SUM('県分'!H19,'市町村分'!H19)</f>
        <v>14971</v>
      </c>
      <c r="I19" s="20">
        <f>SUM('県分'!I19,'市町村分'!I19)</f>
        <v>0</v>
      </c>
      <c r="J19" s="9"/>
      <c r="K19" s="1"/>
    </row>
    <row r="20" spans="1:11" ht="14.25">
      <c r="A20" s="9"/>
      <c r="B20" s="20" t="s">
        <v>30</v>
      </c>
      <c r="C20" s="21">
        <f t="shared" si="0"/>
        <v>6118815</v>
      </c>
      <c r="D20" s="21">
        <f>SUM('県分'!D20,'市町村分'!D20)</f>
        <v>769805</v>
      </c>
      <c r="E20" s="20">
        <f>SUM('県分'!E20,'市町村分'!E20)</f>
        <v>1092587</v>
      </c>
      <c r="F20" s="20">
        <f>SUM('県分'!F20,'市町村分'!F20)</f>
        <v>4143735</v>
      </c>
      <c r="G20" s="20">
        <f>SUM('県分'!G20,'市町村分'!G20)</f>
        <v>112688</v>
      </c>
      <c r="H20" s="20">
        <f>SUM('県分'!H20,'市町村分'!H20)</f>
        <v>0</v>
      </c>
      <c r="I20" s="20">
        <f>SUM('県分'!I20,'市町村分'!I20)</f>
        <v>0</v>
      </c>
      <c r="J20" s="9"/>
      <c r="K20" s="1"/>
    </row>
    <row r="21" spans="1:11" ht="14.25">
      <c r="A21" s="16" t="s">
        <v>31</v>
      </c>
      <c r="B21" s="7"/>
      <c r="C21" s="16">
        <f t="shared" si="0"/>
        <v>22999735</v>
      </c>
      <c r="D21" s="16">
        <f>SUM('県分'!D21,'市町村分'!D21)</f>
        <v>471827</v>
      </c>
      <c r="E21" s="17">
        <f>SUM('県分'!E21,'市町村分'!E21)</f>
        <v>6584904</v>
      </c>
      <c r="F21" s="17">
        <f>SUM('県分'!F21,'市町村分'!F21)</f>
        <v>12515369</v>
      </c>
      <c r="G21" s="17">
        <f>SUM('県分'!G21,'市町村分'!G21)</f>
        <v>3425581</v>
      </c>
      <c r="H21" s="17">
        <f>SUM('県分'!H21,'市町村分'!H21)</f>
        <v>2054</v>
      </c>
      <c r="I21" s="22" t="s">
        <v>32</v>
      </c>
      <c r="J21" s="9"/>
      <c r="K21" s="1"/>
    </row>
    <row r="22" spans="1:11" ht="14.25">
      <c r="A22" s="7"/>
      <c r="B22" s="7"/>
      <c r="C22" s="7"/>
      <c r="D22" s="7"/>
      <c r="E22" s="7"/>
      <c r="F22" s="7"/>
      <c r="G22" s="7"/>
      <c r="H22" s="7"/>
      <c r="I22" s="7"/>
      <c r="K22" s="1"/>
    </row>
    <row r="23" spans="1:11" ht="14.25">
      <c r="A23" s="1"/>
      <c r="K23" s="1"/>
    </row>
    <row r="24" spans="1:11" ht="15">
      <c r="A24" s="4" t="s">
        <v>33</v>
      </c>
      <c r="K24" s="1"/>
    </row>
    <row r="25" spans="1:11" ht="14.25">
      <c r="A25" s="1"/>
      <c r="K25" s="1"/>
    </row>
    <row r="26" spans="1:11" ht="14.25">
      <c r="A26" s="6"/>
      <c r="B26" s="7"/>
      <c r="C26" s="6"/>
      <c r="D26" s="6"/>
      <c r="E26" s="8" t="s">
        <v>34</v>
      </c>
      <c r="F26" s="7"/>
      <c r="G26" s="7"/>
      <c r="H26" s="7"/>
      <c r="I26" s="9"/>
      <c r="K26" s="1"/>
    </row>
    <row r="27" spans="1:11" ht="14.25">
      <c r="A27" s="9"/>
      <c r="B27" s="5" t="s">
        <v>4</v>
      </c>
      <c r="C27" s="10" t="s">
        <v>5</v>
      </c>
      <c r="D27" s="11" t="s">
        <v>35</v>
      </c>
      <c r="E27" s="23"/>
      <c r="F27" s="12" t="s">
        <v>36</v>
      </c>
      <c r="G27" s="23"/>
      <c r="H27" s="12" t="s">
        <v>37</v>
      </c>
      <c r="I27" s="9"/>
      <c r="K27" s="1"/>
    </row>
    <row r="28" spans="1:11" ht="14.25">
      <c r="A28" s="9"/>
      <c r="C28" s="9"/>
      <c r="D28" s="9"/>
      <c r="E28" s="12" t="s">
        <v>38</v>
      </c>
      <c r="F28" s="13"/>
      <c r="G28" s="12" t="s">
        <v>39</v>
      </c>
      <c r="H28" s="13"/>
      <c r="I28" s="9"/>
      <c r="K28" s="1"/>
    </row>
    <row r="29" spans="1:11" ht="14.25">
      <c r="A29" s="6"/>
      <c r="B29" s="15" t="s">
        <v>14</v>
      </c>
      <c r="C29" s="16">
        <f aca="true" t="shared" si="2" ref="C29:H29">SUM(C30:C39)</f>
        <v>56675159</v>
      </c>
      <c r="D29" s="16">
        <f t="shared" si="2"/>
        <v>29128862</v>
      </c>
      <c r="E29" s="17">
        <f t="shared" si="2"/>
        <v>11232511</v>
      </c>
      <c r="F29" s="17">
        <f t="shared" si="2"/>
        <v>13031365</v>
      </c>
      <c r="G29" s="17">
        <f t="shared" si="2"/>
        <v>9624779</v>
      </c>
      <c r="H29" s="17">
        <f t="shared" si="2"/>
        <v>14514932</v>
      </c>
      <c r="I29" s="24">
        <v>0</v>
      </c>
      <c r="K29" s="1"/>
    </row>
    <row r="30" spans="1:11" ht="14.25">
      <c r="A30" s="9"/>
      <c r="B30" s="18" t="s">
        <v>15</v>
      </c>
      <c r="C30" s="19">
        <f aca="true" t="shared" si="3" ref="C30:C40">D30+F30+H30</f>
        <v>7770391</v>
      </c>
      <c r="D30" s="19">
        <f>SUM('県分'!D30,'市町村分'!D30)</f>
        <v>5552700</v>
      </c>
      <c r="E30" s="18">
        <f>SUM('県分'!E30,'市町村分'!E30)</f>
        <v>3469634</v>
      </c>
      <c r="F30" s="18">
        <f>SUM('県分'!F30,'市町村分'!F30)</f>
        <v>1401031</v>
      </c>
      <c r="G30" s="18">
        <f>SUM('県分'!G30,'市町村分'!G30)</f>
        <v>1034334</v>
      </c>
      <c r="H30" s="18">
        <f>SUM('県分'!H30,'市町村分'!H30)</f>
        <v>816660</v>
      </c>
      <c r="I30" s="24">
        <v>0</v>
      </c>
      <c r="K30" s="1"/>
    </row>
    <row r="31" spans="1:11" ht="14.25">
      <c r="A31" s="10" t="s">
        <v>16</v>
      </c>
      <c r="B31" s="20" t="s">
        <v>17</v>
      </c>
      <c r="C31" s="21">
        <f t="shared" si="3"/>
        <v>5176626</v>
      </c>
      <c r="D31" s="21">
        <f>SUM('県分'!D31,'市町村分'!D31)</f>
        <v>2868016</v>
      </c>
      <c r="E31" s="20">
        <f>SUM('県分'!E31,'市町村分'!E31)</f>
        <v>2613895</v>
      </c>
      <c r="F31" s="20">
        <f>SUM('県分'!F31,'市町村分'!F31)</f>
        <v>1586408</v>
      </c>
      <c r="G31" s="20">
        <f>SUM('県分'!G31,'市町村分'!G31)</f>
        <v>945224</v>
      </c>
      <c r="H31" s="20">
        <f>SUM('県分'!H31,'市町村分'!H31)</f>
        <v>722202</v>
      </c>
      <c r="I31" s="24">
        <v>0</v>
      </c>
      <c r="K31" s="1"/>
    </row>
    <row r="32" spans="1:11" ht="14.25">
      <c r="A32" s="9"/>
      <c r="B32" s="20" t="s">
        <v>18</v>
      </c>
      <c r="C32" s="21">
        <f t="shared" si="3"/>
        <v>6348649</v>
      </c>
      <c r="D32" s="21">
        <f>SUM('県分'!D32,'市町村分'!D32)</f>
        <v>3255965</v>
      </c>
      <c r="E32" s="20">
        <f>SUM('県分'!E32,'市町村分'!E32)</f>
        <v>1238768</v>
      </c>
      <c r="F32" s="20">
        <f>SUM('県分'!F32,'市町村分'!F32)</f>
        <v>789826</v>
      </c>
      <c r="G32" s="20">
        <f>SUM('県分'!G32,'市町村分'!G32)</f>
        <v>572982</v>
      </c>
      <c r="H32" s="20">
        <f>SUM('県分'!H32,'市町村分'!H32)</f>
        <v>2302858</v>
      </c>
      <c r="I32" s="24">
        <v>0</v>
      </c>
      <c r="K32" s="1"/>
    </row>
    <row r="33" spans="1:11" ht="14.25">
      <c r="A33" s="10" t="s">
        <v>19</v>
      </c>
      <c r="B33" s="20" t="s">
        <v>20</v>
      </c>
      <c r="C33" s="21">
        <f t="shared" si="3"/>
        <v>11730907</v>
      </c>
      <c r="D33" s="21">
        <f>SUM('県分'!D33,'市町村分'!D33)</f>
        <v>4850963</v>
      </c>
      <c r="E33" s="20">
        <f>SUM('県分'!E33,'市町村分'!E33)</f>
        <v>929994</v>
      </c>
      <c r="F33" s="20">
        <f>SUM('県分'!F33,'市町村分'!F33)</f>
        <v>1829807</v>
      </c>
      <c r="G33" s="20">
        <f>SUM('県分'!G33,'市町村分'!G33)</f>
        <v>1333337</v>
      </c>
      <c r="H33" s="20">
        <f>SUM('県分'!H33,'市町村分'!H33)</f>
        <v>5050137</v>
      </c>
      <c r="I33" s="24">
        <v>0</v>
      </c>
      <c r="K33" s="1"/>
    </row>
    <row r="34" spans="1:11" ht="14.25">
      <c r="A34" s="10" t="s">
        <v>21</v>
      </c>
      <c r="B34" s="20" t="s">
        <v>22</v>
      </c>
      <c r="C34" s="21">
        <f t="shared" si="3"/>
        <v>1315101</v>
      </c>
      <c r="D34" s="21">
        <f>SUM('県分'!D34,'市町村分'!D34)</f>
        <v>880466</v>
      </c>
      <c r="E34" s="20">
        <f>SUM('県分'!E34,'市町村分'!E34)</f>
        <v>463230</v>
      </c>
      <c r="F34" s="20">
        <f>SUM('県分'!F34,'市町村分'!F34)</f>
        <v>81945</v>
      </c>
      <c r="G34" s="20">
        <f>SUM('県分'!G34,'市町村分'!G34)</f>
        <v>57917</v>
      </c>
      <c r="H34" s="20">
        <f>SUM('県分'!H34,'市町村分'!H34)</f>
        <v>352690</v>
      </c>
      <c r="I34" s="24">
        <v>0</v>
      </c>
      <c r="K34" s="1"/>
    </row>
    <row r="35" spans="1:11" ht="14.25">
      <c r="A35" s="10" t="s">
        <v>23</v>
      </c>
      <c r="B35" s="20" t="s">
        <v>24</v>
      </c>
      <c r="C35" s="21">
        <f t="shared" si="3"/>
        <v>27520</v>
      </c>
      <c r="D35" s="21">
        <f>SUM('県分'!D35,'市町村分'!D35)</f>
        <v>26734</v>
      </c>
      <c r="E35" s="20">
        <f>SUM('県分'!E35,'市町村分'!E35)</f>
        <v>209</v>
      </c>
      <c r="F35" s="20">
        <f>SUM('県分'!F35,'市町村分'!F35)</f>
        <v>786</v>
      </c>
      <c r="G35" s="20">
        <f>SUM('県分'!G35,'市町村分'!G35)</f>
        <v>0</v>
      </c>
      <c r="H35" s="20">
        <f>SUM('県分'!H35,'市町村分'!H35)</f>
        <v>0</v>
      </c>
      <c r="I35" s="24">
        <v>0</v>
      </c>
      <c r="K35" s="1"/>
    </row>
    <row r="36" spans="1:11" ht="14.25">
      <c r="A36" s="10" t="s">
        <v>25</v>
      </c>
      <c r="B36" s="20" t="s">
        <v>26</v>
      </c>
      <c r="C36" s="21">
        <f t="shared" si="3"/>
        <v>8120083</v>
      </c>
      <c r="D36" s="21">
        <f>SUM('県分'!D36,'市町村分'!D36)</f>
        <v>3218024</v>
      </c>
      <c r="E36" s="20">
        <f>SUM('県分'!E36,'市町村分'!E36)</f>
        <v>729415</v>
      </c>
      <c r="F36" s="20">
        <f>SUM('県分'!F36,'市町村分'!F36)</f>
        <v>970253</v>
      </c>
      <c r="G36" s="20">
        <f>SUM('県分'!G36,'市町村分'!G36)</f>
        <v>714377</v>
      </c>
      <c r="H36" s="20">
        <f>SUM('県分'!H36,'市町村分'!H36)</f>
        <v>3931806</v>
      </c>
      <c r="I36" s="24">
        <v>0</v>
      </c>
      <c r="K36" s="1"/>
    </row>
    <row r="37" spans="1:11" ht="14.25">
      <c r="A37" s="10" t="s">
        <v>27</v>
      </c>
      <c r="B37" s="20" t="s">
        <v>28</v>
      </c>
      <c r="C37" s="21">
        <f t="shared" si="3"/>
        <v>5605056</v>
      </c>
      <c r="D37" s="21">
        <f>SUM('県分'!D37,'市町村分'!D37)</f>
        <v>1030138</v>
      </c>
      <c r="E37" s="20">
        <f>SUM('県分'!E37,'市町村分'!E37)</f>
        <v>421232</v>
      </c>
      <c r="F37" s="20">
        <f>SUM('県分'!F37,'市町村分'!F37)</f>
        <v>3916155</v>
      </c>
      <c r="G37" s="20">
        <f>SUM('県分'!G37,'市町村分'!G37)</f>
        <v>3214694</v>
      </c>
      <c r="H37" s="20">
        <f>SUM('県分'!H37,'市町村分'!H37)</f>
        <v>658763</v>
      </c>
      <c r="I37" s="24">
        <v>0</v>
      </c>
      <c r="K37" s="1"/>
    </row>
    <row r="38" spans="1:11" ht="14.25">
      <c r="A38" s="9"/>
      <c r="B38" s="20" t="s">
        <v>29</v>
      </c>
      <c r="C38" s="21">
        <f t="shared" si="3"/>
        <v>4462011</v>
      </c>
      <c r="D38" s="21">
        <f>SUM('県分'!D38,'市町村分'!D38)</f>
        <v>4174769</v>
      </c>
      <c r="E38" s="25" t="s">
        <v>32</v>
      </c>
      <c r="F38" s="20">
        <f>SUM('県分'!F38,'市町村分'!F38)</f>
        <v>282896</v>
      </c>
      <c r="G38" s="25" t="s">
        <v>32</v>
      </c>
      <c r="H38" s="20">
        <f>SUM('県分'!H38,'市町村分'!H38)</f>
        <v>4346</v>
      </c>
      <c r="I38" s="24">
        <v>0</v>
      </c>
      <c r="K38" s="1"/>
    </row>
    <row r="39" spans="1:11" ht="14.25">
      <c r="A39" s="9"/>
      <c r="B39" s="20" t="s">
        <v>30</v>
      </c>
      <c r="C39" s="21">
        <f t="shared" si="3"/>
        <v>6118815</v>
      </c>
      <c r="D39" s="21">
        <f>SUM('県分'!D39,'市町村分'!D39)</f>
        <v>3271087</v>
      </c>
      <c r="E39" s="20">
        <f>SUM('県分'!E39,'市町村分'!E39)</f>
        <v>1366134</v>
      </c>
      <c r="F39" s="20">
        <f>SUM('県分'!F39,'市町村分'!F39)</f>
        <v>2172258</v>
      </c>
      <c r="G39" s="20">
        <f>SUM('県分'!G39,'市町村分'!G39)</f>
        <v>1751914</v>
      </c>
      <c r="H39" s="20">
        <f>SUM('県分'!H39,'市町村分'!H39)</f>
        <v>675470</v>
      </c>
      <c r="I39" s="24">
        <v>0</v>
      </c>
      <c r="K39" s="1"/>
    </row>
    <row r="40" spans="1:11" ht="14.25">
      <c r="A40" s="16" t="s">
        <v>31</v>
      </c>
      <c r="B40" s="7"/>
      <c r="C40" s="16">
        <f t="shared" si="3"/>
        <v>22999735</v>
      </c>
      <c r="D40" s="16">
        <f>SUM('県分'!D40,'市町村分'!D40)</f>
        <v>19223231</v>
      </c>
      <c r="E40" s="22" t="s">
        <v>32</v>
      </c>
      <c r="F40" s="17">
        <f>SUM('県分'!F40,'市町村分'!F40)</f>
        <v>3280467</v>
      </c>
      <c r="G40" s="22" t="s">
        <v>32</v>
      </c>
      <c r="H40" s="17">
        <f>SUM('県分'!H40,'市町村分'!H40)</f>
        <v>496037</v>
      </c>
      <c r="I40" s="24">
        <v>0</v>
      </c>
      <c r="K40" s="1"/>
    </row>
    <row r="41" spans="1:11" ht="14.25">
      <c r="A41" s="7"/>
      <c r="B41" s="7"/>
      <c r="C41" s="7"/>
      <c r="D41" s="7"/>
      <c r="E41" s="7"/>
      <c r="F41" s="7"/>
      <c r="G41" s="7"/>
      <c r="H41" s="7"/>
      <c r="K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printOptions horizontalCentered="1" verticalCentered="1"/>
  <pageMargins left="0.5" right="0.5" top="0.5" bottom="0.5" header="0.512" footer="0.51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OutlineSymbols="0" zoomScale="87" zoomScaleNormal="87" workbookViewId="0" topLeftCell="A1">
      <selection activeCell="E18" sqref="D13"/>
    </sheetView>
  </sheetViews>
  <sheetFormatPr defaultColWidth="9.00390625" defaultRowHeight="9"/>
  <cols>
    <col min="1" max="1" width="4.75390625" style="2" customWidth="1"/>
    <col min="2" max="2" width="20.75390625" style="2" customWidth="1"/>
    <col min="3" max="6" width="12.75390625" style="2" customWidth="1"/>
    <col min="7" max="7" width="13.75390625" style="2" customWidth="1"/>
    <col min="8" max="8" width="12.75390625" style="2" customWidth="1"/>
    <col min="9" max="9" width="13.75390625" style="2" customWidth="1"/>
    <col min="10" max="10" width="3.75390625" style="2" customWidth="1"/>
    <col min="11" max="12" width="12.75390625" style="2" customWidth="1"/>
    <col min="13" max="16384" width="10.75390625" style="2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K2" s="1"/>
    </row>
    <row r="3" spans="1:11" ht="14.25">
      <c r="A3" s="3"/>
      <c r="K3" s="1"/>
    </row>
    <row r="4" spans="1:11" ht="14.25">
      <c r="A4" s="1"/>
      <c r="K4" s="1"/>
    </row>
    <row r="5" spans="1:11" ht="15">
      <c r="A5" s="4"/>
      <c r="K5" s="1"/>
    </row>
    <row r="6" spans="1:11" ht="14.25">
      <c r="A6" s="1"/>
      <c r="H6" s="5"/>
      <c r="K6" s="1"/>
    </row>
    <row r="7" spans="1:11" ht="14.25">
      <c r="A7" s="6"/>
      <c r="B7" s="7"/>
      <c r="C7" s="6"/>
      <c r="D7" s="6"/>
      <c r="E7" s="8" t="s">
        <v>3</v>
      </c>
      <c r="F7" s="7"/>
      <c r="G7" s="7"/>
      <c r="H7" s="7"/>
      <c r="I7" s="7"/>
      <c r="J7" s="9"/>
      <c r="K7" s="1"/>
    </row>
    <row r="8" spans="1:11" ht="14.25">
      <c r="A8" s="9"/>
      <c r="B8" s="5" t="s">
        <v>4</v>
      </c>
      <c r="C8" s="10" t="s">
        <v>5</v>
      </c>
      <c r="D8" s="11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9"/>
      <c r="K8" s="1"/>
    </row>
    <row r="9" spans="1:11" ht="14.25">
      <c r="A9" s="9"/>
      <c r="C9" s="9"/>
      <c r="D9" s="9"/>
      <c r="E9" s="13"/>
      <c r="F9" s="13"/>
      <c r="G9" s="13"/>
      <c r="H9" s="14" t="s">
        <v>12</v>
      </c>
      <c r="I9" s="14" t="s">
        <v>13</v>
      </c>
      <c r="J9" s="9"/>
      <c r="K9" s="1"/>
    </row>
    <row r="10" spans="1:11" ht="14.25">
      <c r="A10" s="6"/>
      <c r="B10" s="15" t="s">
        <v>14</v>
      </c>
      <c r="C10" s="16">
        <f aca="true" t="shared" si="0" ref="C10:C21">SUM(D10:I10)</f>
        <v>15422513</v>
      </c>
      <c r="D10" s="16">
        <f aca="true" t="shared" si="1" ref="D10:I10">SUM(D11:D20)</f>
        <v>65656</v>
      </c>
      <c r="E10" s="17">
        <f t="shared" si="1"/>
        <v>11379857</v>
      </c>
      <c r="F10" s="17">
        <f t="shared" si="1"/>
        <v>0</v>
      </c>
      <c r="G10" s="17">
        <f t="shared" si="1"/>
        <v>3977000</v>
      </c>
      <c r="H10" s="17">
        <f t="shared" si="1"/>
        <v>0</v>
      </c>
      <c r="I10" s="17">
        <f t="shared" si="1"/>
        <v>0</v>
      </c>
      <c r="J10" s="9"/>
      <c r="K10" s="1"/>
    </row>
    <row r="11" spans="1:11" ht="14.25">
      <c r="A11" s="9"/>
      <c r="B11" s="18" t="s">
        <v>15</v>
      </c>
      <c r="C11" s="19">
        <f t="shared" si="0"/>
        <v>0</v>
      </c>
      <c r="D11" s="19"/>
      <c r="E11" s="18"/>
      <c r="F11" s="18"/>
      <c r="G11" s="18"/>
      <c r="H11" s="18"/>
      <c r="I11" s="27"/>
      <c r="J11" s="9"/>
      <c r="K11" s="1"/>
    </row>
    <row r="12" spans="1:11" ht="14.25">
      <c r="A12" s="10" t="s">
        <v>16</v>
      </c>
      <c r="B12" s="20" t="s">
        <v>17</v>
      </c>
      <c r="C12" s="21">
        <f t="shared" si="0"/>
        <v>514887</v>
      </c>
      <c r="D12" s="28"/>
      <c r="E12" s="20">
        <v>507887</v>
      </c>
      <c r="F12" s="20"/>
      <c r="G12" s="20">
        <v>7000</v>
      </c>
      <c r="H12" s="20"/>
      <c r="I12" s="29"/>
      <c r="J12" s="9"/>
      <c r="K12" s="1"/>
    </row>
    <row r="13" spans="1:11" ht="14.25">
      <c r="A13" s="9"/>
      <c r="B13" s="20" t="s">
        <v>18</v>
      </c>
      <c r="C13" s="21">
        <f t="shared" si="0"/>
        <v>3850712</v>
      </c>
      <c r="D13" s="28"/>
      <c r="E13" s="20">
        <v>3404712</v>
      </c>
      <c r="F13" s="20"/>
      <c r="G13" s="20">
        <v>446000</v>
      </c>
      <c r="H13" s="20"/>
      <c r="I13" s="30"/>
      <c r="J13" s="9"/>
      <c r="K13" s="1"/>
    </row>
    <row r="14" spans="1:11" ht="14.25">
      <c r="A14" s="10" t="s">
        <v>19</v>
      </c>
      <c r="B14" s="20" t="s">
        <v>20</v>
      </c>
      <c r="C14" s="21">
        <f t="shared" si="0"/>
        <v>2521808</v>
      </c>
      <c r="D14" s="21"/>
      <c r="E14" s="20">
        <v>2386808</v>
      </c>
      <c r="F14" s="20"/>
      <c r="G14" s="20">
        <v>135000</v>
      </c>
      <c r="H14" s="20"/>
      <c r="I14" s="30"/>
      <c r="J14" s="9"/>
      <c r="K14" s="1"/>
    </row>
    <row r="15" spans="1:11" ht="14.25">
      <c r="A15" s="10" t="s">
        <v>21</v>
      </c>
      <c r="B15" s="20" t="s">
        <v>22</v>
      </c>
      <c r="C15" s="21">
        <f t="shared" si="0"/>
        <v>712733</v>
      </c>
      <c r="D15" s="21"/>
      <c r="E15" s="20">
        <v>697733</v>
      </c>
      <c r="F15" s="20"/>
      <c r="G15" s="20">
        <v>15000</v>
      </c>
      <c r="H15" s="30"/>
      <c r="I15" s="30"/>
      <c r="J15" s="9"/>
      <c r="K15" s="1"/>
    </row>
    <row r="16" spans="1:11" ht="14.25">
      <c r="A16" s="10" t="s">
        <v>23</v>
      </c>
      <c r="B16" s="20" t="s">
        <v>24</v>
      </c>
      <c r="C16" s="21">
        <f t="shared" si="0"/>
        <v>26911</v>
      </c>
      <c r="D16" s="28"/>
      <c r="E16" s="20">
        <v>26911</v>
      </c>
      <c r="F16" s="20"/>
      <c r="G16" s="30"/>
      <c r="H16" s="30"/>
      <c r="I16" s="30"/>
      <c r="J16" s="9"/>
      <c r="K16" s="1"/>
    </row>
    <row r="17" spans="1:11" ht="14.25">
      <c r="A17" s="10" t="s">
        <v>25</v>
      </c>
      <c r="B17" s="20" t="s">
        <v>26</v>
      </c>
      <c r="C17" s="21">
        <f t="shared" si="0"/>
        <v>993915</v>
      </c>
      <c r="D17" s="21"/>
      <c r="E17" s="20">
        <v>993915</v>
      </c>
      <c r="F17" s="20"/>
      <c r="G17" s="20"/>
      <c r="H17" s="20"/>
      <c r="I17" s="30"/>
      <c r="J17" s="9"/>
      <c r="K17" s="1"/>
    </row>
    <row r="18" spans="1:11" ht="14.25">
      <c r="A18" s="10" t="s">
        <v>27</v>
      </c>
      <c r="B18" s="20" t="s">
        <v>28</v>
      </c>
      <c r="C18" s="21">
        <f t="shared" si="0"/>
        <v>4535058</v>
      </c>
      <c r="D18" s="21">
        <v>965</v>
      </c>
      <c r="E18" s="20">
        <v>1160093</v>
      </c>
      <c r="F18" s="20"/>
      <c r="G18" s="20">
        <v>3374000</v>
      </c>
      <c r="H18" s="20"/>
      <c r="I18" s="30"/>
      <c r="J18" s="9"/>
      <c r="K18" s="1"/>
    </row>
    <row r="19" spans="1:11" ht="14.25">
      <c r="A19" s="9"/>
      <c r="B19" s="20" t="s">
        <v>29</v>
      </c>
      <c r="C19" s="21">
        <f t="shared" si="0"/>
        <v>1407812</v>
      </c>
      <c r="D19" s="21">
        <v>56141</v>
      </c>
      <c r="E19" s="20">
        <v>1351671</v>
      </c>
      <c r="F19" s="20"/>
      <c r="G19" s="30"/>
      <c r="H19" s="20"/>
      <c r="I19" s="29"/>
      <c r="J19" s="9"/>
      <c r="K19" s="1"/>
    </row>
    <row r="20" spans="1:11" ht="14.25">
      <c r="A20" s="9"/>
      <c r="B20" s="20" t="s">
        <v>30</v>
      </c>
      <c r="C20" s="21">
        <f t="shared" si="0"/>
        <v>858677</v>
      </c>
      <c r="D20" s="21">
        <v>8550</v>
      </c>
      <c r="E20" s="20">
        <v>850127</v>
      </c>
      <c r="F20" s="20"/>
      <c r="G20" s="20"/>
      <c r="H20" s="29"/>
      <c r="I20" s="30"/>
      <c r="J20" s="9"/>
      <c r="K20" s="1"/>
    </row>
    <row r="21" spans="1:11" ht="14.25">
      <c r="A21" s="16" t="s">
        <v>31</v>
      </c>
      <c r="B21" s="7"/>
      <c r="C21" s="16">
        <f t="shared" si="0"/>
        <v>9389542</v>
      </c>
      <c r="D21" s="16">
        <v>331215</v>
      </c>
      <c r="E21" s="17">
        <v>6080922</v>
      </c>
      <c r="F21" s="17"/>
      <c r="G21" s="17">
        <v>2977405</v>
      </c>
      <c r="H21" s="17"/>
      <c r="I21" s="22" t="s">
        <v>32</v>
      </c>
      <c r="J21" s="9"/>
      <c r="K21" s="1"/>
    </row>
    <row r="22" spans="1:11" ht="14.25">
      <c r="A22" s="7"/>
      <c r="B22" s="7"/>
      <c r="C22" s="7"/>
      <c r="D22" s="7"/>
      <c r="E22" s="7"/>
      <c r="F22" s="7"/>
      <c r="G22" s="7"/>
      <c r="H22" s="7"/>
      <c r="I22" s="7"/>
      <c r="K22" s="1"/>
    </row>
    <row r="23" spans="1:11" ht="14.25">
      <c r="A23" s="1"/>
      <c r="K23" s="1"/>
    </row>
    <row r="24" spans="1:11" ht="15">
      <c r="A24" s="4"/>
      <c r="K24" s="1"/>
    </row>
    <row r="25" spans="1:11" ht="14.25">
      <c r="A25" s="1"/>
      <c r="K25" s="1"/>
    </row>
    <row r="26" spans="1:11" ht="14.25">
      <c r="A26" s="6"/>
      <c r="B26" s="7"/>
      <c r="C26" s="6"/>
      <c r="D26" s="6"/>
      <c r="E26" s="8" t="s">
        <v>34</v>
      </c>
      <c r="F26" s="7"/>
      <c r="G26" s="7"/>
      <c r="H26" s="7"/>
      <c r="I26" s="9"/>
      <c r="K26" s="1"/>
    </row>
    <row r="27" spans="1:11" ht="14.25">
      <c r="A27" s="9"/>
      <c r="B27" s="5" t="s">
        <v>4</v>
      </c>
      <c r="C27" s="10" t="s">
        <v>5</v>
      </c>
      <c r="D27" s="11" t="s">
        <v>35</v>
      </c>
      <c r="E27" s="23"/>
      <c r="F27" s="12" t="s">
        <v>36</v>
      </c>
      <c r="G27" s="23"/>
      <c r="H27" s="12" t="s">
        <v>37</v>
      </c>
      <c r="I27" s="9"/>
      <c r="K27" s="1"/>
    </row>
    <row r="28" spans="1:11" ht="14.25">
      <c r="A28" s="9"/>
      <c r="C28" s="9"/>
      <c r="D28" s="9"/>
      <c r="E28" s="12" t="s">
        <v>38</v>
      </c>
      <c r="F28" s="13"/>
      <c r="G28" s="12" t="s">
        <v>39</v>
      </c>
      <c r="H28" s="13"/>
      <c r="I28" s="9"/>
      <c r="K28" s="1"/>
    </row>
    <row r="29" spans="1:11" ht="14.25">
      <c r="A29" s="6"/>
      <c r="B29" s="15" t="s">
        <v>14</v>
      </c>
      <c r="C29" s="16">
        <f>SUM(C30:C39)</f>
        <v>15422513</v>
      </c>
      <c r="D29" s="16">
        <f>SUM(D30:D39)</f>
        <v>6668941</v>
      </c>
      <c r="E29" s="17">
        <f>SUM(E30:E39)</f>
        <v>2470772</v>
      </c>
      <c r="F29" s="17">
        <f>SUM(F30:F39)</f>
        <v>4767463</v>
      </c>
      <c r="G29" s="17">
        <v>3658841</v>
      </c>
      <c r="H29" s="17">
        <f>SUM(H30:H39)</f>
        <v>3986109</v>
      </c>
      <c r="I29" s="24"/>
      <c r="K29" s="1"/>
    </row>
    <row r="30" spans="1:11" ht="14.25">
      <c r="A30" s="9"/>
      <c r="B30" s="18" t="s">
        <v>15</v>
      </c>
      <c r="C30" s="19">
        <f aca="true" t="shared" si="2" ref="C30:C40">D30+F30+H30</f>
        <v>0</v>
      </c>
      <c r="D30" s="19"/>
      <c r="E30" s="18"/>
      <c r="F30" s="18"/>
      <c r="G30" s="18"/>
      <c r="H30" s="18"/>
      <c r="I30" s="24"/>
      <c r="K30" s="1"/>
    </row>
    <row r="31" spans="1:11" ht="14.25">
      <c r="A31" s="10" t="s">
        <v>16</v>
      </c>
      <c r="B31" s="20" t="s">
        <v>17</v>
      </c>
      <c r="C31" s="21">
        <f t="shared" si="2"/>
        <v>514887</v>
      </c>
      <c r="D31" s="21">
        <v>422117</v>
      </c>
      <c r="E31" s="20">
        <v>255803</v>
      </c>
      <c r="F31" s="20">
        <v>92770</v>
      </c>
      <c r="G31" s="20">
        <v>11246</v>
      </c>
      <c r="H31" s="20"/>
      <c r="I31" s="24"/>
      <c r="K31" s="1"/>
    </row>
    <row r="32" spans="1:11" ht="14.25">
      <c r="A32" s="9"/>
      <c r="B32" s="20" t="s">
        <v>18</v>
      </c>
      <c r="C32" s="21">
        <f t="shared" si="2"/>
        <v>3850712</v>
      </c>
      <c r="D32" s="21">
        <v>1891139</v>
      </c>
      <c r="E32" s="20">
        <v>779459</v>
      </c>
      <c r="F32" s="20">
        <v>740015</v>
      </c>
      <c r="G32" s="20">
        <v>565794</v>
      </c>
      <c r="H32" s="20">
        <v>1219558</v>
      </c>
      <c r="I32" s="24"/>
      <c r="K32" s="1"/>
    </row>
    <row r="33" spans="1:11" ht="14.25">
      <c r="A33" s="10" t="s">
        <v>19</v>
      </c>
      <c r="B33" s="20" t="s">
        <v>20</v>
      </c>
      <c r="C33" s="21">
        <f t="shared" si="2"/>
        <v>2521808</v>
      </c>
      <c r="D33" s="21">
        <v>620038</v>
      </c>
      <c r="E33" s="20">
        <v>165981</v>
      </c>
      <c r="F33" s="20">
        <v>308843</v>
      </c>
      <c r="G33" s="20">
        <v>185490</v>
      </c>
      <c r="H33" s="20">
        <v>1592927</v>
      </c>
      <c r="I33" s="24"/>
      <c r="K33" s="1"/>
    </row>
    <row r="34" spans="1:11" ht="14.25">
      <c r="A34" s="10" t="s">
        <v>21</v>
      </c>
      <c r="B34" s="20" t="s">
        <v>22</v>
      </c>
      <c r="C34" s="21">
        <f t="shared" si="2"/>
        <v>712733</v>
      </c>
      <c r="D34" s="21">
        <v>435522</v>
      </c>
      <c r="E34" s="20">
        <v>286699</v>
      </c>
      <c r="F34" s="20">
        <v>55071</v>
      </c>
      <c r="G34" s="20">
        <v>41309</v>
      </c>
      <c r="H34" s="20">
        <v>222140</v>
      </c>
      <c r="I34" s="24"/>
      <c r="K34" s="1"/>
    </row>
    <row r="35" spans="1:11" ht="14.25">
      <c r="A35" s="10" t="s">
        <v>23</v>
      </c>
      <c r="B35" s="20" t="s">
        <v>24</v>
      </c>
      <c r="C35" s="21">
        <f t="shared" si="2"/>
        <v>26911</v>
      </c>
      <c r="D35" s="21">
        <v>26125</v>
      </c>
      <c r="E35" s="20"/>
      <c r="F35" s="20">
        <v>786</v>
      </c>
      <c r="G35" s="30"/>
      <c r="H35" s="30"/>
      <c r="I35" s="24"/>
      <c r="K35" s="1"/>
    </row>
    <row r="36" spans="1:11" ht="14.25">
      <c r="A36" s="10" t="s">
        <v>25</v>
      </c>
      <c r="B36" s="20" t="s">
        <v>26</v>
      </c>
      <c r="C36" s="21">
        <f t="shared" si="2"/>
        <v>993915</v>
      </c>
      <c r="D36" s="21">
        <v>489016</v>
      </c>
      <c r="E36" s="20">
        <v>84902</v>
      </c>
      <c r="F36" s="20">
        <v>17710</v>
      </c>
      <c r="G36" s="20">
        <v>15900</v>
      </c>
      <c r="H36" s="20">
        <v>487189</v>
      </c>
      <c r="I36" s="24"/>
      <c r="K36" s="1"/>
    </row>
    <row r="37" spans="1:11" ht="14.25">
      <c r="A37" s="10" t="s">
        <v>27</v>
      </c>
      <c r="B37" s="20" t="s">
        <v>28</v>
      </c>
      <c r="C37" s="21">
        <f t="shared" si="2"/>
        <v>4535058</v>
      </c>
      <c r="D37" s="21">
        <v>680330</v>
      </c>
      <c r="E37" s="20">
        <v>360872</v>
      </c>
      <c r="F37" s="20">
        <v>3413828</v>
      </c>
      <c r="G37" s="20">
        <v>2824157</v>
      </c>
      <c r="H37" s="20">
        <v>440900</v>
      </c>
      <c r="I37" s="24"/>
      <c r="K37" s="1"/>
    </row>
    <row r="38" spans="1:11" ht="14.25">
      <c r="A38" s="9"/>
      <c r="B38" s="20" t="s">
        <v>29</v>
      </c>
      <c r="C38" s="21">
        <f t="shared" si="2"/>
        <v>1407812</v>
      </c>
      <c r="D38" s="21">
        <v>1407315</v>
      </c>
      <c r="E38" s="25" t="s">
        <v>32</v>
      </c>
      <c r="F38" s="20">
        <v>497</v>
      </c>
      <c r="G38" s="25" t="s">
        <v>32</v>
      </c>
      <c r="H38" s="20"/>
      <c r="I38" s="24"/>
      <c r="K38" s="1"/>
    </row>
    <row r="39" spans="1:11" ht="14.25">
      <c r="A39" s="9"/>
      <c r="B39" s="20" t="s">
        <v>30</v>
      </c>
      <c r="C39" s="21">
        <f t="shared" si="2"/>
        <v>858677</v>
      </c>
      <c r="D39" s="21">
        <v>697339</v>
      </c>
      <c r="E39" s="20">
        <v>537056</v>
      </c>
      <c r="F39" s="20">
        <v>137943</v>
      </c>
      <c r="G39" s="20">
        <v>14945</v>
      </c>
      <c r="H39" s="20">
        <v>23395</v>
      </c>
      <c r="I39" s="24"/>
      <c r="K39" s="1"/>
    </row>
    <row r="40" spans="1:11" ht="14.25">
      <c r="A40" s="16" t="s">
        <v>31</v>
      </c>
      <c r="B40" s="7"/>
      <c r="C40" s="16">
        <f t="shared" si="2"/>
        <v>9389542</v>
      </c>
      <c r="D40" s="16">
        <v>5905070</v>
      </c>
      <c r="E40" s="22" t="s">
        <v>32</v>
      </c>
      <c r="F40" s="17">
        <v>3125684</v>
      </c>
      <c r="G40" s="22" t="s">
        <v>32</v>
      </c>
      <c r="H40" s="17">
        <v>358788</v>
      </c>
      <c r="I40" s="24"/>
      <c r="K40" s="1"/>
    </row>
    <row r="41" spans="1:11" ht="14.25">
      <c r="A41" s="7"/>
      <c r="B41" s="7"/>
      <c r="C41" s="7"/>
      <c r="D41" s="7"/>
      <c r="E41" s="7"/>
      <c r="F41" s="7"/>
      <c r="G41" s="7"/>
      <c r="H41" s="7"/>
      <c r="K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7" spans="3:11" ht="14.25">
      <c r="C47" s="26"/>
      <c r="D47" s="26"/>
      <c r="E47" s="26"/>
      <c r="F47" s="26"/>
      <c r="G47" s="26"/>
      <c r="H47" s="26"/>
      <c r="I47" s="26"/>
      <c r="J47" s="26"/>
      <c r="K47" s="26"/>
    </row>
    <row r="50" spans="3:9" ht="15.75" customHeight="1">
      <c r="C50" s="26"/>
      <c r="D50" s="26"/>
      <c r="E50" s="26"/>
      <c r="F50" s="26"/>
      <c r="G50" s="26"/>
      <c r="H50" s="26"/>
      <c r="I50" s="26"/>
    </row>
    <row r="51" ht="13.5" customHeight="1"/>
    <row r="52" ht="13.5" customHeight="1"/>
    <row r="54" ht="13.5" customHeight="1"/>
    <row r="56" spans="3:6" ht="14.25">
      <c r="C56" s="26"/>
      <c r="D56" s="26"/>
      <c r="E56" s="26"/>
      <c r="F56" s="26"/>
    </row>
    <row r="58" spans="3:6" ht="14.25">
      <c r="C58" s="26"/>
      <c r="D58" s="26"/>
      <c r="E58" s="26"/>
      <c r="F58" s="26"/>
    </row>
  </sheetData>
  <printOptions horizontalCentered="1" verticalCentered="1"/>
  <pageMargins left="0.5" right="0.5" top="0.5" bottom="0.5" header="0.512" footer="0.51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showOutlineSymbols="0" zoomScale="87" zoomScaleNormal="87" workbookViewId="0" topLeftCell="A1">
      <selection activeCell="C41" sqref="D13"/>
    </sheetView>
  </sheetViews>
  <sheetFormatPr defaultColWidth="9.00390625" defaultRowHeight="9"/>
  <cols>
    <col min="1" max="1" width="4.75390625" style="2" customWidth="1"/>
    <col min="2" max="2" width="20.75390625" style="2" customWidth="1"/>
    <col min="3" max="6" width="12.75390625" style="2" customWidth="1"/>
    <col min="7" max="7" width="13.75390625" style="2" customWidth="1"/>
    <col min="8" max="8" width="12.75390625" style="2" customWidth="1"/>
    <col min="9" max="9" width="13.75390625" style="2" customWidth="1"/>
    <col min="10" max="10" width="3.75390625" style="2" customWidth="1"/>
    <col min="11" max="12" width="12.75390625" style="2" customWidth="1"/>
    <col min="13" max="16384" width="10.75390625" style="2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K2" s="1"/>
    </row>
    <row r="3" spans="1:11" ht="14.25">
      <c r="A3" s="3"/>
      <c r="K3" s="1"/>
    </row>
    <row r="4" spans="1:11" ht="14.25">
      <c r="A4" s="1"/>
      <c r="K4" s="1"/>
    </row>
    <row r="5" spans="1:11" ht="15">
      <c r="A5" s="4"/>
      <c r="K5" s="1"/>
    </row>
    <row r="6" spans="1:11" ht="14.25">
      <c r="A6" s="1"/>
      <c r="H6" s="5"/>
      <c r="K6" s="1"/>
    </row>
    <row r="7" spans="1:11" ht="14.25">
      <c r="A7" s="6"/>
      <c r="B7" s="7"/>
      <c r="C7" s="6"/>
      <c r="D7" s="6"/>
      <c r="E7" s="8" t="s">
        <v>3</v>
      </c>
      <c r="F7" s="7"/>
      <c r="G7" s="7"/>
      <c r="H7" s="7"/>
      <c r="I7" s="7"/>
      <c r="J7" s="9"/>
      <c r="K7" s="1"/>
    </row>
    <row r="8" spans="1:11" ht="14.25">
      <c r="A8" s="9"/>
      <c r="B8" s="5" t="s">
        <v>4</v>
      </c>
      <c r="C8" s="10" t="s">
        <v>5</v>
      </c>
      <c r="D8" s="11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9"/>
      <c r="K8" s="1"/>
    </row>
    <row r="9" spans="1:11" ht="14.25">
      <c r="A9" s="9"/>
      <c r="C9" s="9"/>
      <c r="D9" s="9"/>
      <c r="E9" s="13"/>
      <c r="F9" s="13"/>
      <c r="G9" s="13"/>
      <c r="H9" s="14" t="s">
        <v>12</v>
      </c>
      <c r="I9" s="14" t="s">
        <v>13</v>
      </c>
      <c r="J9" s="9"/>
      <c r="K9" s="1"/>
    </row>
    <row r="10" spans="1:11" ht="14.25">
      <c r="A10" s="6"/>
      <c r="B10" s="15" t="s">
        <v>14</v>
      </c>
      <c r="C10" s="16">
        <f aca="true" t="shared" si="0" ref="C10:C21">SUM(D10:I10)</f>
        <v>41252646</v>
      </c>
      <c r="D10" s="16">
        <f aca="true" t="shared" si="1" ref="D10:I10">SUM(D11:D20)</f>
        <v>902567</v>
      </c>
      <c r="E10" s="17">
        <f t="shared" si="1"/>
        <v>485563</v>
      </c>
      <c r="F10" s="17">
        <f t="shared" si="1"/>
        <v>38373584</v>
      </c>
      <c r="G10" s="17">
        <f t="shared" si="1"/>
        <v>1468039</v>
      </c>
      <c r="H10" s="17">
        <f t="shared" si="1"/>
        <v>22893</v>
      </c>
      <c r="I10" s="17">
        <f t="shared" si="1"/>
        <v>0</v>
      </c>
      <c r="J10" s="9"/>
      <c r="K10" s="1"/>
    </row>
    <row r="11" spans="1:11" ht="14.25">
      <c r="A11" s="9"/>
      <c r="B11" s="18" t="s">
        <v>15</v>
      </c>
      <c r="C11" s="19">
        <f t="shared" si="0"/>
        <v>7770391</v>
      </c>
      <c r="D11" s="19">
        <v>14075</v>
      </c>
      <c r="E11" s="18">
        <v>11646</v>
      </c>
      <c r="F11" s="18">
        <v>7421270</v>
      </c>
      <c r="G11" s="18">
        <v>323400</v>
      </c>
      <c r="H11" s="18"/>
      <c r="I11" s="27"/>
      <c r="J11" s="9"/>
      <c r="K11" s="1"/>
    </row>
    <row r="12" spans="1:11" ht="14.25">
      <c r="A12" s="10" t="s">
        <v>16</v>
      </c>
      <c r="B12" s="20" t="s">
        <v>17</v>
      </c>
      <c r="C12" s="21">
        <f t="shared" si="0"/>
        <v>4661739</v>
      </c>
      <c r="D12" s="21"/>
      <c r="E12" s="20">
        <v>80000</v>
      </c>
      <c r="F12" s="20">
        <v>4580353</v>
      </c>
      <c r="G12" s="20"/>
      <c r="H12" s="20">
        <v>1386</v>
      </c>
      <c r="I12" s="29"/>
      <c r="J12" s="9"/>
      <c r="K12" s="1"/>
    </row>
    <row r="13" spans="1:11" ht="14.25">
      <c r="A13" s="9"/>
      <c r="B13" s="20" t="s">
        <v>18</v>
      </c>
      <c r="C13" s="21">
        <f t="shared" si="0"/>
        <v>2497937</v>
      </c>
      <c r="D13" s="21"/>
      <c r="E13" s="20"/>
      <c r="F13" s="20">
        <v>2492937</v>
      </c>
      <c r="G13" s="20"/>
      <c r="H13" s="20">
        <v>5000</v>
      </c>
      <c r="I13" s="30"/>
      <c r="J13" s="9"/>
      <c r="K13" s="1"/>
    </row>
    <row r="14" spans="1:11" ht="14.25">
      <c r="A14" s="10" t="s">
        <v>19</v>
      </c>
      <c r="B14" s="20" t="s">
        <v>20</v>
      </c>
      <c r="C14" s="21">
        <f t="shared" si="0"/>
        <v>9209099</v>
      </c>
      <c r="D14" s="21">
        <v>66485</v>
      </c>
      <c r="E14" s="20">
        <v>5601</v>
      </c>
      <c r="F14" s="20">
        <v>8674956</v>
      </c>
      <c r="G14" s="20">
        <v>461501</v>
      </c>
      <c r="H14" s="20">
        <v>556</v>
      </c>
      <c r="I14" s="30"/>
      <c r="J14" s="9"/>
      <c r="K14" s="1"/>
    </row>
    <row r="15" spans="1:11" ht="14.25">
      <c r="A15" s="10" t="s">
        <v>21</v>
      </c>
      <c r="B15" s="20" t="s">
        <v>22</v>
      </c>
      <c r="C15" s="21">
        <f t="shared" si="0"/>
        <v>602368</v>
      </c>
      <c r="D15" s="21">
        <v>3000</v>
      </c>
      <c r="E15" s="20">
        <v>23351</v>
      </c>
      <c r="F15" s="20">
        <v>576017</v>
      </c>
      <c r="G15" s="20"/>
      <c r="H15" s="20"/>
      <c r="I15" s="30"/>
      <c r="J15" s="9"/>
      <c r="K15" s="1"/>
    </row>
    <row r="16" spans="1:11" ht="14.25">
      <c r="A16" s="10" t="s">
        <v>23</v>
      </c>
      <c r="B16" s="20" t="s">
        <v>24</v>
      </c>
      <c r="C16" s="21">
        <f t="shared" si="0"/>
        <v>609</v>
      </c>
      <c r="D16" s="21"/>
      <c r="E16" s="20"/>
      <c r="F16" s="20">
        <v>609</v>
      </c>
      <c r="G16" s="20"/>
      <c r="H16" s="20"/>
      <c r="I16" s="30"/>
      <c r="J16" s="9"/>
      <c r="K16" s="1"/>
    </row>
    <row r="17" spans="1:11" ht="14.25">
      <c r="A17" s="10" t="s">
        <v>25</v>
      </c>
      <c r="B17" s="20" t="s">
        <v>26</v>
      </c>
      <c r="C17" s="21">
        <f t="shared" si="0"/>
        <v>7126168</v>
      </c>
      <c r="D17" s="21"/>
      <c r="E17" s="20">
        <v>1160</v>
      </c>
      <c r="F17" s="20">
        <v>7010208</v>
      </c>
      <c r="G17" s="20">
        <v>114800</v>
      </c>
      <c r="H17" s="20"/>
      <c r="I17" s="30"/>
      <c r="J17" s="9"/>
      <c r="K17" s="1"/>
    </row>
    <row r="18" spans="1:11" ht="14.25">
      <c r="A18" s="10" t="s">
        <v>27</v>
      </c>
      <c r="B18" s="20" t="s">
        <v>28</v>
      </c>
      <c r="C18" s="21">
        <f t="shared" si="0"/>
        <v>1069998</v>
      </c>
      <c r="D18" s="21">
        <v>17913</v>
      </c>
      <c r="E18" s="20">
        <v>77003</v>
      </c>
      <c r="F18" s="20">
        <v>719652</v>
      </c>
      <c r="G18" s="20">
        <v>254450</v>
      </c>
      <c r="H18" s="20">
        <v>980</v>
      </c>
      <c r="I18" s="30"/>
      <c r="J18" s="9"/>
      <c r="K18" s="1"/>
    </row>
    <row r="19" spans="1:11" ht="14.25">
      <c r="A19" s="9"/>
      <c r="B19" s="20" t="s">
        <v>29</v>
      </c>
      <c r="C19" s="21">
        <f t="shared" si="0"/>
        <v>3054199</v>
      </c>
      <c r="D19" s="21">
        <v>39839</v>
      </c>
      <c r="E19" s="20">
        <v>44342</v>
      </c>
      <c r="F19" s="20">
        <v>2753847</v>
      </c>
      <c r="G19" s="20">
        <v>201200</v>
      </c>
      <c r="H19" s="20">
        <v>14971</v>
      </c>
      <c r="I19" s="29"/>
      <c r="J19" s="9"/>
      <c r="K19" s="1"/>
    </row>
    <row r="20" spans="1:11" ht="14.25">
      <c r="A20" s="9"/>
      <c r="B20" s="20" t="s">
        <v>30</v>
      </c>
      <c r="C20" s="21">
        <f t="shared" si="0"/>
        <v>5260138</v>
      </c>
      <c r="D20" s="21">
        <v>761255</v>
      </c>
      <c r="E20" s="20">
        <v>242460</v>
      </c>
      <c r="F20" s="20">
        <v>4143735</v>
      </c>
      <c r="G20" s="20">
        <v>112688</v>
      </c>
      <c r="H20" s="20"/>
      <c r="I20" s="30"/>
      <c r="J20" s="9"/>
      <c r="K20" s="1"/>
    </row>
    <row r="21" spans="1:11" ht="14.25">
      <c r="A21" s="16" t="s">
        <v>31</v>
      </c>
      <c r="B21" s="7"/>
      <c r="C21" s="16">
        <f t="shared" si="0"/>
        <v>13610193</v>
      </c>
      <c r="D21" s="16">
        <v>140612</v>
      </c>
      <c r="E21" s="17">
        <v>503982</v>
      </c>
      <c r="F21" s="17">
        <v>12515369</v>
      </c>
      <c r="G21" s="17">
        <v>448176</v>
      </c>
      <c r="H21" s="17">
        <v>2054</v>
      </c>
      <c r="I21" s="22" t="s">
        <v>32</v>
      </c>
      <c r="J21" s="9"/>
      <c r="K21" s="1"/>
    </row>
    <row r="22" spans="1:11" ht="14.25">
      <c r="A22" s="7"/>
      <c r="B22" s="7"/>
      <c r="C22" s="7"/>
      <c r="D22" s="7"/>
      <c r="E22" s="7"/>
      <c r="F22" s="7"/>
      <c r="G22" s="7"/>
      <c r="H22" s="7"/>
      <c r="I22" s="7"/>
      <c r="K22" s="1"/>
    </row>
    <row r="23" spans="1:11" ht="14.25">
      <c r="A23" s="1"/>
      <c r="K23" s="1"/>
    </row>
    <row r="24" spans="1:11" ht="15">
      <c r="A24" s="4"/>
      <c r="K24" s="1"/>
    </row>
    <row r="25" spans="1:11" ht="14.25">
      <c r="A25" s="1"/>
      <c r="K25" s="1"/>
    </row>
    <row r="26" spans="1:11" ht="14.25">
      <c r="A26" s="6"/>
      <c r="B26" s="7"/>
      <c r="C26" s="6"/>
      <c r="D26" s="6"/>
      <c r="E26" s="8" t="s">
        <v>34</v>
      </c>
      <c r="F26" s="7"/>
      <c r="G26" s="7"/>
      <c r="H26" s="7"/>
      <c r="I26" s="9"/>
      <c r="K26" s="1"/>
    </row>
    <row r="27" spans="1:11" ht="14.25">
      <c r="A27" s="9"/>
      <c r="B27" s="5" t="s">
        <v>4</v>
      </c>
      <c r="C27" s="10" t="s">
        <v>5</v>
      </c>
      <c r="D27" s="11" t="s">
        <v>35</v>
      </c>
      <c r="E27" s="23"/>
      <c r="F27" s="12" t="s">
        <v>36</v>
      </c>
      <c r="G27" s="23"/>
      <c r="H27" s="12" t="s">
        <v>37</v>
      </c>
      <c r="I27" s="9"/>
      <c r="K27" s="1"/>
    </row>
    <row r="28" spans="1:11" ht="14.25">
      <c r="A28" s="9"/>
      <c r="C28" s="9"/>
      <c r="D28" s="9"/>
      <c r="E28" s="12" t="s">
        <v>38</v>
      </c>
      <c r="F28" s="13"/>
      <c r="G28" s="12" t="s">
        <v>39</v>
      </c>
      <c r="H28" s="13"/>
      <c r="I28" s="9"/>
      <c r="K28" s="1"/>
    </row>
    <row r="29" spans="1:11" ht="14.25">
      <c r="A29" s="6"/>
      <c r="B29" s="15" t="s">
        <v>14</v>
      </c>
      <c r="C29" s="16">
        <f aca="true" t="shared" si="2" ref="C29:H29">SUM(C30:C39)</f>
        <v>41252646</v>
      </c>
      <c r="D29" s="16">
        <f t="shared" si="2"/>
        <v>22459921</v>
      </c>
      <c r="E29" s="17">
        <f t="shared" si="2"/>
        <v>8761739</v>
      </c>
      <c r="F29" s="17">
        <f t="shared" si="2"/>
        <v>8263902</v>
      </c>
      <c r="G29" s="17">
        <f t="shared" si="2"/>
        <v>5965938</v>
      </c>
      <c r="H29" s="17">
        <f t="shared" si="2"/>
        <v>10528823</v>
      </c>
      <c r="I29" s="24"/>
      <c r="K29" s="1"/>
    </row>
    <row r="30" spans="1:11" ht="14.25">
      <c r="A30" s="9"/>
      <c r="B30" s="18" t="s">
        <v>15</v>
      </c>
      <c r="C30" s="19">
        <f aca="true" t="shared" si="3" ref="C30:C40">D30+F30+H30</f>
        <v>7770391</v>
      </c>
      <c r="D30" s="19">
        <v>5552700</v>
      </c>
      <c r="E30" s="18">
        <v>3469634</v>
      </c>
      <c r="F30" s="18">
        <v>1401031</v>
      </c>
      <c r="G30" s="18">
        <v>1034334</v>
      </c>
      <c r="H30" s="18">
        <v>816660</v>
      </c>
      <c r="I30" s="24"/>
      <c r="K30" s="1"/>
    </row>
    <row r="31" spans="1:11" ht="14.25">
      <c r="A31" s="10" t="s">
        <v>16</v>
      </c>
      <c r="B31" s="20" t="s">
        <v>17</v>
      </c>
      <c r="C31" s="21">
        <f t="shared" si="3"/>
        <v>4661739</v>
      </c>
      <c r="D31" s="21">
        <v>2445899</v>
      </c>
      <c r="E31" s="20">
        <v>2358092</v>
      </c>
      <c r="F31" s="20">
        <v>1493638</v>
      </c>
      <c r="G31" s="20">
        <v>933978</v>
      </c>
      <c r="H31" s="20">
        <v>722202</v>
      </c>
      <c r="I31" s="24"/>
      <c r="K31" s="1"/>
    </row>
    <row r="32" spans="1:11" ht="14.25">
      <c r="A32" s="9"/>
      <c r="B32" s="20" t="s">
        <v>18</v>
      </c>
      <c r="C32" s="21">
        <f t="shared" si="3"/>
        <v>2497937</v>
      </c>
      <c r="D32" s="21">
        <v>1364826</v>
      </c>
      <c r="E32" s="20">
        <v>459309</v>
      </c>
      <c r="F32" s="20">
        <v>49811</v>
      </c>
      <c r="G32" s="20">
        <v>7188</v>
      </c>
      <c r="H32" s="20">
        <v>1083300</v>
      </c>
      <c r="I32" s="24"/>
      <c r="K32" s="1"/>
    </row>
    <row r="33" spans="1:11" ht="14.25">
      <c r="A33" s="10" t="s">
        <v>19</v>
      </c>
      <c r="B33" s="20" t="s">
        <v>20</v>
      </c>
      <c r="C33" s="21">
        <f t="shared" si="3"/>
        <v>9209099</v>
      </c>
      <c r="D33" s="21">
        <v>4230925</v>
      </c>
      <c r="E33" s="20">
        <v>764013</v>
      </c>
      <c r="F33" s="20">
        <v>1520964</v>
      </c>
      <c r="G33" s="20">
        <v>1147847</v>
      </c>
      <c r="H33" s="20">
        <v>3457210</v>
      </c>
      <c r="I33" s="24"/>
      <c r="K33" s="1"/>
    </row>
    <row r="34" spans="1:11" ht="14.25">
      <c r="A34" s="10" t="s">
        <v>21</v>
      </c>
      <c r="B34" s="20" t="s">
        <v>22</v>
      </c>
      <c r="C34" s="21">
        <f t="shared" si="3"/>
        <v>602368</v>
      </c>
      <c r="D34" s="21">
        <v>444944</v>
      </c>
      <c r="E34" s="20">
        <v>176531</v>
      </c>
      <c r="F34" s="20">
        <v>26874</v>
      </c>
      <c r="G34" s="20">
        <v>16608</v>
      </c>
      <c r="H34" s="20">
        <v>130550</v>
      </c>
      <c r="I34" s="24"/>
      <c r="K34" s="1"/>
    </row>
    <row r="35" spans="1:11" ht="14.25">
      <c r="A35" s="10" t="s">
        <v>23</v>
      </c>
      <c r="B35" s="20" t="s">
        <v>24</v>
      </c>
      <c r="C35" s="21">
        <f t="shared" si="3"/>
        <v>609</v>
      </c>
      <c r="D35" s="21">
        <v>609</v>
      </c>
      <c r="E35" s="20">
        <v>209</v>
      </c>
      <c r="F35" s="20"/>
      <c r="G35" s="30"/>
      <c r="H35" s="30"/>
      <c r="I35" s="24"/>
      <c r="K35" s="1"/>
    </row>
    <row r="36" spans="1:11" ht="14.25">
      <c r="A36" s="10" t="s">
        <v>25</v>
      </c>
      <c r="B36" s="20" t="s">
        <v>26</v>
      </c>
      <c r="C36" s="21">
        <f t="shared" si="3"/>
        <v>7126168</v>
      </c>
      <c r="D36" s="21">
        <v>2729008</v>
      </c>
      <c r="E36" s="20">
        <v>644513</v>
      </c>
      <c r="F36" s="20">
        <v>952543</v>
      </c>
      <c r="G36" s="20">
        <v>698477</v>
      </c>
      <c r="H36" s="20">
        <v>3444617</v>
      </c>
      <c r="I36" s="24"/>
      <c r="K36" s="1"/>
    </row>
    <row r="37" spans="1:11" ht="14.25">
      <c r="A37" s="10" t="s">
        <v>27</v>
      </c>
      <c r="B37" s="20" t="s">
        <v>28</v>
      </c>
      <c r="C37" s="21">
        <f t="shared" si="3"/>
        <v>1069998</v>
      </c>
      <c r="D37" s="21">
        <v>349808</v>
      </c>
      <c r="E37" s="20">
        <v>60360</v>
      </c>
      <c r="F37" s="20">
        <v>502327</v>
      </c>
      <c r="G37" s="20">
        <v>390537</v>
      </c>
      <c r="H37" s="20">
        <v>217863</v>
      </c>
      <c r="I37" s="24"/>
      <c r="K37" s="1"/>
    </row>
    <row r="38" spans="1:11" ht="14.25">
      <c r="A38" s="9"/>
      <c r="B38" s="20" t="s">
        <v>29</v>
      </c>
      <c r="C38" s="21">
        <f t="shared" si="3"/>
        <v>3054199</v>
      </c>
      <c r="D38" s="21">
        <v>2767454</v>
      </c>
      <c r="E38" s="25" t="s">
        <v>32</v>
      </c>
      <c r="F38" s="20">
        <v>282399</v>
      </c>
      <c r="G38" s="25" t="s">
        <v>32</v>
      </c>
      <c r="H38" s="20">
        <v>4346</v>
      </c>
      <c r="I38" s="24"/>
      <c r="K38" s="1"/>
    </row>
    <row r="39" spans="1:11" ht="14.25">
      <c r="A39" s="9"/>
      <c r="B39" s="20" t="s">
        <v>30</v>
      </c>
      <c r="C39" s="21">
        <f t="shared" si="3"/>
        <v>5260138</v>
      </c>
      <c r="D39" s="21">
        <v>2573748</v>
      </c>
      <c r="E39" s="20">
        <v>829078</v>
      </c>
      <c r="F39" s="20">
        <v>2034315</v>
      </c>
      <c r="G39" s="20">
        <v>1736969</v>
      </c>
      <c r="H39" s="20">
        <v>652075</v>
      </c>
      <c r="I39" s="24"/>
      <c r="K39" s="1"/>
    </row>
    <row r="40" spans="1:11" ht="14.25">
      <c r="A40" s="16" t="s">
        <v>31</v>
      </c>
      <c r="B40" s="7"/>
      <c r="C40" s="16">
        <f t="shared" si="3"/>
        <v>13610193</v>
      </c>
      <c r="D40" s="16">
        <v>13318161</v>
      </c>
      <c r="E40" s="22" t="s">
        <v>32</v>
      </c>
      <c r="F40" s="17">
        <v>154783</v>
      </c>
      <c r="G40" s="22" t="s">
        <v>32</v>
      </c>
      <c r="H40" s="17">
        <v>137249</v>
      </c>
      <c r="I40" s="24"/>
      <c r="K40" s="1"/>
    </row>
    <row r="41" spans="1:11" ht="14.25">
      <c r="A41" s="7"/>
      <c r="B41" s="7"/>
      <c r="C41" s="7"/>
      <c r="D41" s="7"/>
      <c r="E41" s="7"/>
      <c r="F41" s="7"/>
      <c r="G41" s="7"/>
      <c r="H41" s="7"/>
      <c r="K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7" spans="3:11" ht="14.25">
      <c r="C47" s="26"/>
      <c r="D47" s="26"/>
      <c r="E47" s="26"/>
      <c r="F47" s="26"/>
      <c r="G47" s="26"/>
      <c r="H47" s="26"/>
      <c r="I47" s="26"/>
      <c r="J47" s="26"/>
      <c r="K47" s="26"/>
    </row>
    <row r="50" spans="3:9" ht="15.75" customHeight="1">
      <c r="C50" s="26"/>
      <c r="D50" s="26"/>
      <c r="E50" s="26"/>
      <c r="F50" s="26"/>
      <c r="G50" s="26"/>
      <c r="H50" s="26"/>
      <c r="I50" s="26"/>
    </row>
    <row r="51" ht="13.5" customHeight="1"/>
    <row r="52" ht="13.5" customHeight="1"/>
    <row r="54" ht="13.5" customHeight="1"/>
    <row r="56" spans="3:6" ht="14.25">
      <c r="C56" s="26"/>
      <c r="D56" s="26"/>
      <c r="E56" s="26"/>
      <c r="F56" s="26"/>
    </row>
    <row r="58" spans="3:6" ht="14.25">
      <c r="C58" s="26"/>
      <c r="D58" s="26"/>
      <c r="E58" s="26"/>
      <c r="F58" s="26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dcterms:created xsi:type="dcterms:W3CDTF">2000-05-11T05:31:41Z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