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小学校Ｈ１４会計年度" sheetId="1" r:id="rId1"/>
  </sheets>
  <externalReferences>
    <externalReference r:id="rId4"/>
    <externalReference r:id="rId5"/>
  </externalReferences>
  <definedNames>
    <definedName name="Print">'[2]小学校合計'!$S$44:$T$76</definedName>
    <definedName name="_xlnm.Print_Area" localSheetId="0">'小学校Ｈ１４会計年度'!$A$1:$M$28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<sst xmlns="http://schemas.openxmlformats.org/spreadsheetml/2006/main" count="57" uniqueCount="38">
  <si>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</si>
  <si>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</si>
  <si>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</si>
  <si>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</si>
  <si>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</si>
  <si>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</si>
  <si>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</si>
  <si>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</si>
  <si>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</si>
  <si>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</si>
  <si>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</si>
  <si>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</si>
  <si>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</si>
  <si>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</si>
  <si>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</si>
  <si>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</si>
  <si>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</si>
  <si>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</si>
  <si>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</si>
  <si>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</si>
  <si>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</si>
  <si>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</si>
  <si>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</si>
  <si>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</si>
  <si>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</si>
  <si>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</si>
  <si>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</si>
  <si>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</si>
  <si>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</si>
  <si>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</si>
  <si>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</si>
  <si>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</si>
  <si>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</si>
  <si>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</si>
  <si>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</si>
  <si>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</si>
  <si>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公費に組み入れ
られた寄付金</t>
  </si>
  <si>
    <t>地方教育費調査　公立小学校（平成１４会計年度）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</si>
</sst>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 quotePrefix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 quotePrefix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Alignment="1">
      <alignment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Alignment="1">
      <alignment/>
    </xf>
    <xf numFmtId="3" fontId="5" fillId="0" borderId="16" xfId="0" applyNumberFormat="1" applyFont="1" applyFill="1" applyAlignment="1">
      <alignment/>
    </xf>
    <xf numFmtId="3" fontId="5" fillId="0" borderId="17" xfId="0" applyNumberFormat="1" applyFont="1" applyFill="1" applyAlignment="1">
      <alignment/>
    </xf>
    <xf numFmtId="3" fontId="5" fillId="0" borderId="18" xfId="0" applyNumberFormat="1" applyFont="1" applyFill="1" applyAlignment="1">
      <alignment/>
    </xf>
    <xf numFmtId="3" fontId="7" fillId="3" borderId="19" xfId="0" applyNumberFormat="1" applyFont="1" applyFill="1" applyAlignment="1">
      <alignment/>
    </xf>
    <xf numFmtId="3" fontId="5" fillId="0" borderId="19" xfId="0" applyNumberFormat="1" applyFont="1" applyFill="1" applyAlignment="1">
      <alignment/>
    </xf>
    <xf numFmtId="3" fontId="5" fillId="0" borderId="20" xfId="0" applyNumberFormat="1" applyFont="1" applyFill="1" applyAlignment="1">
      <alignment/>
    </xf>
    <xf numFmtId="3" fontId="5" fillId="0" borderId="21" xfId="0" applyNumberFormat="1" applyFont="1" applyFill="1" applyAlignment="1">
      <alignment/>
    </xf>
    <xf numFmtId="3" fontId="5" fillId="3" borderId="22" xfId="0" applyNumberFormat="1" applyFont="1" applyFill="1" applyAlignment="1">
      <alignment/>
    </xf>
    <xf numFmtId="3" fontId="5" fillId="0" borderId="22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>
      <alignment horizontal="fill"/>
    </xf>
    <xf numFmtId="3" fontId="5" fillId="0" borderId="23" xfId="0" applyNumberFormat="1" applyFont="1" applyFill="1" applyAlignment="1">
      <alignment/>
    </xf>
    <xf numFmtId="3" fontId="5" fillId="0" borderId="24" xfId="0" applyNumberFormat="1" applyFont="1" applyFill="1" applyAlignment="1">
      <alignment/>
    </xf>
    <xf numFmtId="3" fontId="5" fillId="0" borderId="24" xfId="0" applyNumberFormat="1" applyFont="1" applyFill="1" applyAlignment="1" applyProtection="1">
      <alignment/>
      <protection locked="0"/>
    </xf>
    <xf numFmtId="3" fontId="5" fillId="0" borderId="24" xfId="0" applyNumberFormat="1" applyFont="1" applyFill="1" applyAlignment="1">
      <alignment horizontal="fill"/>
    </xf>
    <xf numFmtId="3" fontId="5" fillId="0" borderId="19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>
      <alignment horizontal="fill"/>
    </xf>
    <xf numFmtId="3" fontId="5" fillId="0" borderId="21" xfId="0" applyNumberFormat="1" applyFont="1" applyFill="1" applyAlignment="1" applyProtection="1">
      <alignment/>
      <protection locked="0"/>
    </xf>
    <xf numFmtId="3" fontId="5" fillId="0" borderId="21" xfId="0" applyNumberFormat="1" applyFont="1" applyFill="1" applyAlignment="1">
      <alignment/>
    </xf>
    <xf numFmtId="3" fontId="5" fillId="0" borderId="23" xfId="0" applyNumberFormat="1" applyFont="1" applyFill="1" applyAlignment="1">
      <alignment/>
    </xf>
    <xf numFmtId="3" fontId="7" fillId="3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24" xfId="0" applyNumberFormat="1" applyFont="1" applyFill="1" applyAlignment="1" quotePrefix="1">
      <alignment/>
    </xf>
    <xf numFmtId="3" fontId="5" fillId="0" borderId="23" xfId="0" applyNumberFormat="1" applyFont="1" applyFill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A&#31080;&#12288;&#36895;&#22577;&#29992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幼稚園"/>
      <sheetName val="小学校"/>
      <sheetName val="中学校"/>
      <sheetName val="盲聾養護"/>
      <sheetName val="高校全日"/>
      <sheetName val="高校定時"/>
      <sheetName val="高校通信"/>
      <sheetName val="専修"/>
      <sheetName val="各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K9" sqref="K9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3" width="9.99609375" style="5" customWidth="1"/>
    <col min="4" max="4" width="12.4453125" style="5" bestFit="1" customWidth="1"/>
    <col min="5" max="6" width="9.99609375" style="5" customWidth="1"/>
    <col min="7" max="7" width="12.105468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37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9" t="s">
        <v>30</v>
      </c>
      <c r="C3" s="10" t="s">
        <v>31</v>
      </c>
      <c r="D3" s="11"/>
      <c r="E3" s="11"/>
      <c r="F3" s="11"/>
      <c r="G3" s="11"/>
      <c r="H3" s="12"/>
      <c r="I3" s="13" t="s">
        <v>32</v>
      </c>
      <c r="J3" s="11"/>
      <c r="K3" s="12"/>
      <c r="L3" s="14" t="s">
        <v>33</v>
      </c>
    </row>
    <row r="4" spans="2:13" ht="12">
      <c r="B4" s="15"/>
      <c r="C4" s="16" t="s">
        <v>0</v>
      </c>
      <c r="D4" s="17" t="s">
        <v>1</v>
      </c>
      <c r="E4" s="17" t="s">
        <v>2</v>
      </c>
      <c r="F4" s="17" t="s">
        <v>3</v>
      </c>
      <c r="G4" s="18" t="s">
        <v>36</v>
      </c>
      <c r="H4" s="17" t="s">
        <v>34</v>
      </c>
      <c r="I4" s="17" t="s">
        <v>4</v>
      </c>
      <c r="J4" s="17" t="s">
        <v>5</v>
      </c>
      <c r="K4" s="17" t="s">
        <v>35</v>
      </c>
      <c r="L4" s="19"/>
      <c r="M4" s="20"/>
    </row>
    <row r="5" spans="2:13" ht="12.75" thickBot="1">
      <c r="B5" s="21"/>
      <c r="C5" s="22"/>
      <c r="D5" s="23"/>
      <c r="E5" s="23"/>
      <c r="F5" s="23"/>
      <c r="G5" s="24"/>
      <c r="H5" s="23"/>
      <c r="I5" s="23"/>
      <c r="J5" s="23"/>
      <c r="K5" s="23"/>
      <c r="L5" s="25"/>
      <c r="M5" s="20"/>
    </row>
    <row r="6" spans="2:13" s="5" customFormat="1" ht="21" customHeight="1" thickBot="1">
      <c r="B6" s="26" t="s">
        <v>6</v>
      </c>
      <c r="C6" s="27">
        <f aca="true" t="shared" si="0" ref="C6:L6">C7+C22+C27</f>
        <v>30321480</v>
      </c>
      <c r="D6" s="28">
        <f t="shared" si="0"/>
        <v>37366280</v>
      </c>
      <c r="E6" s="28">
        <f t="shared" si="0"/>
        <v>29456806</v>
      </c>
      <c r="F6" s="28">
        <f t="shared" si="0"/>
        <v>1735248</v>
      </c>
      <c r="G6" s="28">
        <f t="shared" si="0"/>
        <v>1000</v>
      </c>
      <c r="H6" s="28">
        <f t="shared" si="0"/>
        <v>98880814</v>
      </c>
      <c r="I6" s="29">
        <f t="shared" si="0"/>
        <v>63373</v>
      </c>
      <c r="J6" s="28">
        <f t="shared" si="0"/>
        <v>31016</v>
      </c>
      <c r="K6" s="28">
        <f t="shared" si="0"/>
        <v>94389</v>
      </c>
      <c r="L6" s="29">
        <f t="shared" si="0"/>
        <v>98975203</v>
      </c>
      <c r="M6" s="20"/>
    </row>
    <row r="7" spans="2:13" s="5" customFormat="1" ht="21" customHeight="1" thickBot="1" thickTop="1">
      <c r="B7" s="30" t="s">
        <v>7</v>
      </c>
      <c r="C7" s="31">
        <f>C8+C16+C17+C20+C21</f>
        <v>28516777</v>
      </c>
      <c r="D7" s="32">
        <f>D8+D16+D17+D20+D21</f>
        <v>37359211</v>
      </c>
      <c r="E7" s="32">
        <f>E8+E16+E17+E20+E21</f>
        <v>16229588</v>
      </c>
      <c r="F7" s="32">
        <f>F8+F21</f>
        <v>0</v>
      </c>
      <c r="G7" s="32">
        <f aca="true" t="shared" si="1" ref="G7:L7">G8+G16+G17+G20+G21</f>
        <v>50</v>
      </c>
      <c r="H7" s="32">
        <f t="shared" si="1"/>
        <v>82105626</v>
      </c>
      <c r="I7" s="33">
        <f t="shared" si="1"/>
        <v>44564</v>
      </c>
      <c r="J7" s="32">
        <f t="shared" si="1"/>
        <v>14297</v>
      </c>
      <c r="K7" s="32">
        <f t="shared" si="1"/>
        <v>58861</v>
      </c>
      <c r="L7" s="33">
        <f t="shared" si="1"/>
        <v>82164487</v>
      </c>
      <c r="M7" s="20"/>
    </row>
    <row r="8" spans="2:13" s="5" customFormat="1" ht="21" customHeight="1" thickTop="1">
      <c r="B8" s="30" t="s">
        <v>8</v>
      </c>
      <c r="C8" s="31">
        <f aca="true" t="shared" si="2" ref="C8:L8">SUM(C9:C15)</f>
        <v>28377267</v>
      </c>
      <c r="D8" s="32">
        <f t="shared" si="2"/>
        <v>36969322</v>
      </c>
      <c r="E8" s="32">
        <f t="shared" si="2"/>
        <v>7286450</v>
      </c>
      <c r="F8" s="32">
        <f t="shared" si="2"/>
        <v>0</v>
      </c>
      <c r="G8" s="32">
        <f t="shared" si="2"/>
        <v>0</v>
      </c>
      <c r="H8" s="32">
        <f t="shared" si="2"/>
        <v>72633039</v>
      </c>
      <c r="I8" s="33">
        <f t="shared" si="2"/>
        <v>587</v>
      </c>
      <c r="J8" s="32">
        <f t="shared" si="2"/>
        <v>0</v>
      </c>
      <c r="K8" s="32">
        <f t="shared" si="2"/>
        <v>587</v>
      </c>
      <c r="L8" s="33">
        <f t="shared" si="2"/>
        <v>72633626</v>
      </c>
      <c r="M8" s="20"/>
    </row>
    <row r="9" spans="2:13" s="5" customFormat="1" ht="21" customHeight="1">
      <c r="B9" s="34" t="s">
        <v>9</v>
      </c>
      <c r="C9" s="35">
        <v>22868765</v>
      </c>
      <c r="D9" s="36">
        <v>23919570</v>
      </c>
      <c r="E9" s="36">
        <v>28560</v>
      </c>
      <c r="F9" s="37" t="s">
        <v>10</v>
      </c>
      <c r="G9" s="36">
        <v>0</v>
      </c>
      <c r="H9" s="38">
        <f aca="true" t="shared" si="3" ref="H9:H16">SUM(C9:G9)</f>
        <v>46816895</v>
      </c>
      <c r="I9" s="57">
        <v>0</v>
      </c>
      <c r="J9" s="58">
        <v>0</v>
      </c>
      <c r="K9" s="38">
        <f>I9+J9</f>
        <v>0</v>
      </c>
      <c r="L9" s="39">
        <f>H9+K9</f>
        <v>46816895</v>
      </c>
      <c r="M9" s="20"/>
    </row>
    <row r="10" spans="2:13" s="5" customFormat="1" ht="21" customHeight="1">
      <c r="B10" s="34" t="s">
        <v>11</v>
      </c>
      <c r="C10" s="35">
        <v>40656</v>
      </c>
      <c r="D10" s="36">
        <v>68307</v>
      </c>
      <c r="E10" s="36">
        <v>134708</v>
      </c>
      <c r="F10" s="37" t="s">
        <v>10</v>
      </c>
      <c r="G10" s="36">
        <v>0</v>
      </c>
      <c r="H10" s="38">
        <f t="shared" si="3"/>
        <v>243671</v>
      </c>
      <c r="I10" s="57">
        <v>0</v>
      </c>
      <c r="J10" s="58">
        <v>0</v>
      </c>
      <c r="K10" s="38">
        <f>I10+J10</f>
        <v>0</v>
      </c>
      <c r="L10" s="39">
        <f>H10+K10</f>
        <v>243671</v>
      </c>
      <c r="M10" s="20"/>
    </row>
    <row r="11" spans="2:13" s="5" customFormat="1" ht="21" customHeight="1">
      <c r="B11" s="34" t="s">
        <v>12</v>
      </c>
      <c r="C11" s="35">
        <v>1086312</v>
      </c>
      <c r="D11" s="36">
        <v>1136228</v>
      </c>
      <c r="E11" s="36">
        <v>104226</v>
      </c>
      <c r="F11" s="37" t="s">
        <v>10</v>
      </c>
      <c r="G11" s="36">
        <v>0</v>
      </c>
      <c r="H11" s="38">
        <f t="shared" si="3"/>
        <v>2326766</v>
      </c>
      <c r="I11" s="40">
        <v>231</v>
      </c>
      <c r="J11" s="36">
        <v>0</v>
      </c>
      <c r="K11" s="38">
        <f>I11+J11</f>
        <v>231</v>
      </c>
      <c r="L11" s="39">
        <f>H11+K11</f>
        <v>2326997</v>
      </c>
      <c r="M11" s="20"/>
    </row>
    <row r="12" spans="2:13" s="5" customFormat="1" ht="21" customHeight="1">
      <c r="B12" s="34" t="s">
        <v>13</v>
      </c>
      <c r="C12" s="35">
        <v>281487</v>
      </c>
      <c r="D12" s="36">
        <v>298964</v>
      </c>
      <c r="E12" s="36">
        <v>5673293</v>
      </c>
      <c r="F12" s="37" t="s">
        <v>10</v>
      </c>
      <c r="G12" s="36">
        <v>0</v>
      </c>
      <c r="H12" s="38">
        <f t="shared" si="3"/>
        <v>6253744</v>
      </c>
      <c r="I12" s="40">
        <v>356</v>
      </c>
      <c r="J12" s="36">
        <v>0</v>
      </c>
      <c r="K12" s="38">
        <f>I12+J12</f>
        <v>356</v>
      </c>
      <c r="L12" s="39">
        <f>H12+K12</f>
        <v>6254100</v>
      </c>
      <c r="M12" s="20"/>
    </row>
    <row r="13" spans="2:13" s="5" customFormat="1" ht="21" customHeight="1">
      <c r="B13" s="34" t="s">
        <v>14</v>
      </c>
      <c r="C13" s="35">
        <v>2091093</v>
      </c>
      <c r="D13" s="36">
        <v>9216933</v>
      </c>
      <c r="E13" s="36">
        <v>805318</v>
      </c>
      <c r="F13" s="37" t="s">
        <v>10</v>
      </c>
      <c r="G13" s="36">
        <v>0</v>
      </c>
      <c r="H13" s="38">
        <f t="shared" si="3"/>
        <v>12113344</v>
      </c>
      <c r="I13" s="41" t="s">
        <v>10</v>
      </c>
      <c r="J13" s="37" t="s">
        <v>10</v>
      </c>
      <c r="K13" s="37" t="s">
        <v>10</v>
      </c>
      <c r="L13" s="39">
        <f>H13</f>
        <v>12113344</v>
      </c>
      <c r="M13" s="20"/>
    </row>
    <row r="14" spans="2:13" s="5" customFormat="1" ht="21" customHeight="1">
      <c r="B14" s="34" t="s">
        <v>15</v>
      </c>
      <c r="C14" s="35">
        <v>0</v>
      </c>
      <c r="D14" s="36">
        <v>291877</v>
      </c>
      <c r="E14" s="36">
        <v>368</v>
      </c>
      <c r="F14" s="37" t="s">
        <v>10</v>
      </c>
      <c r="G14" s="36">
        <v>0</v>
      </c>
      <c r="H14" s="38">
        <f t="shared" si="3"/>
        <v>292245</v>
      </c>
      <c r="I14" s="41" t="s">
        <v>10</v>
      </c>
      <c r="J14" s="37" t="s">
        <v>10</v>
      </c>
      <c r="K14" s="37" t="s">
        <v>10</v>
      </c>
      <c r="L14" s="39">
        <f>H14</f>
        <v>292245</v>
      </c>
      <c r="M14" s="20"/>
    </row>
    <row r="15" spans="2:13" s="5" customFormat="1" ht="21" customHeight="1" thickBot="1">
      <c r="B15" s="34" t="s">
        <v>16</v>
      </c>
      <c r="C15" s="35">
        <v>2008954</v>
      </c>
      <c r="D15" s="36">
        <v>2037443</v>
      </c>
      <c r="E15" s="36">
        <v>539977</v>
      </c>
      <c r="F15" s="36">
        <v>0</v>
      </c>
      <c r="G15" s="36">
        <v>0</v>
      </c>
      <c r="H15" s="38">
        <f t="shared" si="3"/>
        <v>4586374</v>
      </c>
      <c r="I15" s="41" t="s">
        <v>10</v>
      </c>
      <c r="J15" s="37" t="s">
        <v>10</v>
      </c>
      <c r="K15" s="37" t="s">
        <v>10</v>
      </c>
      <c r="L15" s="39">
        <f>H15</f>
        <v>4586374</v>
      </c>
      <c r="M15" s="20"/>
    </row>
    <row r="16" spans="2:13" s="5" customFormat="1" ht="21" customHeight="1" thickBot="1" thickTop="1">
      <c r="B16" s="30" t="s">
        <v>17</v>
      </c>
      <c r="C16" s="42">
        <v>46382</v>
      </c>
      <c r="D16" s="43">
        <v>384468</v>
      </c>
      <c r="E16" s="43">
        <v>2467267</v>
      </c>
      <c r="F16" s="44" t="s">
        <v>10</v>
      </c>
      <c r="G16" s="43">
        <v>50</v>
      </c>
      <c r="H16" s="32">
        <f t="shared" si="3"/>
        <v>2898167</v>
      </c>
      <c r="I16" s="45">
        <v>35424</v>
      </c>
      <c r="J16" s="43">
        <v>11822</v>
      </c>
      <c r="K16" s="32">
        <f>I16+J16</f>
        <v>47246</v>
      </c>
      <c r="L16" s="33">
        <f>H16+K16</f>
        <v>2945413</v>
      </c>
      <c r="M16" s="20"/>
    </row>
    <row r="17" spans="2:13" s="5" customFormat="1" ht="21" customHeight="1" thickTop="1">
      <c r="B17" s="30" t="s">
        <v>18</v>
      </c>
      <c r="C17" s="31">
        <f>C18+C19</f>
        <v>1601</v>
      </c>
      <c r="D17" s="32">
        <f>D18+D19</f>
        <v>120</v>
      </c>
      <c r="E17" s="32">
        <f>E18+E19</f>
        <v>4206760</v>
      </c>
      <c r="F17" s="44" t="s">
        <v>10</v>
      </c>
      <c r="G17" s="32">
        <f aca="true" t="shared" si="4" ref="G17:L17">G18+G19</f>
        <v>0</v>
      </c>
      <c r="H17" s="32">
        <f t="shared" si="4"/>
        <v>4208481</v>
      </c>
      <c r="I17" s="46">
        <f t="shared" si="4"/>
        <v>3707</v>
      </c>
      <c r="J17" s="32">
        <f t="shared" si="4"/>
        <v>1978</v>
      </c>
      <c r="K17" s="32">
        <f t="shared" si="4"/>
        <v>5685</v>
      </c>
      <c r="L17" s="33">
        <f t="shared" si="4"/>
        <v>4214166</v>
      </c>
      <c r="M17" s="20"/>
    </row>
    <row r="18" spans="2:13" s="5" customFormat="1" ht="21" customHeight="1">
      <c r="B18" s="34" t="s">
        <v>19</v>
      </c>
      <c r="C18" s="35">
        <v>0</v>
      </c>
      <c r="D18" s="36">
        <v>0</v>
      </c>
      <c r="E18" s="36">
        <v>1006748</v>
      </c>
      <c r="F18" s="37" t="s">
        <v>10</v>
      </c>
      <c r="G18" s="36">
        <v>0</v>
      </c>
      <c r="H18" s="38">
        <f aca="true" t="shared" si="5" ref="H18:H27">SUM(C18:G18)</f>
        <v>1006748</v>
      </c>
      <c r="I18" s="40">
        <v>1352</v>
      </c>
      <c r="J18" s="36">
        <v>1103</v>
      </c>
      <c r="K18" s="38">
        <f aca="true" t="shared" si="6" ref="K18:K26">I18+J18</f>
        <v>2455</v>
      </c>
      <c r="L18" s="39">
        <f aca="true" t="shared" si="7" ref="L18:L27">H18+K18</f>
        <v>1009203</v>
      </c>
      <c r="M18" s="20"/>
    </row>
    <row r="19" spans="2:13" s="5" customFormat="1" ht="21" customHeight="1" thickBot="1">
      <c r="B19" s="34" t="s">
        <v>20</v>
      </c>
      <c r="C19" s="35">
        <v>1601</v>
      </c>
      <c r="D19" s="36">
        <v>120</v>
      </c>
      <c r="E19" s="36">
        <v>3200012</v>
      </c>
      <c r="F19" s="37" t="s">
        <v>10</v>
      </c>
      <c r="G19" s="36">
        <v>0</v>
      </c>
      <c r="H19" s="38">
        <f t="shared" si="5"/>
        <v>3201733</v>
      </c>
      <c r="I19" s="40">
        <v>2355</v>
      </c>
      <c r="J19" s="36">
        <v>875</v>
      </c>
      <c r="K19" s="38">
        <f t="shared" si="6"/>
        <v>3230</v>
      </c>
      <c r="L19" s="39">
        <f t="shared" si="7"/>
        <v>3204963</v>
      </c>
      <c r="M19" s="20"/>
    </row>
    <row r="20" spans="2:13" s="5" customFormat="1" ht="21" customHeight="1" thickBot="1" thickTop="1">
      <c r="B20" s="30" t="s">
        <v>21</v>
      </c>
      <c r="C20" s="42">
        <v>91527</v>
      </c>
      <c r="D20" s="43">
        <v>5301</v>
      </c>
      <c r="E20" s="43">
        <v>1822879</v>
      </c>
      <c r="F20" s="44" t="s">
        <v>10</v>
      </c>
      <c r="G20" s="43">
        <v>0</v>
      </c>
      <c r="H20" s="32">
        <f t="shared" si="5"/>
        <v>1919707</v>
      </c>
      <c r="I20" s="45">
        <v>2134</v>
      </c>
      <c r="J20" s="43">
        <v>219</v>
      </c>
      <c r="K20" s="32">
        <f t="shared" si="6"/>
        <v>2353</v>
      </c>
      <c r="L20" s="33">
        <f t="shared" si="7"/>
        <v>1922060</v>
      </c>
      <c r="M20" s="20"/>
    </row>
    <row r="21" spans="2:13" s="5" customFormat="1" ht="21" customHeight="1" thickBot="1" thickTop="1">
      <c r="B21" s="30" t="s">
        <v>22</v>
      </c>
      <c r="C21" s="42">
        <v>0</v>
      </c>
      <c r="D21" s="43">
        <v>0</v>
      </c>
      <c r="E21" s="43">
        <v>446232</v>
      </c>
      <c r="F21" s="43">
        <v>0</v>
      </c>
      <c r="G21" s="43">
        <v>0</v>
      </c>
      <c r="H21" s="32">
        <f t="shared" si="5"/>
        <v>446232</v>
      </c>
      <c r="I21" s="45">
        <v>2712</v>
      </c>
      <c r="J21" s="43">
        <v>278</v>
      </c>
      <c r="K21" s="32">
        <f t="shared" si="6"/>
        <v>2990</v>
      </c>
      <c r="L21" s="33">
        <f t="shared" si="7"/>
        <v>449222</v>
      </c>
      <c r="M21" s="20"/>
    </row>
    <row r="22" spans="2:13" s="5" customFormat="1" ht="21" customHeight="1" thickTop="1">
      <c r="B22" s="30" t="s">
        <v>23</v>
      </c>
      <c r="C22" s="31">
        <f>SUM(C23:C26)</f>
        <v>1804703</v>
      </c>
      <c r="D22" s="32">
        <f>SUM(D23:D26)</f>
        <v>7069</v>
      </c>
      <c r="E22" s="32">
        <f>SUM(E23:E26)</f>
        <v>6816599</v>
      </c>
      <c r="F22" s="32">
        <f>SUM(F23:F26)</f>
        <v>1735248</v>
      </c>
      <c r="G22" s="32">
        <f>SUM(G23:G26)</f>
        <v>950</v>
      </c>
      <c r="H22" s="32">
        <f t="shared" si="5"/>
        <v>10364569</v>
      </c>
      <c r="I22" s="33">
        <f>SUM(I23:I26)</f>
        <v>18809</v>
      </c>
      <c r="J22" s="32">
        <f>SUM(J23:J26)</f>
        <v>16719</v>
      </c>
      <c r="K22" s="32">
        <f t="shared" si="6"/>
        <v>35528</v>
      </c>
      <c r="L22" s="33">
        <f t="shared" si="7"/>
        <v>10400097</v>
      </c>
      <c r="M22" s="20"/>
    </row>
    <row r="23" spans="2:13" s="5" customFormat="1" ht="21" customHeight="1">
      <c r="B23" s="34" t="s">
        <v>24</v>
      </c>
      <c r="C23" s="35">
        <v>0</v>
      </c>
      <c r="D23" s="36">
        <v>2061</v>
      </c>
      <c r="E23" s="36">
        <v>604320</v>
      </c>
      <c r="F23" s="36">
        <v>25900</v>
      </c>
      <c r="G23" s="36">
        <v>0</v>
      </c>
      <c r="H23" s="47">
        <f t="shared" si="5"/>
        <v>632281</v>
      </c>
      <c r="I23" s="40">
        <v>188</v>
      </c>
      <c r="J23" s="36">
        <v>0</v>
      </c>
      <c r="K23" s="38">
        <f t="shared" si="6"/>
        <v>188</v>
      </c>
      <c r="L23" s="39">
        <f t="shared" si="7"/>
        <v>632469</v>
      </c>
      <c r="M23" s="20"/>
    </row>
    <row r="24" spans="2:13" s="5" customFormat="1" ht="21" customHeight="1">
      <c r="B24" s="34" t="s">
        <v>25</v>
      </c>
      <c r="C24" s="35">
        <v>1746202</v>
      </c>
      <c r="D24" s="36">
        <v>344</v>
      </c>
      <c r="E24" s="36">
        <v>4718204</v>
      </c>
      <c r="F24" s="36">
        <v>1709348</v>
      </c>
      <c r="G24" s="36">
        <v>0</v>
      </c>
      <c r="H24" s="47">
        <f t="shared" si="5"/>
        <v>8174098</v>
      </c>
      <c r="I24" s="40">
        <v>426</v>
      </c>
      <c r="J24" s="36">
        <v>0</v>
      </c>
      <c r="K24" s="38">
        <f t="shared" si="6"/>
        <v>426</v>
      </c>
      <c r="L24" s="39">
        <f t="shared" si="7"/>
        <v>8174524</v>
      </c>
      <c r="M24" s="20"/>
    </row>
    <row r="25" spans="2:13" s="5" customFormat="1" ht="21" customHeight="1">
      <c r="B25" s="34" t="s">
        <v>26</v>
      </c>
      <c r="C25" s="35">
        <v>58501</v>
      </c>
      <c r="D25" s="36">
        <v>4664</v>
      </c>
      <c r="E25" s="36">
        <v>1247948</v>
      </c>
      <c r="F25" s="36">
        <v>0</v>
      </c>
      <c r="G25" s="36">
        <v>150</v>
      </c>
      <c r="H25" s="47">
        <f t="shared" si="5"/>
        <v>1311263</v>
      </c>
      <c r="I25" s="40">
        <v>12716</v>
      </c>
      <c r="J25" s="36">
        <v>13138</v>
      </c>
      <c r="K25" s="38">
        <f t="shared" si="6"/>
        <v>25854</v>
      </c>
      <c r="L25" s="39">
        <f t="shared" si="7"/>
        <v>1337117</v>
      </c>
      <c r="M25" s="20"/>
    </row>
    <row r="26" spans="2:13" s="5" customFormat="1" ht="21" customHeight="1" thickBot="1">
      <c r="B26" s="34" t="s">
        <v>27</v>
      </c>
      <c r="C26" s="35">
        <v>0</v>
      </c>
      <c r="D26" s="36">
        <v>0</v>
      </c>
      <c r="E26" s="36">
        <v>246127</v>
      </c>
      <c r="F26" s="36">
        <v>0</v>
      </c>
      <c r="G26" s="36">
        <v>800</v>
      </c>
      <c r="H26" s="47">
        <f t="shared" si="5"/>
        <v>246927</v>
      </c>
      <c r="I26" s="40">
        <v>5479</v>
      </c>
      <c r="J26" s="36">
        <v>3581</v>
      </c>
      <c r="K26" s="38">
        <f t="shared" si="6"/>
        <v>9060</v>
      </c>
      <c r="L26" s="39">
        <f t="shared" si="7"/>
        <v>255987</v>
      </c>
      <c r="M26" s="20"/>
    </row>
    <row r="27" spans="2:13" s="5" customFormat="1" ht="21" customHeight="1" thickBot="1" thickTop="1">
      <c r="B27" s="48" t="s">
        <v>28</v>
      </c>
      <c r="C27" s="49">
        <v>0</v>
      </c>
      <c r="D27" s="50">
        <v>0</v>
      </c>
      <c r="E27" s="50">
        <v>6410619</v>
      </c>
      <c r="F27" s="50">
        <v>0</v>
      </c>
      <c r="G27" s="50">
        <v>0</v>
      </c>
      <c r="H27" s="51">
        <f t="shared" si="5"/>
        <v>6410619</v>
      </c>
      <c r="I27" s="52"/>
      <c r="J27" s="53"/>
      <c r="K27" s="54"/>
      <c r="L27" s="55">
        <f t="shared" si="7"/>
        <v>6410619</v>
      </c>
      <c r="M27" s="20"/>
    </row>
    <row r="29" ht="12">
      <c r="B29" s="56"/>
    </row>
  </sheetData>
  <mergeCells count="13">
    <mergeCell ref="L3:L5"/>
    <mergeCell ref="I3:K3"/>
    <mergeCell ref="I4:I5"/>
    <mergeCell ref="J4:J5"/>
    <mergeCell ref="K4:K5"/>
    <mergeCell ref="G4:G5"/>
    <mergeCell ref="B3:B5"/>
    <mergeCell ref="C3:H3"/>
    <mergeCell ref="C4:C5"/>
    <mergeCell ref="D4:D5"/>
    <mergeCell ref="E4:E5"/>
    <mergeCell ref="F4:F5"/>
    <mergeCell ref="H4:H5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2004-03-18T05:21:13Z</cp:lastPrinted>
  <dcterms:created xsi:type="dcterms:W3CDTF">2004-03-18T05:18:47Z</dcterms:created>
  <dcterms:modified xsi:type="dcterms:W3CDTF">2004-03-18T05:21:36Z</dcterms:modified>
  <cp:category/>
  <cp:version/>
  <cp:contentType/>
  <cp:contentStatus/>
</cp:coreProperties>
</file>