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53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<sst xmlns="http://schemas.openxmlformats.org/spreadsheetml/2006/main" count="40" uniqueCount="39">
  <si>
    <t xml:space="preserve">       （単位：千円・％）</t>
  </si>
  <si>
    <t>構成比</t>
  </si>
  <si>
    <t>増減額</t>
  </si>
  <si>
    <t>増減率</t>
  </si>
  <si>
    <t xml:space="preserve">  学 校 教 育 費</t>
  </si>
  <si>
    <t xml:space="preserve">  公  費  合  計</t>
  </si>
  <si>
    <t xml:space="preserve"> 地   方   債</t>
  </si>
  <si>
    <t>その他の寄付金</t>
  </si>
  <si>
    <t>地方教育費調査　前回との比較</t>
  </si>
  <si>
    <t xml:space="preserve"> ＰＴＡ寄付金</t>
  </si>
  <si>
    <t>資料：県教育委員会総務課</t>
  </si>
  <si>
    <t>公費に組み入れ
られた寄付金</t>
  </si>
  <si>
    <t>公費に組み入れ
られない寄付金</t>
  </si>
  <si>
    <t>消 費 的 支 出</t>
  </si>
  <si>
    <t>資 本 的 支 出</t>
  </si>
  <si>
    <t>債 務 償 還 費</t>
  </si>
  <si>
    <t>国庫補助金</t>
  </si>
  <si>
    <t>県支出金</t>
  </si>
  <si>
    <t>市町村支出金</t>
  </si>
  <si>
    <t>幼  稚  園</t>
  </si>
  <si>
    <t>小  学  校</t>
  </si>
  <si>
    <t>中  学  校</t>
  </si>
  <si>
    <t>盲聾養護学校</t>
  </si>
  <si>
    <t>高校（全日制）</t>
  </si>
  <si>
    <t>高校（定時制）</t>
  </si>
  <si>
    <t>高校（通信制）</t>
  </si>
  <si>
    <t>社 会 教 育 費</t>
  </si>
  <si>
    <t>教 育 行 政 費</t>
  </si>
  <si>
    <t>対  前  年  度  増  減</t>
  </si>
  <si>
    <t>金   額</t>
  </si>
  <si>
    <t>金   額</t>
  </si>
  <si>
    <t>支出項目別</t>
  </si>
  <si>
    <t>地 方 教 育 費 総 額</t>
  </si>
  <si>
    <t>分　　野　　別</t>
  </si>
  <si>
    <t>財　　源　　別</t>
  </si>
  <si>
    <t>専 修 学 校</t>
  </si>
  <si>
    <t>各 種 学 校</t>
  </si>
  <si>
    <t>平成１１会計年度</t>
  </si>
  <si>
    <t>平成１０会計年度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</si>
</sst>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;&quot;△ &quot;#,##0"/>
  </numFmts>
  <fonts count="6">
    <font>
      <sz val="12"/>
      <name val="ＭＳ Ｐ明朝"/>
      <family val="0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" xfId="0" applyFont="1" applyAlignment="1">
      <alignment vertical="center"/>
    </xf>
    <xf numFmtId="3" fontId="2" fillId="0" borderId="3" xfId="0" applyNumberFormat="1" applyFont="1" applyAlignment="1">
      <alignment vertical="center"/>
    </xf>
    <xf numFmtId="176" fontId="2" fillId="0" borderId="4" xfId="0" applyNumberFormat="1" applyFont="1" applyAlignment="1">
      <alignment vertical="center"/>
    </xf>
    <xf numFmtId="3" fontId="2" fillId="0" borderId="4" xfId="0" applyNumberFormat="1" applyFont="1" applyAlignment="1">
      <alignment vertical="center"/>
    </xf>
    <xf numFmtId="3" fontId="2" fillId="0" borderId="5" xfId="0" applyNumberFormat="1" applyFont="1" applyAlignment="1" applyProtection="1">
      <alignment vertical="center"/>
      <protection locked="0"/>
    </xf>
    <xf numFmtId="176" fontId="2" fillId="0" borderId="6" xfId="0" applyNumberFormat="1" applyFont="1" applyAlignment="1">
      <alignment vertical="center"/>
    </xf>
    <xf numFmtId="3" fontId="2" fillId="0" borderId="6" xfId="0" applyNumberFormat="1" applyFont="1" applyAlignment="1" applyProtection="1">
      <alignment vertical="center"/>
      <protection locked="0"/>
    </xf>
    <xf numFmtId="3" fontId="2" fillId="0" borderId="6" xfId="0" applyNumberFormat="1" applyFont="1" applyAlignment="1">
      <alignment vertical="center"/>
    </xf>
    <xf numFmtId="0" fontId="2" fillId="0" borderId="2" xfId="0" applyNumberFormat="1" applyFont="1" applyAlignment="1">
      <alignment vertical="center"/>
    </xf>
    <xf numFmtId="3" fontId="2" fillId="0" borderId="5" xfId="0" applyNumberFormat="1" applyFont="1" applyAlignment="1">
      <alignment vertical="center"/>
    </xf>
    <xf numFmtId="3" fontId="2" fillId="0" borderId="3" xfId="0" applyNumberFormat="1" applyFont="1" applyAlignment="1" applyProtection="1">
      <alignment vertical="center"/>
      <protection locked="0"/>
    </xf>
    <xf numFmtId="3" fontId="2" fillId="0" borderId="4" xfId="0" applyNumberFormat="1" applyFont="1" applyAlignment="1" applyProtection="1">
      <alignment vertical="center"/>
      <protection locked="0"/>
    </xf>
    <xf numFmtId="0" fontId="2" fillId="2" borderId="3" xfId="0" applyFont="1" applyFill="1" applyAlignment="1">
      <alignment vertical="center"/>
    </xf>
    <xf numFmtId="0" fontId="2" fillId="2" borderId="1" xfId="0" applyFont="1" applyFill="1" applyAlignment="1">
      <alignment vertical="center"/>
    </xf>
    <xf numFmtId="0" fontId="2" fillId="2" borderId="2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Alignment="1" quotePrefix="1">
      <alignment horizontal="center" vertical="center"/>
    </xf>
    <xf numFmtId="0" fontId="2" fillId="2" borderId="6" xfId="0" applyNumberFormat="1" applyFont="1" applyFill="1" applyAlignment="1">
      <alignment horizontal="center" vertical="center"/>
    </xf>
    <xf numFmtId="0" fontId="2" fillId="3" borderId="4" xfId="0" applyNumberFormat="1" applyFont="1" applyFill="1" applyAlignment="1">
      <alignment vertical="center"/>
    </xf>
    <xf numFmtId="0" fontId="2" fillId="3" borderId="1" xfId="0" applyFont="1" applyFill="1" applyAlignment="1">
      <alignment vertical="center"/>
    </xf>
    <xf numFmtId="0" fontId="2" fillId="3" borderId="7" xfId="0" applyFont="1" applyFill="1" applyAlignment="1">
      <alignment vertical="center"/>
    </xf>
    <xf numFmtId="0" fontId="2" fillId="3" borderId="6" xfId="0" applyNumberFormat="1" applyFont="1" applyFill="1" applyAlignment="1" quotePrefix="1">
      <alignment horizontal="center" vertical="center"/>
    </xf>
    <xf numFmtId="0" fontId="2" fillId="3" borderId="6" xfId="0" applyNumberFormat="1" applyFont="1" applyFill="1" applyAlignment="1">
      <alignment vertical="center"/>
    </xf>
    <xf numFmtId="0" fontId="2" fillId="3" borderId="6" xfId="0" applyNumberFormat="1" applyFont="1" applyFill="1" applyAlignment="1" quotePrefix="1">
      <alignment horizontal="left" vertical="center" wrapText="1"/>
    </xf>
    <xf numFmtId="0" fontId="2" fillId="3" borderId="6" xfId="0" applyNumberFormat="1" applyFont="1" applyFill="1" applyAlignment="1" quotePrefix="1">
      <alignment horizontal="left" vertical="center"/>
    </xf>
    <xf numFmtId="0" fontId="2" fillId="2" borderId="8" xfId="0" applyNumberFormat="1" applyFont="1" applyFill="1" applyBorder="1" applyAlignment="1" quotePrefix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3" borderId="3" xfId="0" applyNumberFormat="1" applyFont="1" applyFill="1" applyAlignment="1">
      <alignment vertical="top" textRotation="255"/>
    </xf>
    <xf numFmtId="0" fontId="0" fillId="3" borderId="2" xfId="0" applyFill="1" applyBorder="1" applyAlignment="1">
      <alignment vertical="top" textRotation="255"/>
    </xf>
    <xf numFmtId="0" fontId="0" fillId="3" borderId="10" xfId="0" applyFill="1" applyBorder="1" applyAlignment="1">
      <alignment vertical="top" textRotation="255"/>
    </xf>
    <xf numFmtId="0" fontId="2" fillId="3" borderId="3" xfId="0" applyNumberFormat="1" applyFont="1" applyFill="1" applyBorder="1" applyAlignment="1" quotePrefix="1">
      <alignment horizontal="center" vertical="center" textRotation="255"/>
    </xf>
    <xf numFmtId="0" fontId="0" fillId="3" borderId="2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2" fillId="3" borderId="11" xfId="0" applyNumberFormat="1" applyFont="1" applyFill="1" applyBorder="1" applyAlignment="1" quotePrefix="1">
      <alignment horizontal="center" vertical="center"/>
    </xf>
    <xf numFmtId="0" fontId="2" fillId="3" borderId="12" xfId="0" applyNumberFormat="1" applyFont="1" applyFill="1" applyBorder="1" applyAlignment="1" quotePrefix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6" xfId="0" applyNumberFormat="1" applyFont="1" applyFill="1" applyAlignment="1" quotePrefix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2" fillId="3" borderId="8" xfId="0" applyNumberFormat="1" applyFont="1" applyFill="1" applyBorder="1" applyAlignment="1" quotePrefix="1">
      <alignment horizontal="center" vertical="center"/>
    </xf>
    <xf numFmtId="0" fontId="0" fillId="3" borderId="9" xfId="0" applyFill="1" applyBorder="1" applyAlignment="1">
      <alignment horizontal="center" vertical="center"/>
    </xf>
    <xf numFmtId="177" fontId="2" fillId="0" borderId="4" xfId="0" applyNumberFormat="1" applyFont="1" applyAlignment="1">
      <alignment vertical="center"/>
    </xf>
    <xf numFmtId="177" fontId="2" fillId="0" borderId="6" xfId="0" applyNumberFormat="1" applyFont="1" applyAlignment="1">
      <alignment vertical="center"/>
    </xf>
    <xf numFmtId="178" fontId="2" fillId="0" borderId="4" xfId="0" applyNumberFormat="1" applyFont="1" applyAlignment="1">
      <alignment vertical="center"/>
    </xf>
    <xf numFmtId="178" fontId="2" fillId="0" borderId="6" xfId="0" applyNumberFormat="1" applyFont="1" applyAlignment="1">
      <alignment vertical="center"/>
    </xf>
    <xf numFmtId="0" fontId="2" fillId="2" borderId="17" xfId="0" applyNumberFormat="1" applyFont="1" applyFill="1" applyBorder="1" applyAlignment="1" applyProtection="1" quotePrefix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 quotePrefix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E40" sqref="E40"/>
    </sheetView>
  </sheetViews>
  <sheetFormatPr defaultColWidth="9.00390625" defaultRowHeight="14.25"/>
  <cols>
    <col min="1" max="1" width="2.625" style="3" customWidth="1"/>
    <col min="2" max="3" width="4.50390625" style="3" customWidth="1"/>
    <col min="4" max="5" width="12.75390625" style="3" customWidth="1"/>
    <col min="6" max="6" width="8.75390625" style="3" customWidth="1"/>
    <col min="7" max="7" width="12.75390625" style="3" customWidth="1"/>
    <col min="8" max="8" width="8.75390625" style="3" customWidth="1"/>
    <col min="9" max="9" width="12.75390625" style="3" customWidth="1"/>
    <col min="10" max="10" width="8.75390625" style="3" customWidth="1"/>
    <col min="11" max="11" width="4.75390625" style="3" customWidth="1"/>
    <col min="12" max="16384" width="10.75390625" style="3" customWidth="1"/>
  </cols>
  <sheetData>
    <row r="1" spans="1:2" ht="21" customHeight="1">
      <c r="A1" s="1"/>
      <c r="B1" s="2" t="s">
        <v>8</v>
      </c>
    </row>
    <row r="2" spans="1:9" ht="12.75" thickBot="1">
      <c r="A2" s="1"/>
      <c r="I2" s="4" t="s">
        <v>0</v>
      </c>
    </row>
    <row r="3" spans="2:11" s="7" customFormat="1" ht="23.25" customHeight="1" thickTop="1">
      <c r="B3" s="20"/>
      <c r="C3" s="21"/>
      <c r="D3" s="21"/>
      <c r="E3" s="54" t="s">
        <v>37</v>
      </c>
      <c r="F3" s="55"/>
      <c r="G3" s="56" t="s">
        <v>38</v>
      </c>
      <c r="H3" s="55"/>
      <c r="I3" s="33" t="s">
        <v>28</v>
      </c>
      <c r="J3" s="34"/>
      <c r="K3" s="8"/>
    </row>
    <row r="4" spans="2:11" s="7" customFormat="1" ht="23.25" customHeight="1" thickBot="1">
      <c r="B4" s="22"/>
      <c r="C4" s="23"/>
      <c r="D4" s="23"/>
      <c r="E4" s="24" t="s">
        <v>30</v>
      </c>
      <c r="F4" s="25" t="s">
        <v>1</v>
      </c>
      <c r="G4" s="25" t="s">
        <v>29</v>
      </c>
      <c r="H4" s="25" t="s">
        <v>1</v>
      </c>
      <c r="I4" s="25" t="s">
        <v>2</v>
      </c>
      <c r="J4" s="25" t="s">
        <v>3</v>
      </c>
      <c r="K4" s="8"/>
    </row>
    <row r="5" spans="2:11" s="7" customFormat="1" ht="23.25" customHeight="1" thickBot="1" thickTop="1">
      <c r="B5" s="41" t="s">
        <v>32</v>
      </c>
      <c r="C5" s="57"/>
      <c r="D5" s="58"/>
      <c r="E5" s="9">
        <f>E6+E16+E17</f>
        <v>330511634</v>
      </c>
      <c r="F5" s="10">
        <f aca="true" t="shared" si="0" ref="F5:F23">E5/$E$5*100</f>
        <v>100</v>
      </c>
      <c r="G5" s="11">
        <f>G6+G16+G17</f>
        <v>317925312</v>
      </c>
      <c r="H5" s="10">
        <f aca="true" t="shared" si="1" ref="H5:H23">G5/$G$5*100</f>
        <v>100</v>
      </c>
      <c r="I5" s="52">
        <f aca="true" t="shared" si="2" ref="I5:I23">E5-G5</f>
        <v>12586322</v>
      </c>
      <c r="J5" s="50">
        <f aca="true" t="shared" si="3" ref="J5:J23">(+E5/G5-1)*100</f>
        <v>3.958892709995987</v>
      </c>
      <c r="K5" s="8"/>
    </row>
    <row r="6" spans="2:11" s="7" customFormat="1" ht="23.25" customHeight="1" thickTop="1">
      <c r="B6" s="38" t="s">
        <v>33</v>
      </c>
      <c r="C6" s="26" t="s">
        <v>4</v>
      </c>
      <c r="D6" s="27"/>
      <c r="E6" s="9">
        <f>SUM(E7:E15)</f>
        <v>242318688</v>
      </c>
      <c r="F6" s="10">
        <f t="shared" si="0"/>
        <v>73.3162355186565</v>
      </c>
      <c r="G6" s="11">
        <f>SUM(G7:G15)</f>
        <v>238250418</v>
      </c>
      <c r="H6" s="10">
        <f t="shared" si="1"/>
        <v>74.93911588895445</v>
      </c>
      <c r="I6" s="52">
        <f t="shared" si="2"/>
        <v>4068270</v>
      </c>
      <c r="J6" s="50">
        <f t="shared" si="3"/>
        <v>1.70756048788967</v>
      </c>
      <c r="K6" s="8"/>
    </row>
    <row r="7" spans="2:11" s="7" customFormat="1" ht="23.25" customHeight="1">
      <c r="B7" s="39"/>
      <c r="C7" s="28"/>
      <c r="D7" s="29" t="s">
        <v>19</v>
      </c>
      <c r="E7" s="12">
        <v>6597438</v>
      </c>
      <c r="F7" s="13">
        <f t="shared" si="0"/>
        <v>1.996128826133848</v>
      </c>
      <c r="G7" s="14">
        <v>6385289</v>
      </c>
      <c r="H7" s="13">
        <f t="shared" si="1"/>
        <v>2.008424230153779</v>
      </c>
      <c r="I7" s="53">
        <f t="shared" si="2"/>
        <v>212149</v>
      </c>
      <c r="J7" s="51">
        <f t="shared" si="3"/>
        <v>3.3224651225653323</v>
      </c>
      <c r="K7" s="8"/>
    </row>
    <row r="8" spans="2:11" s="7" customFormat="1" ht="23.25" customHeight="1">
      <c r="B8" s="39"/>
      <c r="C8" s="28"/>
      <c r="D8" s="29" t="s">
        <v>20</v>
      </c>
      <c r="E8" s="12">
        <v>96409236</v>
      </c>
      <c r="F8" s="13">
        <f t="shared" si="0"/>
        <v>29.16969512788769</v>
      </c>
      <c r="G8" s="14">
        <v>98539091</v>
      </c>
      <c r="H8" s="13">
        <f t="shared" si="1"/>
        <v>30.994415128544407</v>
      </c>
      <c r="I8" s="53">
        <f t="shared" si="2"/>
        <v>-2129855</v>
      </c>
      <c r="J8" s="51">
        <f t="shared" si="3"/>
        <v>-2.1614315480137702</v>
      </c>
      <c r="K8" s="8"/>
    </row>
    <row r="9" spans="2:11" s="7" customFormat="1" ht="23.25" customHeight="1">
      <c r="B9" s="39"/>
      <c r="C9" s="28"/>
      <c r="D9" s="29" t="s">
        <v>21</v>
      </c>
      <c r="E9" s="12">
        <v>60993422</v>
      </c>
      <c r="F9" s="13">
        <f t="shared" si="0"/>
        <v>18.454243580424162</v>
      </c>
      <c r="G9" s="14">
        <v>60026270</v>
      </c>
      <c r="H9" s="13">
        <f t="shared" si="1"/>
        <v>18.880619986621262</v>
      </c>
      <c r="I9" s="53">
        <f t="shared" si="2"/>
        <v>967152</v>
      </c>
      <c r="J9" s="51">
        <f t="shared" si="3"/>
        <v>1.6112145565599922</v>
      </c>
      <c r="K9" s="8"/>
    </row>
    <row r="10" spans="2:11" s="7" customFormat="1" ht="23.25" customHeight="1">
      <c r="B10" s="39"/>
      <c r="C10" s="28"/>
      <c r="D10" s="29" t="s">
        <v>22</v>
      </c>
      <c r="E10" s="12">
        <v>18931139</v>
      </c>
      <c r="F10" s="13">
        <f t="shared" si="0"/>
        <v>5.727828328124753</v>
      </c>
      <c r="G10" s="14">
        <v>15543690</v>
      </c>
      <c r="H10" s="13">
        <f t="shared" si="1"/>
        <v>4.889101123222299</v>
      </c>
      <c r="I10" s="53">
        <f t="shared" si="2"/>
        <v>3387449</v>
      </c>
      <c r="J10" s="51">
        <f t="shared" si="3"/>
        <v>21.793081308235053</v>
      </c>
      <c r="K10" s="8"/>
    </row>
    <row r="11" spans="2:11" s="7" customFormat="1" ht="23.25" customHeight="1">
      <c r="B11" s="39"/>
      <c r="C11" s="28"/>
      <c r="D11" s="29" t="s">
        <v>23</v>
      </c>
      <c r="E11" s="12">
        <v>55650001</v>
      </c>
      <c r="F11" s="13">
        <f t="shared" si="0"/>
        <v>16.837531655542268</v>
      </c>
      <c r="G11" s="14">
        <v>53961831</v>
      </c>
      <c r="H11" s="13">
        <f t="shared" si="1"/>
        <v>16.973115685736907</v>
      </c>
      <c r="I11" s="53">
        <f t="shared" si="2"/>
        <v>1688170</v>
      </c>
      <c r="J11" s="51">
        <f t="shared" si="3"/>
        <v>3.128452034920759</v>
      </c>
      <c r="K11" s="8"/>
    </row>
    <row r="12" spans="2:11" s="7" customFormat="1" ht="23.25" customHeight="1">
      <c r="B12" s="39"/>
      <c r="C12" s="28"/>
      <c r="D12" s="29" t="s">
        <v>24</v>
      </c>
      <c r="E12" s="12">
        <v>3074676</v>
      </c>
      <c r="F12" s="13">
        <f t="shared" si="0"/>
        <v>0.9302776918285424</v>
      </c>
      <c r="G12" s="14">
        <v>3125650</v>
      </c>
      <c r="H12" s="13">
        <f t="shared" si="1"/>
        <v>0.9831397130153638</v>
      </c>
      <c r="I12" s="53">
        <f t="shared" si="2"/>
        <v>-50974</v>
      </c>
      <c r="J12" s="51">
        <f t="shared" si="3"/>
        <v>-1.6308287876121819</v>
      </c>
      <c r="K12" s="8"/>
    </row>
    <row r="13" spans="2:11" s="7" customFormat="1" ht="23.25" customHeight="1">
      <c r="B13" s="39"/>
      <c r="C13" s="28"/>
      <c r="D13" s="29" t="s">
        <v>25</v>
      </c>
      <c r="E13" s="12">
        <v>342592</v>
      </c>
      <c r="F13" s="13">
        <f t="shared" si="0"/>
        <v>0.10365505015778054</v>
      </c>
      <c r="G13" s="14">
        <v>350379</v>
      </c>
      <c r="H13" s="13">
        <f t="shared" si="1"/>
        <v>0.11020795978647967</v>
      </c>
      <c r="I13" s="53">
        <f t="shared" si="2"/>
        <v>-7787</v>
      </c>
      <c r="J13" s="51">
        <f t="shared" si="3"/>
        <v>-2.2224505464083166</v>
      </c>
      <c r="K13" s="8"/>
    </row>
    <row r="14" spans="2:11" s="7" customFormat="1" ht="23.25" customHeight="1">
      <c r="B14" s="39"/>
      <c r="C14" s="28"/>
      <c r="D14" s="29" t="s">
        <v>35</v>
      </c>
      <c r="E14" s="12">
        <v>79512</v>
      </c>
      <c r="F14" s="13">
        <f t="shared" si="0"/>
        <v>0.02405724695306792</v>
      </c>
      <c r="G14" s="14">
        <v>81418</v>
      </c>
      <c r="H14" s="13">
        <f t="shared" si="1"/>
        <v>0.02560915942421093</v>
      </c>
      <c r="I14" s="53">
        <f t="shared" si="2"/>
        <v>-1906</v>
      </c>
      <c r="J14" s="51">
        <f t="shared" si="3"/>
        <v>-2.341005674420893</v>
      </c>
      <c r="K14" s="8"/>
    </row>
    <row r="15" spans="2:11" s="7" customFormat="1" ht="23.25" customHeight="1">
      <c r="B15" s="39"/>
      <c r="C15" s="28"/>
      <c r="D15" s="29" t="s">
        <v>36</v>
      </c>
      <c r="E15" s="12">
        <v>240672</v>
      </c>
      <c r="F15" s="13">
        <f t="shared" si="0"/>
        <v>0.07281801160439635</v>
      </c>
      <c r="G15" s="14">
        <v>236800</v>
      </c>
      <c r="H15" s="13">
        <f t="shared" si="1"/>
        <v>0.07448290244974266</v>
      </c>
      <c r="I15" s="53">
        <f t="shared" si="2"/>
        <v>3872</v>
      </c>
      <c r="J15" s="51">
        <f t="shared" si="3"/>
        <v>1.635135135135135</v>
      </c>
      <c r="K15" s="8"/>
    </row>
    <row r="16" spans="2:11" s="7" customFormat="1" ht="23.25" customHeight="1">
      <c r="B16" s="39"/>
      <c r="C16" s="42" t="s">
        <v>26</v>
      </c>
      <c r="D16" s="43"/>
      <c r="E16" s="12">
        <v>61978713</v>
      </c>
      <c r="F16" s="13">
        <f t="shared" si="0"/>
        <v>18.75235441787807</v>
      </c>
      <c r="G16" s="14">
        <v>56675159</v>
      </c>
      <c r="H16" s="13">
        <f t="shared" si="1"/>
        <v>17.82656393209736</v>
      </c>
      <c r="I16" s="53">
        <f t="shared" si="2"/>
        <v>5303554</v>
      </c>
      <c r="J16" s="51">
        <f t="shared" si="3"/>
        <v>9.357810535652833</v>
      </c>
      <c r="K16" s="8"/>
    </row>
    <row r="17" spans="2:11" s="7" customFormat="1" ht="23.25" customHeight="1" thickBot="1">
      <c r="B17" s="40"/>
      <c r="C17" s="44" t="s">
        <v>27</v>
      </c>
      <c r="D17" s="45"/>
      <c r="E17" s="12">
        <v>26214233</v>
      </c>
      <c r="F17" s="13">
        <f t="shared" si="0"/>
        <v>7.931410063465422</v>
      </c>
      <c r="G17" s="14">
        <v>22999735</v>
      </c>
      <c r="H17" s="13">
        <f t="shared" si="1"/>
        <v>7.2343201789481935</v>
      </c>
      <c r="I17" s="53">
        <f t="shared" si="2"/>
        <v>3214498</v>
      </c>
      <c r="J17" s="51">
        <f t="shared" si="3"/>
        <v>13.976239291452707</v>
      </c>
      <c r="K17" s="8"/>
    </row>
    <row r="18" spans="2:11" s="7" customFormat="1" ht="23.25" customHeight="1" thickTop="1">
      <c r="B18" s="38" t="s">
        <v>34</v>
      </c>
      <c r="C18" s="26" t="s">
        <v>5</v>
      </c>
      <c r="D18" s="27"/>
      <c r="E18" s="9">
        <f>SUM(E19:E23)</f>
        <v>329772255</v>
      </c>
      <c r="F18" s="10">
        <f t="shared" si="0"/>
        <v>99.77629259489244</v>
      </c>
      <c r="G18" s="11">
        <f>SUM(G19:G23)</f>
        <v>317152723</v>
      </c>
      <c r="H18" s="10">
        <f t="shared" si="1"/>
        <v>99.75699040911847</v>
      </c>
      <c r="I18" s="52">
        <f t="shared" si="2"/>
        <v>12619532</v>
      </c>
      <c r="J18" s="50">
        <f t="shared" si="3"/>
        <v>3.979007930510492</v>
      </c>
      <c r="K18" s="8"/>
    </row>
    <row r="19" spans="2:11" s="7" customFormat="1" ht="23.25" customHeight="1">
      <c r="B19" s="39"/>
      <c r="C19" s="28"/>
      <c r="D19" s="29" t="s">
        <v>16</v>
      </c>
      <c r="E19" s="12">
        <v>56390732</v>
      </c>
      <c r="F19" s="13">
        <f t="shared" si="0"/>
        <v>17.061648123406147</v>
      </c>
      <c r="G19" s="14">
        <v>52459712</v>
      </c>
      <c r="H19" s="13">
        <f t="shared" si="1"/>
        <v>16.500640251003354</v>
      </c>
      <c r="I19" s="53">
        <f t="shared" si="2"/>
        <v>3931020</v>
      </c>
      <c r="J19" s="51">
        <f t="shared" si="3"/>
        <v>7.4934075124163835</v>
      </c>
      <c r="K19" s="8"/>
    </row>
    <row r="20" spans="2:11" s="7" customFormat="1" ht="23.25" customHeight="1">
      <c r="B20" s="39"/>
      <c r="C20" s="28"/>
      <c r="D20" s="29" t="s">
        <v>17</v>
      </c>
      <c r="E20" s="12">
        <v>139187138</v>
      </c>
      <c r="F20" s="13">
        <f t="shared" si="0"/>
        <v>42.11262893093802</v>
      </c>
      <c r="G20" s="14">
        <v>138053177</v>
      </c>
      <c r="H20" s="13">
        <f t="shared" si="1"/>
        <v>43.42314744665565</v>
      </c>
      <c r="I20" s="53">
        <f t="shared" si="2"/>
        <v>1133961</v>
      </c>
      <c r="J20" s="51">
        <f t="shared" si="3"/>
        <v>0.8213943529890688</v>
      </c>
      <c r="K20" s="8"/>
    </row>
    <row r="21" spans="2:11" s="7" customFormat="1" ht="23.25" customHeight="1">
      <c r="B21" s="39"/>
      <c r="C21" s="28"/>
      <c r="D21" s="29" t="s">
        <v>18</v>
      </c>
      <c r="E21" s="12">
        <v>111269516</v>
      </c>
      <c r="F21" s="13">
        <f t="shared" si="0"/>
        <v>33.66583943002745</v>
      </c>
      <c r="G21" s="14">
        <v>111034437</v>
      </c>
      <c r="H21" s="13">
        <f t="shared" si="1"/>
        <v>34.92469231263977</v>
      </c>
      <c r="I21" s="53">
        <f t="shared" si="2"/>
        <v>235079</v>
      </c>
      <c r="J21" s="51">
        <f t="shared" si="3"/>
        <v>0.21171719905239694</v>
      </c>
      <c r="K21" s="8"/>
    </row>
    <row r="22" spans="2:11" s="7" customFormat="1" ht="23.25" customHeight="1">
      <c r="B22" s="39"/>
      <c r="C22" s="28"/>
      <c r="D22" s="30" t="s">
        <v>6</v>
      </c>
      <c r="E22" s="12">
        <v>22902551</v>
      </c>
      <c r="F22" s="13">
        <f t="shared" si="0"/>
        <v>6.929423549429428</v>
      </c>
      <c r="G22" s="14">
        <v>15562070</v>
      </c>
      <c r="H22" s="13">
        <f t="shared" si="1"/>
        <v>4.894882355262106</v>
      </c>
      <c r="I22" s="53">
        <f t="shared" si="2"/>
        <v>7340481</v>
      </c>
      <c r="J22" s="51">
        <f t="shared" si="3"/>
        <v>47.16905270314295</v>
      </c>
      <c r="K22" s="8"/>
    </row>
    <row r="23" spans="2:11" s="7" customFormat="1" ht="23.25" customHeight="1">
      <c r="B23" s="39"/>
      <c r="C23" s="28"/>
      <c r="D23" s="31" t="s">
        <v>11</v>
      </c>
      <c r="E23" s="12">
        <v>22318</v>
      </c>
      <c r="F23" s="13">
        <f t="shared" si="0"/>
        <v>0.0067525610913896</v>
      </c>
      <c r="G23" s="14">
        <v>43327</v>
      </c>
      <c r="H23" s="13">
        <f t="shared" si="1"/>
        <v>0.013628043557601353</v>
      </c>
      <c r="I23" s="53">
        <f t="shared" si="2"/>
        <v>-21009</v>
      </c>
      <c r="J23" s="51">
        <f t="shared" si="3"/>
        <v>-48.48939460382671</v>
      </c>
      <c r="K23" s="8"/>
    </row>
    <row r="24" spans="2:11" s="7" customFormat="1" ht="23.25" customHeight="1">
      <c r="B24" s="39"/>
      <c r="C24" s="46" t="s">
        <v>12</v>
      </c>
      <c r="D24" s="47"/>
      <c r="E24" s="17">
        <f>E25+E26</f>
        <v>739379</v>
      </c>
      <c r="F24" s="13">
        <f aca="true" t="shared" si="4" ref="F24:F29">E24/$E$5*100</f>
        <v>0.2237074051075612</v>
      </c>
      <c r="G24" s="15">
        <f>G25+G26</f>
        <v>772589</v>
      </c>
      <c r="H24" s="13">
        <f aca="true" t="shared" si="5" ref="H24:H29">G24/$G$5*100</f>
        <v>0.24300959088152124</v>
      </c>
      <c r="I24" s="53">
        <f aca="true" t="shared" si="6" ref="I24:I29">E24-G24</f>
        <v>-33210</v>
      </c>
      <c r="J24" s="51">
        <f aca="true" t="shared" si="7" ref="J24:J29">(+E24/G24-1)*100</f>
        <v>-4.298533890593836</v>
      </c>
      <c r="K24" s="16"/>
    </row>
    <row r="25" spans="2:11" s="7" customFormat="1" ht="23.25" customHeight="1">
      <c r="B25" s="39"/>
      <c r="C25" s="28"/>
      <c r="D25" s="32" t="s">
        <v>9</v>
      </c>
      <c r="E25" s="12">
        <v>270235</v>
      </c>
      <c r="F25" s="13">
        <f t="shared" si="4"/>
        <v>0.0817626286643816</v>
      </c>
      <c r="G25" s="14">
        <v>283031</v>
      </c>
      <c r="H25" s="13">
        <f t="shared" si="5"/>
        <v>0.08902436808806213</v>
      </c>
      <c r="I25" s="53">
        <f t="shared" si="6"/>
        <v>-12796</v>
      </c>
      <c r="J25" s="51">
        <f t="shared" si="7"/>
        <v>-4.52105953058145</v>
      </c>
      <c r="K25" s="8"/>
    </row>
    <row r="26" spans="2:11" s="7" customFormat="1" ht="23.25" customHeight="1" thickBot="1">
      <c r="B26" s="40"/>
      <c r="C26" s="28"/>
      <c r="D26" s="30" t="s">
        <v>7</v>
      </c>
      <c r="E26" s="12">
        <v>469144</v>
      </c>
      <c r="F26" s="13">
        <f t="shared" si="4"/>
        <v>0.1419447764431796</v>
      </c>
      <c r="G26" s="14">
        <v>489558</v>
      </c>
      <c r="H26" s="13">
        <f t="shared" si="5"/>
        <v>0.1539852227934591</v>
      </c>
      <c r="I26" s="53">
        <f t="shared" si="6"/>
        <v>-20414</v>
      </c>
      <c r="J26" s="51">
        <f t="shared" si="7"/>
        <v>-4.1698838544156125</v>
      </c>
      <c r="K26" s="8"/>
    </row>
    <row r="27" spans="2:11" s="7" customFormat="1" ht="23.25" customHeight="1" thickTop="1">
      <c r="B27" s="35" t="s">
        <v>31</v>
      </c>
      <c r="C27" s="48" t="s">
        <v>13</v>
      </c>
      <c r="D27" s="49"/>
      <c r="E27" s="18">
        <v>244196479</v>
      </c>
      <c r="F27" s="10">
        <f t="shared" si="4"/>
        <v>73.88438223629974</v>
      </c>
      <c r="G27" s="19">
        <v>242947049</v>
      </c>
      <c r="H27" s="10">
        <f t="shared" si="5"/>
        <v>76.41639084087774</v>
      </c>
      <c r="I27" s="52">
        <f t="shared" si="6"/>
        <v>1249430</v>
      </c>
      <c r="J27" s="50">
        <f t="shared" si="7"/>
        <v>0.5142807888150136</v>
      </c>
      <c r="K27" s="8"/>
    </row>
    <row r="28" spans="2:11" s="7" customFormat="1" ht="23.25" customHeight="1">
      <c r="B28" s="36"/>
      <c r="C28" s="42" t="s">
        <v>14</v>
      </c>
      <c r="D28" s="43"/>
      <c r="E28" s="12">
        <v>49663905</v>
      </c>
      <c r="F28" s="13">
        <f t="shared" si="4"/>
        <v>15.026371204833291</v>
      </c>
      <c r="G28" s="14">
        <v>41094469</v>
      </c>
      <c r="H28" s="13">
        <f t="shared" si="5"/>
        <v>12.925824855367289</v>
      </c>
      <c r="I28" s="53">
        <f t="shared" si="6"/>
        <v>8569436</v>
      </c>
      <c r="J28" s="51">
        <f t="shared" si="7"/>
        <v>20.853015523816598</v>
      </c>
      <c r="K28" s="8"/>
    </row>
    <row r="29" spans="2:11" s="7" customFormat="1" ht="23.25" customHeight="1" thickBot="1">
      <c r="B29" s="37"/>
      <c r="C29" s="44" t="s">
        <v>15</v>
      </c>
      <c r="D29" s="45"/>
      <c r="E29" s="12">
        <v>36651250</v>
      </c>
      <c r="F29" s="13">
        <f t="shared" si="4"/>
        <v>11.089246558866972</v>
      </c>
      <c r="G29" s="14">
        <v>33883794</v>
      </c>
      <c r="H29" s="13">
        <f t="shared" si="5"/>
        <v>10.657784303754966</v>
      </c>
      <c r="I29" s="53">
        <f t="shared" si="6"/>
        <v>2767456</v>
      </c>
      <c r="J29" s="51">
        <f t="shared" si="7"/>
        <v>8.16749151526539</v>
      </c>
      <c r="K29" s="8"/>
    </row>
    <row r="30" spans="1:10" ht="12.75" thickTop="1">
      <c r="A30" s="1"/>
      <c r="B30" s="5"/>
      <c r="C30" s="5"/>
      <c r="D30" s="5"/>
      <c r="E30" s="5"/>
      <c r="F30" s="5"/>
      <c r="G30" s="5"/>
      <c r="H30" s="5"/>
      <c r="I30" s="5"/>
      <c r="J30" s="5"/>
    </row>
    <row r="31" spans="1:11" ht="12">
      <c r="A31" s="1"/>
      <c r="B31" s="6" t="s">
        <v>10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</row>
  </sheetData>
  <mergeCells count="13">
    <mergeCell ref="C27:D27"/>
    <mergeCell ref="C28:D28"/>
    <mergeCell ref="C29:D29"/>
    <mergeCell ref="I3:J3"/>
    <mergeCell ref="B27:B29"/>
    <mergeCell ref="B18:B26"/>
    <mergeCell ref="B6:B17"/>
    <mergeCell ref="B5:D5"/>
    <mergeCell ref="C16:D16"/>
    <mergeCell ref="C17:D17"/>
    <mergeCell ref="E3:F3"/>
    <mergeCell ref="G3:H3"/>
    <mergeCell ref="C24:D2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2004-03-18T08:16:13Z</cp:lastPrinted>
  <dcterms:created xsi:type="dcterms:W3CDTF">2004-03-18T06:09:50Z</dcterms:created>
  <dcterms:modified xsi:type="dcterms:W3CDTF">2004-03-18T08:16:17Z</dcterms:modified>
  <cp:category/>
  <cp:version/>
  <cp:contentType/>
  <cp:contentStatus/>
</cp:coreProperties>
</file>