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第78表" sheetId="1" r:id="rId1"/>
  </sheets>
  <definedNames/>
  <calcPr fullCalcOnLoad="1"/>
</workbook>
</file>

<file path=xl/sharedStrings.xml><?xml version="1.0" encoding="utf-8"?>
<sst xmlns="http://schemas.openxmlformats.org/spreadsheetml/2006/main" count="133" uniqueCount="47">
  <si>
    <t>計</t>
  </si>
  <si>
    <t>男</t>
  </si>
  <si>
    <t>女</t>
  </si>
  <si>
    <t>－</t>
  </si>
  <si>
    <t>卒業後の状況調査</t>
  </si>
  <si>
    <t>（高等学校）</t>
  </si>
  <si>
    <t>第78表　進　路　別　卒　業　者　数（学科別）</t>
  </si>
  <si>
    <t>（単位：人、％）</t>
  </si>
  <si>
    <t>区　　　　分</t>
  </si>
  <si>
    <t>計</t>
  </si>
  <si>
    <t>Ｂ専修学校</t>
  </si>
  <si>
    <t>Ｃ専修学校</t>
  </si>
  <si>
    <t>Ｄ公共職業</t>
  </si>
  <si>
    <t>Ｅ就 職 者</t>
  </si>
  <si>
    <t>Ｆ左記以外の者</t>
  </si>
  <si>
    <t>Ｇ死亡・不詳</t>
  </si>
  <si>
    <t>左記Ａ、Ｂ、Ｃ、Ｄのうち</t>
  </si>
  <si>
    <t>大 学 等 進 学 率</t>
  </si>
  <si>
    <t>Ａ大学等進学者</t>
  </si>
  <si>
    <t>（専門課程）</t>
  </si>
  <si>
    <t>（一般課程）</t>
  </si>
  <si>
    <t>能力開発施</t>
  </si>
  <si>
    <t>就職している者(再掲)</t>
  </si>
  <si>
    <t>進　学　者</t>
  </si>
  <si>
    <t>等入学者</t>
  </si>
  <si>
    <t>設等入学者</t>
  </si>
  <si>
    <t>Ａのうち</t>
  </si>
  <si>
    <t>Ｂのうち</t>
  </si>
  <si>
    <t>Ｃのうち</t>
  </si>
  <si>
    <t>Ｄのうち</t>
  </si>
  <si>
    <t>(男・女)</t>
  </si>
  <si>
    <t>男</t>
  </si>
  <si>
    <t>女</t>
  </si>
  <si>
    <r>
      <t>平成1</t>
    </r>
    <r>
      <rPr>
        <sz val="11"/>
        <rFont val="ＭＳ 明朝"/>
        <family val="1"/>
      </rPr>
      <t>3</t>
    </r>
    <r>
      <rPr>
        <sz val="11"/>
        <rFont val="ＭＳ 明朝"/>
        <family val="1"/>
      </rPr>
      <t>年３月</t>
    </r>
  </si>
  <si>
    <t>平成14年３月</t>
  </si>
  <si>
    <t>全日制計</t>
  </si>
  <si>
    <t xml:space="preserve"> 普通科</t>
  </si>
  <si>
    <t>－</t>
  </si>
  <si>
    <t xml:space="preserve"> 農業科</t>
  </si>
  <si>
    <t>－</t>
  </si>
  <si>
    <t xml:space="preserve"> 工業科</t>
  </si>
  <si>
    <t>－</t>
  </si>
  <si>
    <t xml:space="preserve"> 商業科</t>
  </si>
  <si>
    <t xml:space="preserve"> 家庭科</t>
  </si>
  <si>
    <t>　総合学科</t>
  </si>
  <si>
    <t xml:space="preserve"> その他</t>
  </si>
  <si>
    <t>定時制計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</si>
</sst>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11"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Ｐゴシック"/>
      <family val="3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0"/>
      <name val="ＭＳ 明朝"/>
      <family val="1"/>
    </font>
    <font>
      <sz val="9.5"/>
      <name val="ＭＳ 明朝"/>
      <family val="1"/>
    </font>
    <font>
      <sz val="11"/>
      <color indexed="12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 quotePrefix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7" fillId="0" borderId="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0" xfId="21" applyFont="1" applyAlignment="1">
      <alignment horizontal="distributed" vertical="center"/>
      <protection/>
    </xf>
    <xf numFmtId="0" fontId="0" fillId="0" borderId="0" xfId="0" applyFont="1" applyAlignment="1">
      <alignment vertical="center"/>
    </xf>
    <xf numFmtId="3" fontId="0" fillId="0" borderId="12" xfId="0" applyNumberFormat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3" fontId="9" fillId="0" borderId="0" xfId="0" applyNumberFormat="1" applyFont="1" applyAlignment="1" applyProtection="1">
      <alignment horizontal="right" vertical="center"/>
      <protection locked="0"/>
    </xf>
    <xf numFmtId="183" fontId="0" fillId="0" borderId="13" xfId="0" applyNumberFormat="1" applyFont="1" applyBorder="1" applyAlignment="1" applyProtection="1">
      <alignment horizontal="right" vertical="center"/>
      <protection/>
    </xf>
    <xf numFmtId="0" fontId="10" fillId="0" borderId="0" xfId="21" applyFont="1" applyAlignment="1" quotePrefix="1">
      <alignment horizontal="distributed" vertical="center"/>
      <protection/>
    </xf>
    <xf numFmtId="0" fontId="10" fillId="0" borderId="0" xfId="21" applyFont="1" applyAlignment="1">
      <alignment horizontal="distributed" vertical="center"/>
      <protection/>
    </xf>
    <xf numFmtId="0" fontId="10" fillId="0" borderId="0" xfId="0" applyFont="1" applyAlignment="1">
      <alignment vertical="center"/>
    </xf>
    <xf numFmtId="3" fontId="10" fillId="0" borderId="6" xfId="0" applyNumberFormat="1" applyFont="1" applyBorder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  <xf numFmtId="183" fontId="10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3" fontId="0" fillId="0" borderId="6" xfId="0" applyNumberFormat="1" applyBorder="1" applyAlignment="1">
      <alignment horizontal="right" vertical="center"/>
    </xf>
    <xf numFmtId="183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Alignment="1">
      <alignment horizontal="distributed" vertical="distributed"/>
    </xf>
    <xf numFmtId="3" fontId="9" fillId="0" borderId="0" xfId="0" applyNumberFormat="1" applyFont="1" applyBorder="1" applyAlignment="1" applyProtection="1">
      <alignment horizontal="right" vertical="center"/>
      <protection locked="0"/>
    </xf>
    <xf numFmtId="0" fontId="0" fillId="0" borderId="1" xfId="0" applyBorder="1" applyAlignment="1">
      <alignment horizontal="distributed" vertical="center"/>
    </xf>
    <xf numFmtId="0" fontId="0" fillId="0" borderId="14" xfId="0" applyBorder="1" applyAlignment="1">
      <alignment vertical="center"/>
    </xf>
    <xf numFmtId="3" fontId="0" fillId="0" borderId="15" xfId="0" applyNumberFormat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 applyProtection="1">
      <alignment horizontal="right" vertical="center"/>
      <protection locked="0"/>
    </xf>
    <xf numFmtId="183" fontId="0" fillId="0" borderId="1" xfId="0" applyNumberFormat="1" applyFont="1" applyBorder="1" applyAlignment="1" applyProtection="1">
      <alignment horizontal="right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5"/>
  <sheetViews>
    <sheetView tabSelected="1" zoomScaleSheetLayoutView="10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E2" sqref="E2"/>
    </sheetView>
  </sheetViews>
  <sheetFormatPr defaultColWidth="8.796875" defaultRowHeight="14.25"/>
  <cols>
    <col min="1" max="1" width="2.09765625" style="0" customWidth="1"/>
    <col min="2" max="2" width="13.09765625" style="0" customWidth="1"/>
    <col min="3" max="3" width="0.59375" style="0" customWidth="1"/>
    <col min="4" max="6" width="8.19921875" style="0" customWidth="1"/>
    <col min="7" max="20" width="7" style="0" customWidth="1"/>
    <col min="21" max="27" width="7.09765625" style="0" customWidth="1"/>
  </cols>
  <sheetData>
    <row r="1" spans="1:27" ht="13.5" customHeight="1">
      <c r="A1" s="1" t="s">
        <v>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</row>
    <row r="2" spans="1:27" ht="13.5" customHeight="1">
      <c r="A2" s="1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</row>
    <row r="3" spans="1:27" ht="13.5" customHeight="1">
      <c r="A3" s="4" t="s">
        <v>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ht="13.5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AA4" s="7" t="s">
        <v>7</v>
      </c>
    </row>
    <row r="5" spans="1:28" ht="15" customHeight="1">
      <c r="A5" s="8" t="s">
        <v>8</v>
      </c>
      <c r="B5" s="8"/>
      <c r="C5" s="9"/>
      <c r="D5" s="10" t="s">
        <v>9</v>
      </c>
      <c r="E5" s="11"/>
      <c r="F5" s="11"/>
      <c r="G5" s="12"/>
      <c r="H5" s="13"/>
      <c r="I5" s="10" t="s">
        <v>10</v>
      </c>
      <c r="J5" s="14"/>
      <c r="K5" s="10" t="s">
        <v>11</v>
      </c>
      <c r="L5" s="14"/>
      <c r="M5" s="10" t="s">
        <v>12</v>
      </c>
      <c r="N5" s="11"/>
      <c r="O5" s="10" t="s">
        <v>13</v>
      </c>
      <c r="P5" s="14"/>
      <c r="Q5" s="10" t="s">
        <v>14</v>
      </c>
      <c r="R5" s="14"/>
      <c r="S5" s="10" t="s">
        <v>15</v>
      </c>
      <c r="T5" s="14"/>
      <c r="U5" s="10" t="s">
        <v>16</v>
      </c>
      <c r="V5" s="11"/>
      <c r="W5" s="11"/>
      <c r="X5" s="14"/>
      <c r="Y5" s="10" t="s">
        <v>17</v>
      </c>
      <c r="Z5" s="11"/>
      <c r="AA5" s="11"/>
      <c r="AB5" s="15"/>
    </row>
    <row r="6" spans="1:28" ht="15" customHeight="1">
      <c r="A6" s="16"/>
      <c r="B6" s="16"/>
      <c r="C6" s="17"/>
      <c r="D6" s="18"/>
      <c r="E6" s="19"/>
      <c r="F6" s="19"/>
      <c r="G6" s="18" t="s">
        <v>18</v>
      </c>
      <c r="H6" s="20"/>
      <c r="I6" s="18" t="s">
        <v>19</v>
      </c>
      <c r="J6" s="20"/>
      <c r="K6" s="18" t="s">
        <v>20</v>
      </c>
      <c r="L6" s="20"/>
      <c r="M6" s="18" t="s">
        <v>21</v>
      </c>
      <c r="N6" s="21"/>
      <c r="O6" s="18"/>
      <c r="P6" s="20"/>
      <c r="Q6" s="18"/>
      <c r="R6" s="20"/>
      <c r="S6" s="18"/>
      <c r="T6" s="20"/>
      <c r="U6" s="22" t="s">
        <v>22</v>
      </c>
      <c r="V6" s="23"/>
      <c r="W6" s="23"/>
      <c r="X6" s="24"/>
      <c r="Y6" s="18"/>
      <c r="Z6" s="21"/>
      <c r="AA6" s="21"/>
      <c r="AB6" s="15"/>
    </row>
    <row r="7" spans="1:28" ht="15" customHeight="1">
      <c r="A7" s="16"/>
      <c r="B7" s="16"/>
      <c r="C7" s="17"/>
      <c r="D7" s="18"/>
      <c r="E7" s="19"/>
      <c r="F7" s="19"/>
      <c r="G7" s="22"/>
      <c r="H7" s="24"/>
      <c r="I7" s="22" t="s">
        <v>23</v>
      </c>
      <c r="J7" s="24"/>
      <c r="K7" s="22" t="s">
        <v>24</v>
      </c>
      <c r="L7" s="24"/>
      <c r="M7" s="22" t="s">
        <v>25</v>
      </c>
      <c r="N7" s="23"/>
      <c r="O7" s="22"/>
      <c r="P7" s="24"/>
      <c r="Q7" s="22"/>
      <c r="R7" s="24"/>
      <c r="S7" s="22"/>
      <c r="T7" s="24"/>
      <c r="U7" s="25" t="s">
        <v>26</v>
      </c>
      <c r="V7" s="25" t="s">
        <v>27</v>
      </c>
      <c r="W7" s="25" t="s">
        <v>28</v>
      </c>
      <c r="X7" s="25" t="s">
        <v>29</v>
      </c>
      <c r="Y7" s="22"/>
      <c r="Z7" s="23"/>
      <c r="AA7" s="23"/>
      <c r="AB7" s="15"/>
    </row>
    <row r="8" spans="1:28" ht="15" customHeight="1">
      <c r="A8" s="26"/>
      <c r="B8" s="26"/>
      <c r="C8" s="27"/>
      <c r="D8" s="28" t="s">
        <v>0</v>
      </c>
      <c r="E8" s="28" t="s">
        <v>1</v>
      </c>
      <c r="F8" s="28" t="s">
        <v>2</v>
      </c>
      <c r="G8" s="28" t="s">
        <v>1</v>
      </c>
      <c r="H8" s="28" t="s">
        <v>2</v>
      </c>
      <c r="I8" s="28" t="s">
        <v>1</v>
      </c>
      <c r="J8" s="28" t="s">
        <v>2</v>
      </c>
      <c r="K8" s="28" t="s">
        <v>1</v>
      </c>
      <c r="L8" s="29" t="s">
        <v>2</v>
      </c>
      <c r="M8" s="28" t="s">
        <v>1</v>
      </c>
      <c r="N8" s="29" t="s">
        <v>2</v>
      </c>
      <c r="O8" s="28" t="s">
        <v>1</v>
      </c>
      <c r="P8" s="28" t="s">
        <v>2</v>
      </c>
      <c r="Q8" s="28" t="s">
        <v>1</v>
      </c>
      <c r="R8" s="28" t="s">
        <v>2</v>
      </c>
      <c r="S8" s="28" t="s">
        <v>1</v>
      </c>
      <c r="T8" s="28" t="s">
        <v>2</v>
      </c>
      <c r="U8" s="28" t="s">
        <v>30</v>
      </c>
      <c r="V8" s="28" t="s">
        <v>30</v>
      </c>
      <c r="W8" s="28" t="s">
        <v>30</v>
      </c>
      <c r="X8" s="28" t="s">
        <v>30</v>
      </c>
      <c r="Y8" s="28" t="s">
        <v>9</v>
      </c>
      <c r="Z8" s="28" t="s">
        <v>31</v>
      </c>
      <c r="AA8" s="29" t="s">
        <v>32</v>
      </c>
      <c r="AB8" s="15"/>
    </row>
    <row r="9" spans="1:27" ht="17.25" customHeight="1">
      <c r="A9" s="30" t="s">
        <v>33</v>
      </c>
      <c r="B9" s="30"/>
      <c r="C9" s="31"/>
      <c r="D9" s="32">
        <v>21298</v>
      </c>
      <c r="E9" s="33">
        <v>10561</v>
      </c>
      <c r="F9" s="33">
        <v>10737</v>
      </c>
      <c r="G9" s="34">
        <v>4482</v>
      </c>
      <c r="H9" s="34">
        <v>4742</v>
      </c>
      <c r="I9" s="34">
        <v>1898</v>
      </c>
      <c r="J9" s="34">
        <v>2623</v>
      </c>
      <c r="K9" s="34">
        <v>1065</v>
      </c>
      <c r="L9" s="34">
        <v>706</v>
      </c>
      <c r="M9" s="34">
        <v>119</v>
      </c>
      <c r="N9" s="34">
        <v>37</v>
      </c>
      <c r="O9" s="34">
        <v>2340</v>
      </c>
      <c r="P9" s="34">
        <v>1745</v>
      </c>
      <c r="Q9" s="34">
        <v>657</v>
      </c>
      <c r="R9" s="34">
        <v>884</v>
      </c>
      <c r="S9" s="34" t="s">
        <v>3</v>
      </c>
      <c r="T9" s="34" t="s">
        <v>3</v>
      </c>
      <c r="U9" s="34">
        <v>7</v>
      </c>
      <c r="V9" s="34">
        <v>24</v>
      </c>
      <c r="W9" s="34">
        <v>125</v>
      </c>
      <c r="X9" s="34">
        <v>1</v>
      </c>
      <c r="Y9" s="35">
        <v>43.3</v>
      </c>
      <c r="Z9" s="35">
        <v>42.4</v>
      </c>
      <c r="AA9" s="35">
        <v>44.2</v>
      </c>
    </row>
    <row r="10" spans="1:27" ht="17.25" customHeight="1">
      <c r="A10" s="36" t="s">
        <v>34</v>
      </c>
      <c r="B10" s="37"/>
      <c r="C10" s="38"/>
      <c r="D10" s="39">
        <f aca="true" t="shared" si="0" ref="D10:X10">IF(SUM(D11)+SUM(D19)&gt;0,SUM(D11)+SUM(D19),"－")</f>
        <v>21246</v>
      </c>
      <c r="E10" s="40">
        <f t="shared" si="0"/>
        <v>10559</v>
      </c>
      <c r="F10" s="40">
        <f t="shared" si="0"/>
        <v>10687</v>
      </c>
      <c r="G10" s="40">
        <f t="shared" si="0"/>
        <v>4512</v>
      </c>
      <c r="H10" s="40">
        <f t="shared" si="0"/>
        <v>4761</v>
      </c>
      <c r="I10" s="40">
        <f t="shared" si="0"/>
        <v>1966</v>
      </c>
      <c r="J10" s="40">
        <f t="shared" si="0"/>
        <v>2726</v>
      </c>
      <c r="K10" s="40">
        <f t="shared" si="0"/>
        <v>1132</v>
      </c>
      <c r="L10" s="40">
        <f t="shared" si="0"/>
        <v>743</v>
      </c>
      <c r="M10" s="40">
        <f t="shared" si="0"/>
        <v>176</v>
      </c>
      <c r="N10" s="40">
        <f t="shared" si="0"/>
        <v>43</v>
      </c>
      <c r="O10" s="40">
        <f t="shared" si="0"/>
        <v>2063</v>
      </c>
      <c r="P10" s="40">
        <f t="shared" si="0"/>
        <v>1463</v>
      </c>
      <c r="Q10" s="40">
        <f t="shared" si="0"/>
        <v>703</v>
      </c>
      <c r="R10" s="40">
        <f t="shared" si="0"/>
        <v>951</v>
      </c>
      <c r="S10" s="40">
        <f t="shared" si="0"/>
        <v>7</v>
      </c>
      <c r="T10" s="40" t="str">
        <f t="shared" si="0"/>
        <v>－</v>
      </c>
      <c r="U10" s="40">
        <f t="shared" si="0"/>
        <v>12</v>
      </c>
      <c r="V10" s="40">
        <f t="shared" si="0"/>
        <v>8</v>
      </c>
      <c r="W10" s="40">
        <f t="shared" si="0"/>
        <v>163</v>
      </c>
      <c r="X10" s="40" t="str">
        <f t="shared" si="0"/>
        <v>－</v>
      </c>
      <c r="Y10" s="41">
        <f aca="true" t="shared" si="1" ref="Y10:Y22">IF(ROUND(SUM(G10:H10)/D10*100,1)&gt;0,ROUND(SUM(G10:H10)/D10*100,1),"－")</f>
        <v>43.6</v>
      </c>
      <c r="Z10" s="41">
        <f aca="true" t="shared" si="2" ref="Z10:Z21">IF(ROUND(SUM(G10)/SUM(E10)*100,1)&gt;0,ROUND(SUM(G10)/SUM(E10)*100,1),"－")</f>
        <v>42.7</v>
      </c>
      <c r="AA10" s="41">
        <f aca="true" t="shared" si="3" ref="AA10:AA22">IF(ROUND(SUM(H10)/SUM(F10)*100,1)&gt;0,ROUND(SUM(H10)/SUM(F10)*100,1),"－")</f>
        <v>44.5</v>
      </c>
    </row>
    <row r="11" spans="1:27" ht="17.25" customHeight="1">
      <c r="A11" s="38"/>
      <c r="B11" s="42" t="s">
        <v>35</v>
      </c>
      <c r="C11" s="38"/>
      <c r="D11" s="39">
        <f aca="true" t="shared" si="4" ref="D11:X11">IF(SUM(D12:D18)&gt;0,SUM(D12:D18),"－")</f>
        <v>20982</v>
      </c>
      <c r="E11" s="40">
        <f t="shared" si="4"/>
        <v>10369</v>
      </c>
      <c r="F11" s="40">
        <f t="shared" si="4"/>
        <v>10613</v>
      </c>
      <c r="G11" s="40">
        <f t="shared" si="4"/>
        <v>4502</v>
      </c>
      <c r="H11" s="40">
        <f t="shared" si="4"/>
        <v>4751</v>
      </c>
      <c r="I11" s="40">
        <f t="shared" si="4"/>
        <v>1937</v>
      </c>
      <c r="J11" s="40">
        <f t="shared" si="4"/>
        <v>2714</v>
      </c>
      <c r="K11" s="40">
        <f>IF(SUM(K12:K18)&gt;0,SUM(K12:K18),"－")</f>
        <v>1125</v>
      </c>
      <c r="L11" s="40">
        <f>IF(SUM(L12:L18)&gt;0,SUM(L12:L18),"－")</f>
        <v>740</v>
      </c>
      <c r="M11" s="40">
        <f t="shared" si="4"/>
        <v>176</v>
      </c>
      <c r="N11" s="40">
        <f t="shared" si="4"/>
        <v>43</v>
      </c>
      <c r="O11" s="40">
        <f t="shared" si="4"/>
        <v>1974</v>
      </c>
      <c r="P11" s="40">
        <f t="shared" si="4"/>
        <v>1439</v>
      </c>
      <c r="Q11" s="40">
        <f t="shared" si="4"/>
        <v>648</v>
      </c>
      <c r="R11" s="40">
        <f t="shared" si="4"/>
        <v>926</v>
      </c>
      <c r="S11" s="40">
        <f t="shared" si="4"/>
        <v>7</v>
      </c>
      <c r="T11" s="40" t="str">
        <f t="shared" si="4"/>
        <v>－</v>
      </c>
      <c r="U11" s="40">
        <f t="shared" si="4"/>
        <v>11</v>
      </c>
      <c r="V11" s="40">
        <f t="shared" si="4"/>
        <v>8</v>
      </c>
      <c r="W11" s="40">
        <f t="shared" si="4"/>
        <v>163</v>
      </c>
      <c r="X11" s="40" t="str">
        <f t="shared" si="4"/>
        <v>－</v>
      </c>
      <c r="Y11" s="41">
        <f t="shared" si="1"/>
        <v>44.1</v>
      </c>
      <c r="Z11" s="41">
        <f t="shared" si="2"/>
        <v>43.4</v>
      </c>
      <c r="AA11" s="41">
        <f t="shared" si="3"/>
        <v>44.8</v>
      </c>
    </row>
    <row r="12" spans="1:27" ht="17.25" customHeight="1">
      <c r="A12" s="43" t="s">
        <v>36</v>
      </c>
      <c r="B12" s="43"/>
      <c r="C12" s="2"/>
      <c r="D12" s="44">
        <f aca="true" t="shared" si="5" ref="D12:D18">IF(SUM(G12:T12)=SUM(E12:F12),IF(SUM(E12:F12)&gt;0,SUM(E12:F12),"-"),"ｴﾗｰ")</f>
        <v>13903</v>
      </c>
      <c r="E12" s="33">
        <f aca="true" t="shared" si="6" ref="E12:E18">IF(SUM(G12)+SUM(I12)+SUM(K12)+SUM(M12)+SUM(O12)+SUM(Q12)+SUM(S12)&gt;0,SUM(G12)+SUM(I12)+SUM(K12)+SUM(M12)+SUM(O12)+SUM(Q12)+SUM(S12),"-")</f>
        <v>6419</v>
      </c>
      <c r="F12" s="33">
        <f aca="true" t="shared" si="7" ref="F12:F18">IF(SUM(H12)+SUM(J12)+SUM(L12)+SUM(N12)+SUM(P12)+SUM(R12)+SUM(T12)&gt;0,SUM(H12)+SUM(J12)+SUM(L12)+SUM(N12)+SUM(P12)+SUM(R12)+SUM(T12),"－")</f>
        <v>7484</v>
      </c>
      <c r="G12" s="34">
        <v>3449</v>
      </c>
      <c r="H12" s="34">
        <v>3954</v>
      </c>
      <c r="I12" s="34">
        <v>966</v>
      </c>
      <c r="J12" s="34">
        <v>1849</v>
      </c>
      <c r="K12" s="34">
        <v>1037</v>
      </c>
      <c r="L12" s="34">
        <v>589</v>
      </c>
      <c r="M12" s="34">
        <v>56</v>
      </c>
      <c r="N12" s="34">
        <v>19</v>
      </c>
      <c r="O12" s="34">
        <v>486</v>
      </c>
      <c r="P12" s="34">
        <v>480</v>
      </c>
      <c r="Q12" s="34">
        <v>425</v>
      </c>
      <c r="R12" s="34">
        <v>593</v>
      </c>
      <c r="S12" s="34" t="s">
        <v>37</v>
      </c>
      <c r="T12" s="34" t="s">
        <v>37</v>
      </c>
      <c r="U12" s="34">
        <v>3</v>
      </c>
      <c r="V12" s="34">
        <v>1</v>
      </c>
      <c r="W12" s="34">
        <v>82</v>
      </c>
      <c r="X12" s="34" t="s">
        <v>37</v>
      </c>
      <c r="Y12" s="45">
        <f t="shared" si="1"/>
        <v>53.2</v>
      </c>
      <c r="Z12" s="45">
        <f t="shared" si="2"/>
        <v>53.7</v>
      </c>
      <c r="AA12" s="45">
        <f t="shared" si="3"/>
        <v>52.8</v>
      </c>
    </row>
    <row r="13" spans="1:27" ht="17.25" customHeight="1">
      <c r="A13" s="43" t="s">
        <v>38</v>
      </c>
      <c r="B13" s="43"/>
      <c r="C13" s="2"/>
      <c r="D13" s="44">
        <f t="shared" si="5"/>
        <v>1091</v>
      </c>
      <c r="E13" s="33">
        <f t="shared" si="6"/>
        <v>592</v>
      </c>
      <c r="F13" s="33">
        <f t="shared" si="7"/>
        <v>499</v>
      </c>
      <c r="G13" s="34">
        <v>70</v>
      </c>
      <c r="H13" s="34">
        <v>56</v>
      </c>
      <c r="I13" s="34">
        <v>138</v>
      </c>
      <c r="J13" s="34">
        <v>132</v>
      </c>
      <c r="K13" s="34">
        <v>8</v>
      </c>
      <c r="L13" s="34">
        <v>29</v>
      </c>
      <c r="M13" s="34">
        <v>55</v>
      </c>
      <c r="N13" s="34">
        <v>8</v>
      </c>
      <c r="O13" s="34">
        <v>284</v>
      </c>
      <c r="P13" s="34">
        <v>208</v>
      </c>
      <c r="Q13" s="34">
        <v>37</v>
      </c>
      <c r="R13" s="34">
        <v>66</v>
      </c>
      <c r="S13" s="34" t="s">
        <v>39</v>
      </c>
      <c r="T13" s="34" t="s">
        <v>39</v>
      </c>
      <c r="U13" s="34">
        <v>1</v>
      </c>
      <c r="V13" s="34" t="s">
        <v>39</v>
      </c>
      <c r="W13" s="34">
        <v>13</v>
      </c>
      <c r="X13" s="34" t="s">
        <v>39</v>
      </c>
      <c r="Y13" s="45">
        <f t="shared" si="1"/>
        <v>11.5</v>
      </c>
      <c r="Z13" s="45">
        <f t="shared" si="2"/>
        <v>11.8</v>
      </c>
      <c r="AA13" s="45">
        <f t="shared" si="3"/>
        <v>11.2</v>
      </c>
    </row>
    <row r="14" spans="1:27" ht="17.25" customHeight="1">
      <c r="A14" s="43" t="s">
        <v>40</v>
      </c>
      <c r="B14" s="43"/>
      <c r="C14" s="2"/>
      <c r="D14" s="44">
        <f t="shared" si="5"/>
        <v>2065</v>
      </c>
      <c r="E14" s="33">
        <f t="shared" si="6"/>
        <v>1826</v>
      </c>
      <c r="F14" s="33">
        <f t="shared" si="7"/>
        <v>239</v>
      </c>
      <c r="G14" s="34">
        <v>389</v>
      </c>
      <c r="H14" s="34">
        <v>42</v>
      </c>
      <c r="I14" s="34">
        <v>422</v>
      </c>
      <c r="J14" s="34">
        <v>71</v>
      </c>
      <c r="K14" s="34">
        <v>14</v>
      </c>
      <c r="L14" s="34">
        <v>9</v>
      </c>
      <c r="M14" s="34">
        <v>56</v>
      </c>
      <c r="N14" s="34">
        <v>8</v>
      </c>
      <c r="O14" s="34">
        <v>825</v>
      </c>
      <c r="P14" s="34">
        <v>78</v>
      </c>
      <c r="Q14" s="34">
        <v>113</v>
      </c>
      <c r="R14" s="34">
        <v>31</v>
      </c>
      <c r="S14" s="34">
        <v>7</v>
      </c>
      <c r="T14" s="34" t="s">
        <v>41</v>
      </c>
      <c r="U14" s="34">
        <v>7</v>
      </c>
      <c r="V14" s="34">
        <v>5</v>
      </c>
      <c r="W14" s="34">
        <v>9</v>
      </c>
      <c r="X14" s="34" t="s">
        <v>41</v>
      </c>
      <c r="Y14" s="45">
        <f t="shared" si="1"/>
        <v>20.9</v>
      </c>
      <c r="Z14" s="45">
        <f t="shared" si="2"/>
        <v>21.3</v>
      </c>
      <c r="AA14" s="45">
        <f t="shared" si="3"/>
        <v>17.6</v>
      </c>
    </row>
    <row r="15" spans="1:27" ht="17.25" customHeight="1">
      <c r="A15" s="43" t="s">
        <v>42</v>
      </c>
      <c r="B15" s="43"/>
      <c r="C15" s="2"/>
      <c r="D15" s="44">
        <f t="shared" si="5"/>
        <v>2491</v>
      </c>
      <c r="E15" s="33">
        <f t="shared" si="6"/>
        <v>1055</v>
      </c>
      <c r="F15" s="33">
        <f t="shared" si="7"/>
        <v>1436</v>
      </c>
      <c r="G15" s="34">
        <v>391</v>
      </c>
      <c r="H15" s="34">
        <v>319</v>
      </c>
      <c r="I15" s="34">
        <v>303</v>
      </c>
      <c r="J15" s="34">
        <v>430</v>
      </c>
      <c r="K15" s="34">
        <v>24</v>
      </c>
      <c r="L15" s="34">
        <v>60</v>
      </c>
      <c r="M15" s="34">
        <v>9</v>
      </c>
      <c r="N15" s="34">
        <v>6</v>
      </c>
      <c r="O15" s="34">
        <v>281</v>
      </c>
      <c r="P15" s="34">
        <v>513</v>
      </c>
      <c r="Q15" s="34">
        <v>47</v>
      </c>
      <c r="R15" s="34">
        <v>108</v>
      </c>
      <c r="S15" s="34" t="s">
        <v>41</v>
      </c>
      <c r="T15" s="34" t="s">
        <v>41</v>
      </c>
      <c r="U15" s="34" t="s">
        <v>41</v>
      </c>
      <c r="V15" s="34">
        <v>1</v>
      </c>
      <c r="W15" s="34">
        <v>43</v>
      </c>
      <c r="X15" s="34" t="s">
        <v>41</v>
      </c>
      <c r="Y15" s="45">
        <f t="shared" si="1"/>
        <v>28.5</v>
      </c>
      <c r="Z15" s="45">
        <f t="shared" si="2"/>
        <v>37.1</v>
      </c>
      <c r="AA15" s="45">
        <f t="shared" si="3"/>
        <v>22.2</v>
      </c>
    </row>
    <row r="16" spans="1:27" ht="17.25" customHeight="1">
      <c r="A16" s="43" t="s">
        <v>43</v>
      </c>
      <c r="B16" s="43"/>
      <c r="C16" s="2"/>
      <c r="D16" s="44">
        <f t="shared" si="5"/>
        <v>511</v>
      </c>
      <c r="E16" s="33">
        <f t="shared" si="6"/>
        <v>42</v>
      </c>
      <c r="F16" s="33">
        <f t="shared" si="7"/>
        <v>469</v>
      </c>
      <c r="G16" s="34">
        <v>3</v>
      </c>
      <c r="H16" s="34">
        <v>165</v>
      </c>
      <c r="I16" s="34">
        <v>9</v>
      </c>
      <c r="J16" s="34">
        <v>102</v>
      </c>
      <c r="K16" s="34" t="s">
        <v>37</v>
      </c>
      <c r="L16" s="34">
        <v>15</v>
      </c>
      <c r="M16" s="34" t="s">
        <v>37</v>
      </c>
      <c r="N16" s="34">
        <v>2</v>
      </c>
      <c r="O16" s="34">
        <v>26</v>
      </c>
      <c r="P16" s="34">
        <v>111</v>
      </c>
      <c r="Q16" s="34">
        <v>4</v>
      </c>
      <c r="R16" s="34">
        <v>74</v>
      </c>
      <c r="S16" s="34" t="s">
        <v>37</v>
      </c>
      <c r="T16" s="34" t="s">
        <v>37</v>
      </c>
      <c r="U16" s="34" t="s">
        <v>37</v>
      </c>
      <c r="V16" s="34">
        <v>1</v>
      </c>
      <c r="W16" s="34">
        <v>8</v>
      </c>
      <c r="X16" s="34" t="s">
        <v>37</v>
      </c>
      <c r="Y16" s="45">
        <f t="shared" si="1"/>
        <v>32.9</v>
      </c>
      <c r="Z16" s="45">
        <f t="shared" si="2"/>
        <v>7.1</v>
      </c>
      <c r="AA16" s="45">
        <f t="shared" si="3"/>
        <v>35.2</v>
      </c>
    </row>
    <row r="17" spans="1:27" ht="17.25" customHeight="1">
      <c r="A17" s="46" t="s">
        <v>44</v>
      </c>
      <c r="B17" s="46"/>
      <c r="C17" s="2"/>
      <c r="D17" s="44">
        <f t="shared" si="5"/>
        <v>355</v>
      </c>
      <c r="E17" s="33">
        <f t="shared" si="6"/>
        <v>152</v>
      </c>
      <c r="F17" s="33">
        <f t="shared" si="7"/>
        <v>203</v>
      </c>
      <c r="G17" s="34">
        <v>44</v>
      </c>
      <c r="H17" s="34">
        <v>54</v>
      </c>
      <c r="I17" s="34">
        <v>50</v>
      </c>
      <c r="J17" s="34">
        <v>76</v>
      </c>
      <c r="K17" s="34">
        <v>5</v>
      </c>
      <c r="L17" s="34">
        <v>9</v>
      </c>
      <c r="M17" s="34" t="s">
        <v>3</v>
      </c>
      <c r="N17" s="34" t="s">
        <v>3</v>
      </c>
      <c r="O17" s="34">
        <v>41</v>
      </c>
      <c r="P17" s="34">
        <v>31</v>
      </c>
      <c r="Q17" s="34">
        <v>12</v>
      </c>
      <c r="R17" s="34">
        <v>33</v>
      </c>
      <c r="S17" s="34" t="s">
        <v>3</v>
      </c>
      <c r="T17" s="34" t="s">
        <v>3</v>
      </c>
      <c r="U17" s="34" t="s">
        <v>3</v>
      </c>
      <c r="V17" s="34" t="s">
        <v>3</v>
      </c>
      <c r="W17" s="34">
        <v>5</v>
      </c>
      <c r="X17" s="34" t="s">
        <v>3</v>
      </c>
      <c r="Y17" s="45">
        <f t="shared" si="1"/>
        <v>27.6</v>
      </c>
      <c r="Z17" s="45">
        <f t="shared" si="2"/>
        <v>28.9</v>
      </c>
      <c r="AA17" s="45">
        <f t="shared" si="3"/>
        <v>26.6</v>
      </c>
    </row>
    <row r="18" spans="1:27" ht="17.25" customHeight="1">
      <c r="A18" s="46" t="s">
        <v>45</v>
      </c>
      <c r="B18" s="46"/>
      <c r="C18" s="2"/>
      <c r="D18" s="44">
        <f t="shared" si="5"/>
        <v>566</v>
      </c>
      <c r="E18" s="33">
        <f t="shared" si="6"/>
        <v>283</v>
      </c>
      <c r="F18" s="33">
        <f t="shared" si="7"/>
        <v>283</v>
      </c>
      <c r="G18" s="34">
        <v>156</v>
      </c>
      <c r="H18" s="34">
        <v>161</v>
      </c>
      <c r="I18" s="34">
        <v>49</v>
      </c>
      <c r="J18" s="34">
        <v>54</v>
      </c>
      <c r="K18" s="34">
        <v>37</v>
      </c>
      <c r="L18" s="34">
        <v>29</v>
      </c>
      <c r="M18" s="34" t="s">
        <v>41</v>
      </c>
      <c r="N18" s="34" t="s">
        <v>3</v>
      </c>
      <c r="O18" s="34">
        <v>31</v>
      </c>
      <c r="P18" s="34">
        <v>18</v>
      </c>
      <c r="Q18" s="34">
        <v>10</v>
      </c>
      <c r="R18" s="34">
        <v>21</v>
      </c>
      <c r="S18" s="34" t="s">
        <v>41</v>
      </c>
      <c r="T18" s="34" t="s">
        <v>41</v>
      </c>
      <c r="U18" s="34" t="s">
        <v>41</v>
      </c>
      <c r="V18" s="34" t="s">
        <v>3</v>
      </c>
      <c r="W18" s="34">
        <v>3</v>
      </c>
      <c r="X18" s="34" t="s">
        <v>41</v>
      </c>
      <c r="Y18" s="45">
        <f t="shared" si="1"/>
        <v>56</v>
      </c>
      <c r="Z18" s="45">
        <f t="shared" si="2"/>
        <v>55.1</v>
      </c>
      <c r="AA18" s="45">
        <f t="shared" si="3"/>
        <v>56.9</v>
      </c>
    </row>
    <row r="19" spans="1:27" ht="17.25" customHeight="1">
      <c r="A19" s="38"/>
      <c r="B19" s="42" t="s">
        <v>46</v>
      </c>
      <c r="C19" s="38"/>
      <c r="D19" s="39">
        <f aca="true" t="shared" si="8" ref="D19:X19">IF(SUM(D20:D22)&gt;0,SUM(D20:D22),"－")</f>
        <v>264</v>
      </c>
      <c r="E19" s="40">
        <f t="shared" si="8"/>
        <v>190</v>
      </c>
      <c r="F19" s="40">
        <f t="shared" si="8"/>
        <v>74</v>
      </c>
      <c r="G19" s="40">
        <f t="shared" si="8"/>
        <v>10</v>
      </c>
      <c r="H19" s="40">
        <f t="shared" si="8"/>
        <v>10</v>
      </c>
      <c r="I19" s="40">
        <f t="shared" si="8"/>
        <v>29</v>
      </c>
      <c r="J19" s="40">
        <f t="shared" si="8"/>
        <v>12</v>
      </c>
      <c r="K19" s="40">
        <f t="shared" si="8"/>
        <v>7</v>
      </c>
      <c r="L19" s="40">
        <f t="shared" si="8"/>
        <v>3</v>
      </c>
      <c r="M19" s="40" t="str">
        <f t="shared" si="8"/>
        <v>－</v>
      </c>
      <c r="N19" s="40" t="str">
        <f t="shared" si="8"/>
        <v>－</v>
      </c>
      <c r="O19" s="40">
        <f t="shared" si="8"/>
        <v>89</v>
      </c>
      <c r="P19" s="40">
        <f t="shared" si="8"/>
        <v>24</v>
      </c>
      <c r="Q19" s="40">
        <f t="shared" si="8"/>
        <v>55</v>
      </c>
      <c r="R19" s="40">
        <f t="shared" si="8"/>
        <v>25</v>
      </c>
      <c r="S19" s="40" t="str">
        <f t="shared" si="8"/>
        <v>－</v>
      </c>
      <c r="T19" s="40" t="str">
        <f t="shared" si="8"/>
        <v>－</v>
      </c>
      <c r="U19" s="40">
        <f t="shared" si="8"/>
        <v>1</v>
      </c>
      <c r="V19" s="40" t="str">
        <f t="shared" si="8"/>
        <v>－</v>
      </c>
      <c r="W19" s="40" t="str">
        <f t="shared" si="8"/>
        <v>－</v>
      </c>
      <c r="X19" s="40" t="str">
        <f t="shared" si="8"/>
        <v>－</v>
      </c>
      <c r="Y19" s="41">
        <f t="shared" si="1"/>
        <v>7.6</v>
      </c>
      <c r="Z19" s="41">
        <f t="shared" si="2"/>
        <v>5.3</v>
      </c>
      <c r="AA19" s="41">
        <f t="shared" si="3"/>
        <v>13.5</v>
      </c>
    </row>
    <row r="20" spans="1:27" ht="17.25" customHeight="1">
      <c r="A20" s="43" t="s">
        <v>36</v>
      </c>
      <c r="B20" s="43"/>
      <c r="C20" s="2"/>
      <c r="D20" s="44">
        <f>IF(SUM(G20:T20)=SUM(E20:F20),IF(SUM(E20:F20)&gt;0,SUM(E20:F20),"-"),"ｴﾗｰ")</f>
        <v>170</v>
      </c>
      <c r="E20" s="33">
        <f>IF(SUM(G20)+SUM(I20)+SUM(K20)+SUM(M20)+SUM(O20)+SUM(Q20)+SUM(S20)&gt;0,SUM(G20)+SUM(I20)+SUM(K20)+SUM(M20)+SUM(O20)+SUM(Q20)+SUM(S20),"-")</f>
        <v>114</v>
      </c>
      <c r="F20" s="33">
        <f>IF(SUM(H20)+SUM(J20)+SUM(L20)+SUM(N20)+SUM(P20)+SUM(R20)+SUM(T20)&gt;0,SUM(H20)+SUM(J20)+SUM(L20)+SUM(N20)+SUM(P20)+SUM(R20)+SUM(T20),"－")</f>
        <v>56</v>
      </c>
      <c r="G20" s="34">
        <v>9</v>
      </c>
      <c r="H20" s="34">
        <v>9</v>
      </c>
      <c r="I20" s="34">
        <v>28</v>
      </c>
      <c r="J20" s="34">
        <v>12</v>
      </c>
      <c r="K20" s="34">
        <v>7</v>
      </c>
      <c r="L20" s="34">
        <v>3</v>
      </c>
      <c r="M20" s="34" t="s">
        <v>37</v>
      </c>
      <c r="N20" s="34" t="s">
        <v>37</v>
      </c>
      <c r="O20" s="34">
        <v>34</v>
      </c>
      <c r="P20" s="34">
        <v>7</v>
      </c>
      <c r="Q20" s="34">
        <v>36</v>
      </c>
      <c r="R20" s="34">
        <v>25</v>
      </c>
      <c r="S20" s="47" t="s">
        <v>37</v>
      </c>
      <c r="T20" s="47" t="s">
        <v>37</v>
      </c>
      <c r="U20" s="47">
        <v>1</v>
      </c>
      <c r="V20" s="47" t="s">
        <v>37</v>
      </c>
      <c r="W20" s="47" t="s">
        <v>37</v>
      </c>
      <c r="X20" s="47" t="s">
        <v>37</v>
      </c>
      <c r="Y20" s="45">
        <f t="shared" si="1"/>
        <v>10.6</v>
      </c>
      <c r="Z20" s="45">
        <f t="shared" si="2"/>
        <v>7.9</v>
      </c>
      <c r="AA20" s="45">
        <f t="shared" si="3"/>
        <v>16.1</v>
      </c>
    </row>
    <row r="21" spans="1:27" ht="17.25" customHeight="1">
      <c r="A21" s="43" t="s">
        <v>40</v>
      </c>
      <c r="B21" s="43"/>
      <c r="C21" s="2"/>
      <c r="D21" s="44">
        <f>IF(SUM(G21:T21)=SUM(E21:F21),IF(SUM(E21:F21)&gt;0,SUM(E21:F21),"-"),"ｴﾗｰ")</f>
        <v>84</v>
      </c>
      <c r="E21" s="33">
        <f>IF(SUM(G21)+SUM(I21)+SUM(K21)+SUM(M21)+SUM(O21)+SUM(Q21)+SUM(S21)&gt;0,SUM(G21)+SUM(I21)+SUM(K21)+SUM(M21)+SUM(O21)+SUM(Q21)+SUM(S21),"-")</f>
        <v>73</v>
      </c>
      <c r="F21" s="33">
        <f>IF(SUM(H21)+SUM(J21)+SUM(L21)+SUM(N21)+SUM(P21)+SUM(R21)+SUM(T21)&gt;0,SUM(H21)+SUM(J21)+SUM(L21)+SUM(N21)+SUM(P21)+SUM(R21)+SUM(T21),"－")</f>
        <v>11</v>
      </c>
      <c r="G21" s="34">
        <v>1</v>
      </c>
      <c r="H21" s="34" t="s">
        <v>41</v>
      </c>
      <c r="I21" s="34">
        <v>1</v>
      </c>
      <c r="J21" s="34" t="s">
        <v>41</v>
      </c>
      <c r="K21" s="34" t="s">
        <v>41</v>
      </c>
      <c r="L21" s="34" t="s">
        <v>41</v>
      </c>
      <c r="M21" s="34" t="s">
        <v>41</v>
      </c>
      <c r="N21" s="34" t="s">
        <v>41</v>
      </c>
      <c r="O21" s="34">
        <v>53</v>
      </c>
      <c r="P21" s="34">
        <v>11</v>
      </c>
      <c r="Q21" s="34">
        <v>18</v>
      </c>
      <c r="R21" s="47" t="s">
        <v>41</v>
      </c>
      <c r="S21" s="47" t="s">
        <v>41</v>
      </c>
      <c r="T21" s="47" t="s">
        <v>41</v>
      </c>
      <c r="U21" s="47" t="s">
        <v>41</v>
      </c>
      <c r="V21" s="47" t="s">
        <v>41</v>
      </c>
      <c r="W21" s="47" t="s">
        <v>41</v>
      </c>
      <c r="X21" s="47" t="s">
        <v>41</v>
      </c>
      <c r="Y21" s="45">
        <f t="shared" si="1"/>
        <v>1.2</v>
      </c>
      <c r="Z21" s="45">
        <f t="shared" si="2"/>
        <v>1.4</v>
      </c>
      <c r="AA21" s="45" t="str">
        <f t="shared" si="3"/>
        <v>－</v>
      </c>
    </row>
    <row r="22" spans="1:27" ht="17.25" customHeight="1" thickBot="1">
      <c r="A22" s="48" t="s">
        <v>42</v>
      </c>
      <c r="B22" s="48"/>
      <c r="C22" s="49"/>
      <c r="D22" s="50">
        <f>IF(SUM(G22:T22)=SUM(E22:F22),IF(SUM(E22:F22)&gt;0,SUM(E22:F22),"－"),"ｴﾗｰ")</f>
        <v>10</v>
      </c>
      <c r="E22" s="51">
        <f>IF(SUM(G22)+SUM(I22)+SUM(K22)+SUM(M22)+SUM(O22)+SUM(Q22)+SUM(S22)&gt;0,SUM(G22)+SUM(I22)+SUM(K22)+SUM(M22)+SUM(O22)+SUM(Q22)+SUM(S22),"－")</f>
        <v>3</v>
      </c>
      <c r="F22" s="51">
        <f>IF(SUM(H22)+SUM(J22)+SUM(L22)+SUM(N22)+SUM(P22)+SUM(R22)+SUM(T22)&gt;0,SUM(H22)+SUM(J22)+SUM(L22)+SUM(N22)+SUM(P22)+SUM(R22)+SUM(T22),"－")</f>
        <v>7</v>
      </c>
      <c r="G22" s="52" t="s">
        <v>41</v>
      </c>
      <c r="H22" s="52">
        <v>1</v>
      </c>
      <c r="I22" s="52" t="s">
        <v>41</v>
      </c>
      <c r="J22" s="52" t="s">
        <v>41</v>
      </c>
      <c r="K22" s="52" t="s">
        <v>41</v>
      </c>
      <c r="L22" s="52" t="s">
        <v>41</v>
      </c>
      <c r="M22" s="52" t="s">
        <v>41</v>
      </c>
      <c r="N22" s="52" t="s">
        <v>41</v>
      </c>
      <c r="O22" s="52">
        <v>2</v>
      </c>
      <c r="P22" s="52">
        <v>6</v>
      </c>
      <c r="Q22" s="52">
        <v>1</v>
      </c>
      <c r="R22" s="52" t="s">
        <v>41</v>
      </c>
      <c r="S22" s="52" t="s">
        <v>41</v>
      </c>
      <c r="T22" s="52" t="s">
        <v>41</v>
      </c>
      <c r="U22" s="52" t="s">
        <v>41</v>
      </c>
      <c r="V22" s="52" t="s">
        <v>41</v>
      </c>
      <c r="W22" s="52" t="s">
        <v>41</v>
      </c>
      <c r="X22" s="52" t="s">
        <v>41</v>
      </c>
      <c r="Y22" s="53">
        <f t="shared" si="1"/>
        <v>10</v>
      </c>
      <c r="Z22" s="53" t="str">
        <f>IF(ROUND(SUM(G22)/SUM(E22)*100,1)&gt;0,ROUND(SUM(G22)/SUM(E22)*100,1),"－")</f>
        <v>－</v>
      </c>
      <c r="AA22" s="53">
        <f t="shared" si="3"/>
        <v>14.3</v>
      </c>
    </row>
    <row r="23" ht="13.5" customHeight="1">
      <c r="A23" s="2"/>
    </row>
    <row r="24" ht="13.5" customHeight="1">
      <c r="A24" s="2"/>
    </row>
    <row r="25" ht="13.5" customHeight="1">
      <c r="A25" s="2"/>
    </row>
  </sheetData>
  <mergeCells count="32">
    <mergeCell ref="A3:AA3"/>
    <mergeCell ref="A10:B10"/>
    <mergeCell ref="M7:N7"/>
    <mergeCell ref="M6:N6"/>
    <mergeCell ref="M5:N5"/>
    <mergeCell ref="K5:L5"/>
    <mergeCell ref="K6:L6"/>
    <mergeCell ref="K7:L7"/>
    <mergeCell ref="A9:B9"/>
    <mergeCell ref="A5:C8"/>
    <mergeCell ref="D5:F7"/>
    <mergeCell ref="O5:P7"/>
    <mergeCell ref="G6:H6"/>
    <mergeCell ref="G7:H7"/>
    <mergeCell ref="I5:J5"/>
    <mergeCell ref="I6:J6"/>
    <mergeCell ref="I7:J7"/>
    <mergeCell ref="Y5:AA7"/>
    <mergeCell ref="Q5:R7"/>
    <mergeCell ref="S5:T7"/>
    <mergeCell ref="U5:X5"/>
    <mergeCell ref="U6:X6"/>
    <mergeCell ref="A12:B12"/>
    <mergeCell ref="A13:B13"/>
    <mergeCell ref="A14:B14"/>
    <mergeCell ref="A15:B15"/>
    <mergeCell ref="A22:B22"/>
    <mergeCell ref="A16:B16"/>
    <mergeCell ref="A18:B18"/>
    <mergeCell ref="A20:B20"/>
    <mergeCell ref="A21:B21"/>
    <mergeCell ref="A17:B17"/>
  </mergeCells>
  <printOptions horizontalCentered="1"/>
  <pageMargins left="0.6692913385826772" right="0.4724409448818898" top="0.7874015748031497" bottom="0.5905511811023623" header="0.3937007874015748" footer="0.3937007874015748"/>
  <pageSetup horizontalDpi="300" verticalDpi="300" orientation="landscape" pageOrder="overThenDown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2002-11-21T05:05:49Z</dcterms:created>
  <dcterms:modified xsi:type="dcterms:W3CDTF">2002-11-21T05:07:46Z</dcterms:modified>
  <cp:category/>
  <cp:version/>
  <cp:contentType/>
  <cp:contentStatus/>
</cp:coreProperties>
</file>