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8表進路別卒業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<sst xmlns="http://schemas.openxmlformats.org/spreadsheetml/2006/main" count="91" uniqueCount="27">
  <si>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区　　　　分</t>
  </si>
  <si>
    <t>計</t>
  </si>
  <si>
    <t>男</t>
  </si>
  <si>
    <t>女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</si>
  <si>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</si>
  <si>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</si>
  <si>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</si>
  <si>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</si>
  <si>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</si>
  <si>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</si>
  <si>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</si>
  <si>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</si>
  <si>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左記Ａのうち</t>
  </si>
  <si>
    <t>左記Ｂのうち</t>
  </si>
  <si>
    <t>進学率</t>
  </si>
  <si>
    <t>昭和62年３月</t>
  </si>
  <si>
    <t>昭和63年３月</t>
  </si>
  <si>
    <t>高等学校</t>
  </si>
  <si>
    <t>第７８表　進路別卒業者数　（学科別）</t>
  </si>
  <si>
    <t>Ａ　進学者（就職進学者を含む）</t>
  </si>
  <si>
    <t>Ｂ　専修学校等入学者（就職して入学した者を含む）</t>
  </si>
  <si>
    <t>Ｃ　就職者（左記Ａ及びＢを除く）</t>
  </si>
  <si>
    <t>Ｄ　無業者</t>
  </si>
  <si>
    <t>Ｅ　死亡・不詳</t>
  </si>
  <si>
    <t>左記Ａ及びＢのうち
就職している者（再掲）</t>
  </si>
  <si>
    <t>（単位；人、％）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</si>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</sst>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3" fontId="4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3" fontId="6" fillId="0" borderId="1" xfId="21" applyNumberFormat="1" applyFont="1" applyBorder="1" applyAlignment="1" applyProtection="1">
      <alignment horizontal="right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left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distributed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25390625" style="1" customWidth="1"/>
    <col min="7" max="16" width="7.00390625" style="1" customWidth="1"/>
    <col min="17" max="23" width="7.125" style="1" customWidth="1"/>
    <col min="24" max="16384" width="9.00390625" style="1" customWidth="1"/>
  </cols>
  <sheetData>
    <row r="1" spans="1:23" ht="14.25" customHeight="1">
      <c r="A1" s="28"/>
      <c r="B1" s="29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ht="14.2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pans="1:23" ht="14.25" customHeight="1">
      <c r="A3" s="28"/>
      <c r="B3" s="28"/>
      <c r="C3" s="29"/>
      <c r="D3" s="29"/>
      <c r="E3" s="29"/>
      <c r="F3" s="29"/>
      <c r="G3" s="29"/>
      <c r="H3" s="29"/>
      <c r="I3" s="15" t="s">
        <v>18</v>
      </c>
      <c r="J3" s="15"/>
      <c r="K3" s="15"/>
      <c r="L3" s="15"/>
      <c r="M3" s="15"/>
      <c r="N3" s="15"/>
      <c r="O3" s="15"/>
      <c r="P3" s="15"/>
      <c r="Q3" s="29"/>
      <c r="R3" s="29"/>
      <c r="S3" s="29"/>
      <c r="T3" s="29"/>
      <c r="U3" s="29"/>
      <c r="V3" s="29"/>
      <c r="W3" s="28"/>
    </row>
    <row r="4" spans="1:23" ht="12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8"/>
      <c r="W4" s="9" t="s">
        <v>25</v>
      </c>
    </row>
    <row r="5" spans="1:24" ht="12" customHeight="1">
      <c r="A5" s="28"/>
      <c r="B5" s="18" t="s">
        <v>0</v>
      </c>
      <c r="C5" s="18"/>
      <c r="D5" s="18" t="s">
        <v>1</v>
      </c>
      <c r="E5" s="18"/>
      <c r="F5" s="18"/>
      <c r="G5" s="26" t="s">
        <v>19</v>
      </c>
      <c r="H5" s="26"/>
      <c r="I5" s="26" t="s">
        <v>20</v>
      </c>
      <c r="J5" s="26"/>
      <c r="K5" s="26" t="s">
        <v>21</v>
      </c>
      <c r="L5" s="26"/>
      <c r="M5" s="18" t="s">
        <v>22</v>
      </c>
      <c r="N5" s="18"/>
      <c r="O5" s="18" t="s">
        <v>23</v>
      </c>
      <c r="P5" s="19"/>
      <c r="Q5" s="21" t="s">
        <v>24</v>
      </c>
      <c r="R5" s="22"/>
      <c r="S5" s="22"/>
      <c r="T5" s="23"/>
      <c r="U5" s="18" t="s">
        <v>14</v>
      </c>
      <c r="V5" s="18"/>
      <c r="W5" s="18"/>
      <c r="X5" s="2"/>
    </row>
    <row r="6" spans="1:24" ht="12" customHeight="1">
      <c r="A6" s="28"/>
      <c r="B6" s="18"/>
      <c r="C6" s="18"/>
      <c r="D6" s="18"/>
      <c r="E6" s="18"/>
      <c r="F6" s="18"/>
      <c r="G6" s="26"/>
      <c r="H6" s="26"/>
      <c r="I6" s="26"/>
      <c r="J6" s="26"/>
      <c r="K6" s="26"/>
      <c r="L6" s="26"/>
      <c r="M6" s="18"/>
      <c r="N6" s="18"/>
      <c r="O6" s="18"/>
      <c r="P6" s="19"/>
      <c r="Q6" s="24"/>
      <c r="R6" s="24"/>
      <c r="S6" s="24"/>
      <c r="T6" s="25"/>
      <c r="U6" s="18"/>
      <c r="V6" s="18"/>
      <c r="W6" s="18"/>
      <c r="X6" s="2"/>
    </row>
    <row r="7" spans="1:24" ht="12" customHeight="1">
      <c r="A7" s="28"/>
      <c r="B7" s="18"/>
      <c r="C7" s="18"/>
      <c r="D7" s="18"/>
      <c r="E7" s="18"/>
      <c r="F7" s="18"/>
      <c r="G7" s="26"/>
      <c r="H7" s="26"/>
      <c r="I7" s="26"/>
      <c r="J7" s="26"/>
      <c r="K7" s="26"/>
      <c r="L7" s="26"/>
      <c r="M7" s="18"/>
      <c r="N7" s="18"/>
      <c r="O7" s="18"/>
      <c r="P7" s="19"/>
      <c r="Q7" s="20" t="s">
        <v>12</v>
      </c>
      <c r="R7" s="18"/>
      <c r="S7" s="18" t="s">
        <v>13</v>
      </c>
      <c r="T7" s="18"/>
      <c r="U7" s="18"/>
      <c r="V7" s="18"/>
      <c r="W7" s="18"/>
      <c r="X7" s="2"/>
    </row>
    <row r="8" spans="1:24" ht="12" customHeight="1">
      <c r="A8" s="28"/>
      <c r="B8" s="18"/>
      <c r="C8" s="18"/>
      <c r="D8" s="10" t="s">
        <v>1</v>
      </c>
      <c r="E8" s="10" t="s">
        <v>2</v>
      </c>
      <c r="F8" s="10" t="s">
        <v>3</v>
      </c>
      <c r="G8" s="10" t="s">
        <v>2</v>
      </c>
      <c r="H8" s="10" t="s">
        <v>3</v>
      </c>
      <c r="I8" s="10" t="s">
        <v>2</v>
      </c>
      <c r="J8" s="10" t="s">
        <v>3</v>
      </c>
      <c r="K8" s="10" t="s">
        <v>2</v>
      </c>
      <c r="L8" s="10" t="s">
        <v>3</v>
      </c>
      <c r="M8" s="10" t="s">
        <v>2</v>
      </c>
      <c r="N8" s="10" t="s">
        <v>3</v>
      </c>
      <c r="O8" s="10" t="s">
        <v>2</v>
      </c>
      <c r="P8" s="14" t="s">
        <v>3</v>
      </c>
      <c r="Q8" s="13" t="s">
        <v>2</v>
      </c>
      <c r="R8" s="10" t="s">
        <v>3</v>
      </c>
      <c r="S8" s="10" t="s">
        <v>2</v>
      </c>
      <c r="T8" s="10" t="s">
        <v>3</v>
      </c>
      <c r="U8" s="10" t="s">
        <v>1</v>
      </c>
      <c r="V8" s="10" t="s">
        <v>2</v>
      </c>
      <c r="W8" s="10" t="s">
        <v>3</v>
      </c>
      <c r="X8" s="2"/>
    </row>
    <row r="9" spans="1:23" ht="12" customHeight="1">
      <c r="A9" s="28"/>
      <c r="B9" s="16" t="s">
        <v>15</v>
      </c>
      <c r="C9" s="16"/>
      <c r="D9" s="4">
        <f>IF(SUM(G9:P9)=SUM(E9:F9),IF(SUM(E9:F9)&gt;0,SUM(E9:F9),"-"),"ｴﾗｰ")</f>
        <v>25804</v>
      </c>
      <c r="E9" s="4">
        <f>IF(SUM(G9)+SUM(I9)+SUM(K9)+SUM(M9)+SUM(O9)&gt;0,SUM(G9)+SUM(I9)+SUM(K9)+SUM(M9)+SUM(O9),"-")</f>
        <v>12649</v>
      </c>
      <c r="F9" s="4">
        <f>IF(SUM(H9)+SUM(J9)+SUM(L9)+SUM(N9)+SUM(P9)&gt;0,SUM(H9)+SUM(J9)+SUM(L9)+SUM(N9)+SUM(P9),"-")</f>
        <v>13155</v>
      </c>
      <c r="G9" s="5">
        <v>2665</v>
      </c>
      <c r="H9" s="5">
        <v>3596</v>
      </c>
      <c r="I9" s="5">
        <v>4269</v>
      </c>
      <c r="J9" s="5">
        <v>3548</v>
      </c>
      <c r="K9" s="5">
        <v>5277</v>
      </c>
      <c r="L9" s="5">
        <v>5445</v>
      </c>
      <c r="M9" s="5">
        <v>436</v>
      </c>
      <c r="N9" s="5">
        <v>566</v>
      </c>
      <c r="O9" s="5">
        <v>2</v>
      </c>
      <c r="P9" s="5" t="s">
        <v>26</v>
      </c>
      <c r="Q9" s="5">
        <v>33</v>
      </c>
      <c r="R9" s="5">
        <v>11</v>
      </c>
      <c r="S9" s="5">
        <v>22</v>
      </c>
      <c r="T9" s="5">
        <v>467</v>
      </c>
      <c r="U9" s="6">
        <f>IF(ROUND(SUM(G9:H9)/D9*100,1)&gt;0,ROUND(SUM(G9:H9)/D9*100,1),"0.0")</f>
        <v>24.3</v>
      </c>
      <c r="V9" s="6">
        <f>IF(ROUND(SUM(G9)/SUM(E9)*100,1)&gt;0,ROUND(SUM(G9)/SUM(E9)*100,1),"0.0")</f>
        <v>21.1</v>
      </c>
      <c r="W9" s="6">
        <f>IF(ROUND(SUM(H9)/SUM(F9)*100,1)&gt;0,ROUND(SUM(H9)/SUM(F9)*100,1),"0.0")</f>
        <v>27.3</v>
      </c>
    </row>
    <row r="10" spans="1:23" s="3" customFormat="1" ht="12" customHeight="1">
      <c r="A10" s="32"/>
      <c r="B10" s="27" t="s">
        <v>16</v>
      </c>
      <c r="C10" s="27"/>
      <c r="D10" s="7">
        <f aca="true" t="shared" si="0" ref="D10:T10">IF(SUM(D11)+SUM(D18)&gt;0,SUM(D11)+SUM(D18),"－")</f>
        <v>25739</v>
      </c>
      <c r="E10" s="7">
        <f t="shared" si="0"/>
        <v>12506</v>
      </c>
      <c r="F10" s="7">
        <f t="shared" si="0"/>
        <v>13233</v>
      </c>
      <c r="G10" s="7">
        <f t="shared" si="0"/>
        <v>2613</v>
      </c>
      <c r="H10" s="7">
        <f t="shared" si="0"/>
        <v>3930</v>
      </c>
      <c r="I10" s="7">
        <f t="shared" si="0"/>
        <v>4416</v>
      </c>
      <c r="J10" s="7">
        <f t="shared" si="0"/>
        <v>3509</v>
      </c>
      <c r="K10" s="7">
        <f t="shared" si="0"/>
        <v>5056</v>
      </c>
      <c r="L10" s="7">
        <f t="shared" si="0"/>
        <v>5313</v>
      </c>
      <c r="M10" s="7">
        <f t="shared" si="0"/>
        <v>416</v>
      </c>
      <c r="N10" s="7">
        <f t="shared" si="0"/>
        <v>475</v>
      </c>
      <c r="O10" s="7">
        <f t="shared" si="0"/>
        <v>5</v>
      </c>
      <c r="P10" s="7">
        <f t="shared" si="0"/>
        <v>6</v>
      </c>
      <c r="Q10" s="7">
        <f t="shared" si="0"/>
        <v>37</v>
      </c>
      <c r="R10" s="7">
        <f t="shared" si="0"/>
        <v>22</v>
      </c>
      <c r="S10" s="7">
        <f t="shared" si="0"/>
        <v>17</v>
      </c>
      <c r="T10" s="7">
        <f t="shared" si="0"/>
        <v>381</v>
      </c>
      <c r="U10" s="8">
        <f aca="true" t="shared" si="1" ref="U10:U21">IF(ROUND(SUM(G10:H10)/D10*100,1)&gt;0,ROUND(SUM(G10:H10)/D10*100,1),"0.0")</f>
        <v>25.4</v>
      </c>
      <c r="V10" s="8">
        <f aca="true" t="shared" si="2" ref="V10:V21">IF(ROUND(SUM(G10)/SUM(E10)*100,1)&gt;0,ROUND(SUM(G10)/SUM(E10)*100,1),"0.0")</f>
        <v>20.9</v>
      </c>
      <c r="W10" s="8">
        <f aca="true" t="shared" si="3" ref="W10:W21">IF(ROUND(SUM(H10)/SUM(F10)*100,1)&gt;0,ROUND(SUM(H10)/SUM(F10)*100,1),"0.0")</f>
        <v>29.7</v>
      </c>
    </row>
    <row r="11" spans="1:23" s="3" customFormat="1" ht="12" customHeight="1">
      <c r="A11" s="32"/>
      <c r="B11" s="11"/>
      <c r="C11" s="12" t="s">
        <v>4</v>
      </c>
      <c r="D11" s="7">
        <f aca="true" t="shared" si="4" ref="D11:T11">IF(SUM(D12:D17)&gt;0,SUM(D12:D17),"－")</f>
        <v>25237</v>
      </c>
      <c r="E11" s="7">
        <f t="shared" si="4"/>
        <v>12106</v>
      </c>
      <c r="F11" s="7">
        <f t="shared" si="4"/>
        <v>13131</v>
      </c>
      <c r="G11" s="7">
        <f t="shared" si="4"/>
        <v>2609</v>
      </c>
      <c r="H11" s="7">
        <f t="shared" si="4"/>
        <v>3927</v>
      </c>
      <c r="I11" s="7">
        <f t="shared" si="4"/>
        <v>4394</v>
      </c>
      <c r="J11" s="7">
        <f t="shared" si="4"/>
        <v>3501</v>
      </c>
      <c r="K11" s="7">
        <f t="shared" si="4"/>
        <v>4701</v>
      </c>
      <c r="L11" s="7">
        <f t="shared" si="4"/>
        <v>5245</v>
      </c>
      <c r="M11" s="7">
        <f t="shared" si="4"/>
        <v>397</v>
      </c>
      <c r="N11" s="7">
        <f t="shared" si="4"/>
        <v>452</v>
      </c>
      <c r="O11" s="7">
        <f t="shared" si="4"/>
        <v>5</v>
      </c>
      <c r="P11" s="7">
        <f t="shared" si="4"/>
        <v>6</v>
      </c>
      <c r="Q11" s="7">
        <f t="shared" si="4"/>
        <v>37</v>
      </c>
      <c r="R11" s="7">
        <f t="shared" si="4"/>
        <v>22</v>
      </c>
      <c r="S11" s="7">
        <f t="shared" si="4"/>
        <v>17</v>
      </c>
      <c r="T11" s="7">
        <f t="shared" si="4"/>
        <v>381</v>
      </c>
      <c r="U11" s="8">
        <f t="shared" si="1"/>
        <v>25.9</v>
      </c>
      <c r="V11" s="8">
        <f t="shared" si="2"/>
        <v>21.6</v>
      </c>
      <c r="W11" s="8">
        <f t="shared" si="3"/>
        <v>29.9</v>
      </c>
    </row>
    <row r="12" spans="1:23" ht="12" customHeight="1">
      <c r="A12" s="28"/>
      <c r="B12" s="16" t="s">
        <v>5</v>
      </c>
      <c r="C12" s="16"/>
      <c r="D12" s="4">
        <f aca="true" t="shared" si="5" ref="D12:D17">IF(SUM(G12:P12)=SUM(E12:F12),IF(SUM(E12:F12)&gt;0,SUM(E12:F12),"-"),"ｴﾗｰ")</f>
        <v>16720</v>
      </c>
      <c r="E12" s="4">
        <f aca="true" t="shared" si="6" ref="E12:E17">IF(SUM(G12)+SUM(I12)+SUM(K12)+SUM(M12)+SUM(O12)&gt;0,SUM(G12)+SUM(I12)+SUM(K12)+SUM(M12)+SUM(O12),"-")</f>
        <v>7346</v>
      </c>
      <c r="F12" s="4">
        <f aca="true" t="shared" si="7" ref="F12:F17">IF(SUM(H12)+SUM(J12)+SUM(L12)+SUM(N12)+SUM(P12)&gt;0,SUM(H12)+SUM(J12)+SUM(L12)+SUM(N12)+SUM(P12),"－")</f>
        <v>9374</v>
      </c>
      <c r="G12" s="5">
        <v>2107</v>
      </c>
      <c r="H12" s="5">
        <v>3476</v>
      </c>
      <c r="I12" s="5">
        <v>3556</v>
      </c>
      <c r="J12" s="5">
        <v>2900</v>
      </c>
      <c r="K12" s="5">
        <v>1382</v>
      </c>
      <c r="L12" s="5">
        <v>2660</v>
      </c>
      <c r="M12" s="5">
        <v>298</v>
      </c>
      <c r="N12" s="5">
        <v>332</v>
      </c>
      <c r="O12" s="5">
        <v>3</v>
      </c>
      <c r="P12" s="5">
        <v>6</v>
      </c>
      <c r="Q12" s="5">
        <v>9</v>
      </c>
      <c r="R12" s="5">
        <v>18</v>
      </c>
      <c r="S12" s="5">
        <v>6</v>
      </c>
      <c r="T12" s="5">
        <v>279</v>
      </c>
      <c r="U12" s="6">
        <f t="shared" si="1"/>
        <v>33.4</v>
      </c>
      <c r="V12" s="6">
        <f t="shared" si="2"/>
        <v>28.7</v>
      </c>
      <c r="W12" s="6">
        <f t="shared" si="3"/>
        <v>37.1</v>
      </c>
    </row>
    <row r="13" spans="1:23" ht="12" customHeight="1">
      <c r="A13" s="28"/>
      <c r="B13" s="16" t="s">
        <v>6</v>
      </c>
      <c r="C13" s="16"/>
      <c r="D13" s="4">
        <f t="shared" si="5"/>
        <v>1384</v>
      </c>
      <c r="E13" s="4">
        <f t="shared" si="6"/>
        <v>903</v>
      </c>
      <c r="F13" s="4">
        <f t="shared" si="7"/>
        <v>481</v>
      </c>
      <c r="G13" s="5">
        <v>51</v>
      </c>
      <c r="H13" s="5">
        <v>15</v>
      </c>
      <c r="I13" s="5">
        <v>164</v>
      </c>
      <c r="J13" s="5">
        <v>84</v>
      </c>
      <c r="K13" s="5">
        <v>673</v>
      </c>
      <c r="L13" s="5">
        <v>371</v>
      </c>
      <c r="M13" s="5">
        <v>15</v>
      </c>
      <c r="N13" s="5">
        <v>11</v>
      </c>
      <c r="O13" s="5" t="s">
        <v>26</v>
      </c>
      <c r="P13" s="5" t="s">
        <v>26</v>
      </c>
      <c r="Q13" s="5" t="s">
        <v>26</v>
      </c>
      <c r="R13" s="5">
        <v>2</v>
      </c>
      <c r="S13" s="5">
        <v>1</v>
      </c>
      <c r="T13" s="5">
        <v>31</v>
      </c>
      <c r="U13" s="6">
        <f t="shared" si="1"/>
        <v>4.8</v>
      </c>
      <c r="V13" s="6">
        <f t="shared" si="2"/>
        <v>5.6</v>
      </c>
      <c r="W13" s="6">
        <f t="shared" si="3"/>
        <v>3.1</v>
      </c>
    </row>
    <row r="14" spans="1:23" ht="12" customHeight="1">
      <c r="A14" s="28"/>
      <c r="B14" s="16" t="s">
        <v>7</v>
      </c>
      <c r="C14" s="16"/>
      <c r="D14" s="4">
        <f t="shared" si="5"/>
        <v>2316</v>
      </c>
      <c r="E14" s="4">
        <f t="shared" si="6"/>
        <v>2277</v>
      </c>
      <c r="F14" s="4">
        <f t="shared" si="7"/>
        <v>39</v>
      </c>
      <c r="G14" s="5">
        <v>212</v>
      </c>
      <c r="H14" s="5">
        <v>9</v>
      </c>
      <c r="I14" s="5">
        <v>334</v>
      </c>
      <c r="J14" s="5">
        <v>7</v>
      </c>
      <c r="K14" s="5">
        <v>1671</v>
      </c>
      <c r="L14" s="5">
        <v>21</v>
      </c>
      <c r="M14" s="5">
        <v>59</v>
      </c>
      <c r="N14" s="5">
        <v>2</v>
      </c>
      <c r="O14" s="5">
        <v>1</v>
      </c>
      <c r="P14" s="5" t="s">
        <v>26</v>
      </c>
      <c r="Q14" s="5">
        <v>27</v>
      </c>
      <c r="R14" s="5">
        <v>1</v>
      </c>
      <c r="S14" s="5">
        <v>6</v>
      </c>
      <c r="T14" s="5">
        <v>1</v>
      </c>
      <c r="U14" s="6">
        <f t="shared" si="1"/>
        <v>9.5</v>
      </c>
      <c r="V14" s="6">
        <f t="shared" si="2"/>
        <v>9.3</v>
      </c>
      <c r="W14" s="6">
        <f t="shared" si="3"/>
        <v>23.1</v>
      </c>
    </row>
    <row r="15" spans="1:23" ht="12" customHeight="1">
      <c r="A15" s="28"/>
      <c r="B15" s="16" t="s">
        <v>8</v>
      </c>
      <c r="C15" s="16"/>
      <c r="D15" s="4">
        <f t="shared" si="5"/>
        <v>3572</v>
      </c>
      <c r="E15" s="4">
        <f t="shared" si="6"/>
        <v>1433</v>
      </c>
      <c r="F15" s="4">
        <f t="shared" si="7"/>
        <v>2139</v>
      </c>
      <c r="G15" s="5">
        <v>200</v>
      </c>
      <c r="H15" s="5">
        <v>171</v>
      </c>
      <c r="I15" s="5">
        <v>308</v>
      </c>
      <c r="J15" s="5">
        <v>293</v>
      </c>
      <c r="K15" s="5">
        <v>905</v>
      </c>
      <c r="L15" s="5">
        <v>1643</v>
      </c>
      <c r="M15" s="5">
        <v>19</v>
      </c>
      <c r="N15" s="5">
        <v>32</v>
      </c>
      <c r="O15" s="5">
        <v>1</v>
      </c>
      <c r="P15" s="5" t="s">
        <v>26</v>
      </c>
      <c r="Q15" s="5">
        <v>1</v>
      </c>
      <c r="R15" s="5">
        <v>1</v>
      </c>
      <c r="S15" s="5">
        <v>4</v>
      </c>
      <c r="T15" s="5">
        <v>55</v>
      </c>
      <c r="U15" s="6">
        <f t="shared" si="1"/>
        <v>10.4</v>
      </c>
      <c r="V15" s="6">
        <f t="shared" si="2"/>
        <v>14</v>
      </c>
      <c r="W15" s="6">
        <f t="shared" si="3"/>
        <v>8</v>
      </c>
    </row>
    <row r="16" spans="1:23" ht="12" customHeight="1">
      <c r="A16" s="28"/>
      <c r="B16" s="16" t="s">
        <v>9</v>
      </c>
      <c r="C16" s="16"/>
      <c r="D16" s="4">
        <f t="shared" si="5"/>
        <v>1031</v>
      </c>
      <c r="E16" s="4">
        <f t="shared" si="6"/>
        <v>43</v>
      </c>
      <c r="F16" s="4">
        <f t="shared" si="7"/>
        <v>988</v>
      </c>
      <c r="G16" s="5">
        <v>7</v>
      </c>
      <c r="H16" s="5">
        <v>183</v>
      </c>
      <c r="I16" s="5"/>
      <c r="J16" s="5">
        <v>200</v>
      </c>
      <c r="K16" s="5">
        <v>36</v>
      </c>
      <c r="L16" s="5">
        <v>539</v>
      </c>
      <c r="M16" s="5" t="s">
        <v>26</v>
      </c>
      <c r="N16" s="5">
        <v>66</v>
      </c>
      <c r="O16" s="5" t="s">
        <v>26</v>
      </c>
      <c r="P16" s="5" t="s">
        <v>26</v>
      </c>
      <c r="Q16" s="5" t="s">
        <v>26</v>
      </c>
      <c r="R16" s="5" t="s">
        <v>26</v>
      </c>
      <c r="S16" s="5" t="s">
        <v>26</v>
      </c>
      <c r="T16" s="5">
        <v>15</v>
      </c>
      <c r="U16" s="6">
        <f t="shared" si="1"/>
        <v>18.4</v>
      </c>
      <c r="V16" s="6">
        <f t="shared" si="2"/>
        <v>16.3</v>
      </c>
      <c r="W16" s="6">
        <f t="shared" si="3"/>
        <v>18.5</v>
      </c>
    </row>
    <row r="17" spans="1:23" ht="12" customHeight="1">
      <c r="A17" s="28"/>
      <c r="B17" s="17" t="s">
        <v>10</v>
      </c>
      <c r="C17" s="17"/>
      <c r="D17" s="4">
        <f t="shared" si="5"/>
        <v>214</v>
      </c>
      <c r="E17" s="4">
        <f t="shared" si="6"/>
        <v>104</v>
      </c>
      <c r="F17" s="4">
        <f t="shared" si="7"/>
        <v>110</v>
      </c>
      <c r="G17" s="5">
        <v>32</v>
      </c>
      <c r="H17" s="5">
        <v>73</v>
      </c>
      <c r="I17" s="5">
        <v>32</v>
      </c>
      <c r="J17" s="5">
        <v>17</v>
      </c>
      <c r="K17" s="5">
        <v>34</v>
      </c>
      <c r="L17" s="5">
        <v>11</v>
      </c>
      <c r="M17" s="5">
        <v>6</v>
      </c>
      <c r="N17" s="5">
        <v>9</v>
      </c>
      <c r="O17" s="5" t="s">
        <v>26</v>
      </c>
      <c r="P17" s="5" t="s">
        <v>26</v>
      </c>
      <c r="Q17" s="5" t="s">
        <v>26</v>
      </c>
      <c r="R17" s="5" t="s">
        <v>26</v>
      </c>
      <c r="S17" s="5" t="s">
        <v>26</v>
      </c>
      <c r="T17" s="5" t="s">
        <v>26</v>
      </c>
      <c r="U17" s="6">
        <f t="shared" si="1"/>
        <v>49.1</v>
      </c>
      <c r="V17" s="6">
        <f t="shared" si="2"/>
        <v>30.8</v>
      </c>
      <c r="W17" s="6">
        <f t="shared" si="3"/>
        <v>66.4</v>
      </c>
    </row>
    <row r="18" spans="1:23" s="3" customFormat="1" ht="12" customHeight="1">
      <c r="A18" s="32"/>
      <c r="B18" s="11"/>
      <c r="C18" s="12" t="s">
        <v>11</v>
      </c>
      <c r="D18" s="7">
        <f aca="true" t="shared" si="8" ref="D18:N18">IF(SUM(D19:D21)&gt;0,SUM(D19:D21),"－")</f>
        <v>502</v>
      </c>
      <c r="E18" s="7">
        <f t="shared" si="8"/>
        <v>400</v>
      </c>
      <c r="F18" s="7">
        <f t="shared" si="8"/>
        <v>102</v>
      </c>
      <c r="G18" s="7">
        <f t="shared" si="8"/>
        <v>4</v>
      </c>
      <c r="H18" s="7">
        <f t="shared" si="8"/>
        <v>3</v>
      </c>
      <c r="I18" s="7">
        <f t="shared" si="8"/>
        <v>22</v>
      </c>
      <c r="J18" s="7">
        <f t="shared" si="8"/>
        <v>8</v>
      </c>
      <c r="K18" s="7">
        <f t="shared" si="8"/>
        <v>355</v>
      </c>
      <c r="L18" s="7">
        <f t="shared" si="8"/>
        <v>68</v>
      </c>
      <c r="M18" s="7">
        <f t="shared" si="8"/>
        <v>19</v>
      </c>
      <c r="N18" s="7">
        <f t="shared" si="8"/>
        <v>23</v>
      </c>
      <c r="O18" s="5" t="s">
        <v>26</v>
      </c>
      <c r="P18" s="5" t="s">
        <v>26</v>
      </c>
      <c r="Q18" s="5" t="s">
        <v>26</v>
      </c>
      <c r="R18" s="5" t="s">
        <v>26</v>
      </c>
      <c r="S18" s="5" t="s">
        <v>26</v>
      </c>
      <c r="T18" s="5" t="s">
        <v>26</v>
      </c>
      <c r="U18" s="8">
        <f t="shared" si="1"/>
        <v>1.4</v>
      </c>
      <c r="V18" s="8">
        <f t="shared" si="2"/>
        <v>1</v>
      </c>
      <c r="W18" s="8">
        <f t="shared" si="3"/>
        <v>2.9</v>
      </c>
    </row>
    <row r="19" spans="1:23" ht="12" customHeight="1">
      <c r="A19" s="28"/>
      <c r="B19" s="16" t="s">
        <v>5</v>
      </c>
      <c r="C19" s="16"/>
      <c r="D19" s="4">
        <f>IF(SUM(G19:P19)=SUM(E19:F19),IF(SUM(E19:F19)&gt;0,SUM(E19:F19),"-"),"ｴﾗｰ")</f>
        <v>251</v>
      </c>
      <c r="E19" s="4">
        <f>IF(SUM(G19)+SUM(I19)+SUM(K19)+SUM(M19)+SUM(O19)&gt;0,SUM(G19)+SUM(I19)+SUM(K19)+SUM(M19)+SUM(O19),"-")</f>
        <v>168</v>
      </c>
      <c r="F19" s="4">
        <f>IF(SUM(H19)+SUM(J19)+SUM(L19)+SUM(N19)+SUM(P19)&gt;0,SUM(H19)+SUM(J19)+SUM(L19)+SUM(N19)+SUM(P19),"－")</f>
        <v>83</v>
      </c>
      <c r="G19" s="5">
        <v>2</v>
      </c>
      <c r="H19" s="5">
        <v>2</v>
      </c>
      <c r="I19" s="5">
        <v>12</v>
      </c>
      <c r="J19" s="5">
        <v>7</v>
      </c>
      <c r="K19" s="5">
        <v>144</v>
      </c>
      <c r="L19" s="5">
        <v>54</v>
      </c>
      <c r="M19" s="5">
        <v>10</v>
      </c>
      <c r="N19" s="5">
        <v>20</v>
      </c>
      <c r="O19" s="5" t="s">
        <v>26</v>
      </c>
      <c r="P19" s="5" t="s">
        <v>26</v>
      </c>
      <c r="Q19" s="5" t="s">
        <v>26</v>
      </c>
      <c r="R19" s="5" t="s">
        <v>26</v>
      </c>
      <c r="S19" s="5" t="s">
        <v>26</v>
      </c>
      <c r="T19" s="5" t="s">
        <v>26</v>
      </c>
      <c r="U19" s="6">
        <f t="shared" si="1"/>
        <v>1.6</v>
      </c>
      <c r="V19" s="6">
        <f t="shared" si="2"/>
        <v>1.2</v>
      </c>
      <c r="W19" s="6">
        <f t="shared" si="3"/>
        <v>2.4</v>
      </c>
    </row>
    <row r="20" spans="1:23" ht="12" customHeight="1">
      <c r="A20" s="28"/>
      <c r="B20" s="16" t="s">
        <v>7</v>
      </c>
      <c r="C20" s="16"/>
      <c r="D20" s="4">
        <f>IF(SUM(G20:P20)=SUM(E20:F20),IF(SUM(E20:F20)&gt;0,SUM(E20:F20),"-"),"ｴﾗｰ")</f>
        <v>196</v>
      </c>
      <c r="E20" s="4">
        <f>IF(SUM(G20)+SUM(I20)+SUM(K20)+SUM(M20)+SUM(O20)&gt;0,SUM(G20)+SUM(I20)+SUM(K20)+SUM(M20)+SUM(O20),"-")</f>
        <v>194</v>
      </c>
      <c r="F20" s="4">
        <f>IF(SUM(H20)+SUM(J20)+SUM(L20)+SUM(N20)+SUM(P20)&gt;0,SUM(H20)+SUM(J20)+SUM(L20)+SUM(N20)+SUM(P20),"－")</f>
        <v>2</v>
      </c>
      <c r="G20" s="5">
        <v>2</v>
      </c>
      <c r="H20" s="5"/>
      <c r="I20" s="5">
        <v>10</v>
      </c>
      <c r="J20" s="5" t="s">
        <v>26</v>
      </c>
      <c r="K20" s="5">
        <v>174</v>
      </c>
      <c r="L20" s="5">
        <v>2</v>
      </c>
      <c r="M20" s="5">
        <v>8</v>
      </c>
      <c r="N20" s="5" t="s">
        <v>26</v>
      </c>
      <c r="O20" s="5" t="s">
        <v>26</v>
      </c>
      <c r="P20" s="5" t="s">
        <v>26</v>
      </c>
      <c r="Q20" s="5" t="s">
        <v>26</v>
      </c>
      <c r="R20" s="5" t="s">
        <v>26</v>
      </c>
      <c r="S20" s="5" t="s">
        <v>26</v>
      </c>
      <c r="T20" s="5" t="s">
        <v>26</v>
      </c>
      <c r="U20" s="6">
        <f t="shared" si="1"/>
        <v>1</v>
      </c>
      <c r="V20" s="6">
        <f t="shared" si="2"/>
        <v>1</v>
      </c>
      <c r="W20" s="6" t="str">
        <f t="shared" si="3"/>
        <v>0.0</v>
      </c>
    </row>
    <row r="21" spans="1:23" ht="12" customHeight="1">
      <c r="A21" s="28"/>
      <c r="B21" s="16" t="s">
        <v>8</v>
      </c>
      <c r="C21" s="16"/>
      <c r="D21" s="4">
        <f>IF(SUM(G21:P21)=SUM(E21:F21),IF(SUM(E21:F21)&gt;0,SUM(E21:F21),"－"),"ｴﾗｰ")</f>
        <v>55</v>
      </c>
      <c r="E21" s="4">
        <f>IF(SUM(G21)+SUM(I21)+SUM(K21)+SUM(M21)+SUM(O21)&gt;0,SUM(G21)+SUM(I21)+SUM(K21)+SUM(M21)+SUM(O21),"-")</f>
        <v>38</v>
      </c>
      <c r="F21" s="4">
        <f>IF(SUM(H21)+SUM(J21)+SUM(L21)+SUM(N21)+SUM(P21)&gt;0,SUM(H21)+SUM(J21)+SUM(L21)+SUM(N21)+SUM(P21),"－")</f>
        <v>17</v>
      </c>
      <c r="G21" s="5"/>
      <c r="H21" s="5">
        <v>1</v>
      </c>
      <c r="I21" s="5"/>
      <c r="J21" s="5">
        <v>1</v>
      </c>
      <c r="K21" s="5">
        <v>37</v>
      </c>
      <c r="L21" s="5">
        <v>12</v>
      </c>
      <c r="M21" s="5">
        <v>1</v>
      </c>
      <c r="N21" s="5">
        <v>3</v>
      </c>
      <c r="O21" s="5" t="s">
        <v>26</v>
      </c>
      <c r="P21" s="5" t="s">
        <v>26</v>
      </c>
      <c r="Q21" s="5" t="s">
        <v>26</v>
      </c>
      <c r="R21" s="5" t="s">
        <v>26</v>
      </c>
      <c r="S21" s="5" t="s">
        <v>26</v>
      </c>
      <c r="T21" s="5" t="s">
        <v>26</v>
      </c>
      <c r="U21" s="6">
        <f t="shared" si="1"/>
        <v>1.8</v>
      </c>
      <c r="V21" s="6" t="str">
        <f t="shared" si="2"/>
        <v>0.0</v>
      </c>
      <c r="W21" s="6">
        <f t="shared" si="3"/>
        <v>5.9</v>
      </c>
    </row>
    <row r="22" spans="1:23" ht="17.2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</sheetData>
  <mergeCells count="23">
    <mergeCell ref="B10:C10"/>
    <mergeCell ref="B9:C9"/>
    <mergeCell ref="B5:C8"/>
    <mergeCell ref="D5:F7"/>
    <mergeCell ref="G5:H7"/>
    <mergeCell ref="I5:J7"/>
    <mergeCell ref="K5:L7"/>
    <mergeCell ref="M5:N7"/>
    <mergeCell ref="U5:W7"/>
    <mergeCell ref="O5:P7"/>
    <mergeCell ref="Q7:R7"/>
    <mergeCell ref="S7:T7"/>
    <mergeCell ref="Q5:T6"/>
    <mergeCell ref="I3:P3"/>
    <mergeCell ref="B21:C21"/>
    <mergeCell ref="B16:C16"/>
    <mergeCell ref="B17:C17"/>
    <mergeCell ref="B19:C19"/>
    <mergeCell ref="B20:C20"/>
    <mergeCell ref="B12:C12"/>
    <mergeCell ref="B13:C13"/>
    <mergeCell ref="B14:C14"/>
    <mergeCell ref="B15:C15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2004-02-09T10:33:36Z</cp:lastPrinted>
  <dcterms:created xsi:type="dcterms:W3CDTF">2001-08-27T23:43:16Z</dcterms:created>
  <dcterms:modified xsi:type="dcterms:W3CDTF">2004-02-09T10:33:36Z</dcterms:modified>
  <cp:category/>
  <cp:version/>
  <cp:contentType/>
  <cp:contentStatus/>
</cp:coreProperties>
</file>