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11715" windowHeight="3315" activeTab="0"/>
  </bookViews>
  <sheets>
    <sheet name="第７４表" sheetId="1" r:id="rId1"/>
  </sheets>
  <definedNames/>
  <calcPr fullCalcOnLoad="1"/>
</workbook>
</file>

<file path=xl/sharedStrings.xml><?xml version="1.0" encoding="utf-8"?>
<sst xmlns="http://schemas.openxmlformats.org/spreadsheetml/2006/main" count="236" uniqueCount="72">
  <si>
    <t>卒業後の状況調査</t>
  </si>
  <si>
    <t>（高等学校）</t>
  </si>
  <si>
    <t xml:space="preserve">第74表　進　路　別 </t>
  </si>
  <si>
    <t xml:space="preserve"> 卒　業　者　数</t>
  </si>
  <si>
    <t>（単位：人、％）</t>
  </si>
  <si>
    <t>区　　　　分</t>
  </si>
  <si>
    <t>計</t>
  </si>
  <si>
    <t>Ｂ専修学校</t>
  </si>
  <si>
    <t>Ｃ専修学校</t>
  </si>
  <si>
    <t>Ｄ就 職 者</t>
  </si>
  <si>
    <t>Ｅ無 業 者</t>
  </si>
  <si>
    <t>Ｆ死亡・不詳</t>
  </si>
  <si>
    <t>左記Ａ、Ｂ、Ｃのうち</t>
  </si>
  <si>
    <t>大学等</t>
  </si>
  <si>
    <t>就職率</t>
  </si>
  <si>
    <t>Ａ大学等進学者</t>
  </si>
  <si>
    <t>（専門課程）</t>
  </si>
  <si>
    <t>（一般課程）</t>
  </si>
  <si>
    <t>就職している者(再掲)</t>
  </si>
  <si>
    <t>進　学　者</t>
  </si>
  <si>
    <t>等入学者</t>
  </si>
  <si>
    <t>Ａのうち</t>
  </si>
  <si>
    <t>Ｂのうち</t>
  </si>
  <si>
    <t>Ｃのうち</t>
  </si>
  <si>
    <t>進学率</t>
  </si>
  <si>
    <t>計</t>
  </si>
  <si>
    <t>男</t>
  </si>
  <si>
    <t>女</t>
  </si>
  <si>
    <t>(男・女)</t>
  </si>
  <si>
    <t>平成８年３月</t>
  </si>
  <si>
    <t>－</t>
  </si>
  <si>
    <t>平成９年３月</t>
  </si>
  <si>
    <t>公立</t>
  </si>
  <si>
    <t>私　　立</t>
  </si>
  <si>
    <t>－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</si>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</sst>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176" fontId="5" fillId="0" borderId="1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7"/>
  <sheetViews>
    <sheetView tabSelected="1" workbookViewId="0" topLeftCell="A1">
      <selection activeCell="E4" sqref="E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8.125" style="0" customWidth="1"/>
    <col min="7" max="12" width="7.375" style="0" customWidth="1"/>
    <col min="13" max="23" width="7.75390625" style="0" customWidth="1"/>
  </cols>
  <sheetData>
    <row r="1" ht="13.5" customHeight="1"/>
    <row r="2" spans="1:23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0</v>
      </c>
    </row>
    <row r="3" spans="1:23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 t="s">
        <v>1</v>
      </c>
    </row>
    <row r="4" spans="2:22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</v>
      </c>
      <c r="M4" s="4" t="s">
        <v>3</v>
      </c>
      <c r="N4" s="1"/>
      <c r="O4" s="1"/>
      <c r="P4" s="1"/>
      <c r="Q4" s="1"/>
      <c r="R4" s="1"/>
      <c r="S4" s="1"/>
      <c r="T4" s="1"/>
      <c r="U4" s="1"/>
      <c r="V4" s="1"/>
    </row>
    <row r="5" spans="1:23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 t="s">
        <v>4</v>
      </c>
    </row>
    <row r="6" spans="1:24" ht="15" customHeight="1">
      <c r="A6" s="7" t="s">
        <v>5</v>
      </c>
      <c r="B6" s="7"/>
      <c r="C6" s="8"/>
      <c r="D6" s="9" t="s">
        <v>6</v>
      </c>
      <c r="E6" s="10"/>
      <c r="F6" s="10"/>
      <c r="G6" s="9"/>
      <c r="H6" s="11"/>
      <c r="I6" s="9" t="s">
        <v>7</v>
      </c>
      <c r="J6" s="11"/>
      <c r="K6" s="9" t="s">
        <v>8</v>
      </c>
      <c r="L6" s="10"/>
      <c r="M6" s="10" t="s">
        <v>9</v>
      </c>
      <c r="N6" s="11"/>
      <c r="O6" s="9" t="s">
        <v>10</v>
      </c>
      <c r="P6" s="11"/>
      <c r="Q6" s="9" t="s">
        <v>11</v>
      </c>
      <c r="R6" s="11"/>
      <c r="S6" s="9" t="s">
        <v>12</v>
      </c>
      <c r="T6" s="10"/>
      <c r="U6" s="11"/>
      <c r="V6" s="12" t="s">
        <v>13</v>
      </c>
      <c r="W6" s="9" t="s">
        <v>14</v>
      </c>
      <c r="X6" s="13"/>
    </row>
    <row r="7" spans="1:24" ht="15" customHeight="1">
      <c r="A7" s="14"/>
      <c r="B7" s="14"/>
      <c r="C7" s="15"/>
      <c r="D7" s="16"/>
      <c r="E7" s="17"/>
      <c r="F7" s="17"/>
      <c r="G7" s="16" t="s">
        <v>15</v>
      </c>
      <c r="H7" s="18"/>
      <c r="I7" s="16" t="s">
        <v>16</v>
      </c>
      <c r="J7" s="18"/>
      <c r="K7" s="16" t="s">
        <v>17</v>
      </c>
      <c r="L7" s="19"/>
      <c r="M7" s="19"/>
      <c r="N7" s="18"/>
      <c r="O7" s="16"/>
      <c r="P7" s="18"/>
      <c r="Q7" s="16"/>
      <c r="R7" s="18"/>
      <c r="S7" s="20" t="s">
        <v>18</v>
      </c>
      <c r="T7" s="21"/>
      <c r="U7" s="22"/>
      <c r="V7" s="23"/>
      <c r="W7" s="16"/>
      <c r="X7" s="13"/>
    </row>
    <row r="8" spans="1:24" ht="15" customHeight="1">
      <c r="A8" s="14"/>
      <c r="B8" s="14"/>
      <c r="C8" s="15"/>
      <c r="D8" s="16"/>
      <c r="E8" s="17"/>
      <c r="F8" s="17"/>
      <c r="G8" s="20"/>
      <c r="H8" s="22"/>
      <c r="I8" s="20" t="s">
        <v>19</v>
      </c>
      <c r="J8" s="22"/>
      <c r="K8" s="20" t="s">
        <v>20</v>
      </c>
      <c r="L8" s="21"/>
      <c r="M8" s="21"/>
      <c r="N8" s="22"/>
      <c r="O8" s="20"/>
      <c r="P8" s="22"/>
      <c r="Q8" s="20"/>
      <c r="R8" s="22"/>
      <c r="S8" s="24" t="s">
        <v>21</v>
      </c>
      <c r="T8" s="24" t="s">
        <v>22</v>
      </c>
      <c r="U8" s="24" t="s">
        <v>23</v>
      </c>
      <c r="V8" s="25" t="s">
        <v>24</v>
      </c>
      <c r="W8" s="20"/>
      <c r="X8" s="13"/>
    </row>
    <row r="9" spans="1:24" ht="15" customHeight="1">
      <c r="A9" s="26"/>
      <c r="B9" s="26"/>
      <c r="C9" s="27"/>
      <c r="D9" s="24" t="s">
        <v>25</v>
      </c>
      <c r="E9" s="24" t="s">
        <v>26</v>
      </c>
      <c r="F9" s="24" t="s">
        <v>27</v>
      </c>
      <c r="G9" s="24" t="s">
        <v>26</v>
      </c>
      <c r="H9" s="24" t="s">
        <v>27</v>
      </c>
      <c r="I9" s="24" t="s">
        <v>26</v>
      </c>
      <c r="J9" s="24" t="s">
        <v>27</v>
      </c>
      <c r="K9" s="24" t="s">
        <v>26</v>
      </c>
      <c r="L9" s="28" t="s">
        <v>27</v>
      </c>
      <c r="M9" s="29" t="s">
        <v>26</v>
      </c>
      <c r="N9" s="24" t="s">
        <v>27</v>
      </c>
      <c r="O9" s="24" t="s">
        <v>26</v>
      </c>
      <c r="P9" s="24" t="s">
        <v>27</v>
      </c>
      <c r="Q9" s="24" t="s">
        <v>26</v>
      </c>
      <c r="R9" s="24" t="s">
        <v>27</v>
      </c>
      <c r="S9" s="24" t="s">
        <v>28</v>
      </c>
      <c r="T9" s="24" t="s">
        <v>28</v>
      </c>
      <c r="U9" s="24" t="s">
        <v>28</v>
      </c>
      <c r="V9" s="24" t="s">
        <v>28</v>
      </c>
      <c r="W9" s="28" t="s">
        <v>28</v>
      </c>
      <c r="X9" s="13"/>
    </row>
    <row r="10" spans="1:24" ht="17.25" customHeight="1">
      <c r="A10" s="30" t="s">
        <v>29</v>
      </c>
      <c r="B10" s="30"/>
      <c r="C10" s="31"/>
      <c r="D10" s="32">
        <f>IF(SUM(G10:R10)=SUM(E10:F10),IF(SUM(E10:F10)&gt;0,SUM(E10:F10),"－"),"ｴﾗｰ")</f>
        <v>25712</v>
      </c>
      <c r="E10" s="33">
        <f>IF(SUM(G10)+SUM(I10)+SUM(K10)+SUM(M10)+SUM(O10)+SUM(Q10)&gt;0,SUM(G10)+SUM(I10)+SUM(K10)+SUM(M10)+SUM(O10)+SUM(Q10),"－")</f>
        <v>12705</v>
      </c>
      <c r="F10" s="33">
        <f>IF(SUM(H10)+SUM(J10)+SUM(L10)+SUM(N10)+SUM(P10)+SUM(R10)&gt;0,SUM(H10)+SUM(J10)+SUM(L10)+SUM(N10)+SUM(P10)+SUM(R10),"－")</f>
        <v>13007</v>
      </c>
      <c r="G10" s="34">
        <v>4113</v>
      </c>
      <c r="H10" s="34">
        <v>5373</v>
      </c>
      <c r="I10" s="34">
        <v>1981</v>
      </c>
      <c r="J10" s="34">
        <v>2569</v>
      </c>
      <c r="K10" s="34">
        <v>2405</v>
      </c>
      <c r="L10" s="34">
        <v>1518</v>
      </c>
      <c r="M10" s="34">
        <v>3624</v>
      </c>
      <c r="N10" s="34">
        <v>2783</v>
      </c>
      <c r="O10" s="34">
        <v>580</v>
      </c>
      <c r="P10" s="34">
        <v>764</v>
      </c>
      <c r="Q10" s="34">
        <v>2</v>
      </c>
      <c r="R10" s="34" t="s">
        <v>30</v>
      </c>
      <c r="S10" s="34">
        <v>33</v>
      </c>
      <c r="T10" s="34">
        <v>45</v>
      </c>
      <c r="U10" s="34">
        <v>322</v>
      </c>
      <c r="V10" s="35">
        <f aca="true" t="shared" si="0" ref="V10:V47">ROUND(SUM(G10:H10)/D10*100,1)</f>
        <v>36.9</v>
      </c>
      <c r="W10" s="35">
        <f aca="true" t="shared" si="1" ref="W10:W47">ROUND((SUM(M10:N10)+SUM(S10:U10))/D10*100,1)</f>
        <v>26.5</v>
      </c>
      <c r="X10" s="36"/>
    </row>
    <row r="11" spans="1:24" ht="17.25" customHeight="1">
      <c r="A11" s="37" t="s">
        <v>31</v>
      </c>
      <c r="B11" s="37"/>
      <c r="C11" s="4"/>
      <c r="D11" s="38">
        <f>IF(SUM(D12:D13)=SUM(D14)+SUM(D26),IF(SUM(D12:D13)&gt;0,SUM(D12:D13),"－"),"ｴﾗｰ")</f>
        <v>24451</v>
      </c>
      <c r="E11" s="39">
        <f aca="true" t="shared" si="2" ref="E11:U11">IF(SUM(E12:E13)=SUM(E14)+SUM(E26),IF(SUM(E12:E13)&gt;0,SUM(E12:E13),"－"),"ｴﾗｰ")</f>
        <v>12164</v>
      </c>
      <c r="F11" s="39">
        <f t="shared" si="2"/>
        <v>12287</v>
      </c>
      <c r="G11" s="39">
        <f t="shared" si="2"/>
        <v>4013</v>
      </c>
      <c r="H11" s="39">
        <f t="shared" si="2"/>
        <v>5144</v>
      </c>
      <c r="I11" s="39">
        <f t="shared" si="2"/>
        <v>2117</v>
      </c>
      <c r="J11" s="39">
        <f t="shared" si="2"/>
        <v>2502</v>
      </c>
      <c r="K11" s="39">
        <f t="shared" si="2"/>
        <v>2158</v>
      </c>
      <c r="L11" s="39">
        <f t="shared" si="2"/>
        <v>1312</v>
      </c>
      <c r="M11" s="39">
        <f t="shared" si="2"/>
        <v>3267</v>
      </c>
      <c r="N11" s="39">
        <f t="shared" si="2"/>
        <v>2629</v>
      </c>
      <c r="O11" s="39">
        <f t="shared" si="2"/>
        <v>608</v>
      </c>
      <c r="P11" s="39">
        <f t="shared" si="2"/>
        <v>699</v>
      </c>
      <c r="Q11" s="39">
        <f t="shared" si="2"/>
        <v>1</v>
      </c>
      <c r="R11" s="39">
        <f t="shared" si="2"/>
        <v>1</v>
      </c>
      <c r="S11" s="39">
        <f t="shared" si="2"/>
        <v>15</v>
      </c>
      <c r="T11" s="39">
        <f t="shared" si="2"/>
        <v>24</v>
      </c>
      <c r="U11" s="39">
        <f t="shared" si="2"/>
        <v>272</v>
      </c>
      <c r="V11" s="40">
        <f t="shared" si="0"/>
        <v>37.5</v>
      </c>
      <c r="W11" s="40">
        <f t="shared" si="1"/>
        <v>25.4</v>
      </c>
      <c r="X11" s="36"/>
    </row>
    <row r="12" spans="1:24" ht="17.25" customHeight="1">
      <c r="A12" s="4"/>
      <c r="B12" s="41" t="s">
        <v>32</v>
      </c>
      <c r="C12" s="4"/>
      <c r="D12" s="38">
        <f>IF(SUM(G12:R12)=SUM(E12:F12),IF(SUM(E12:F12)&gt;0,SUM(E12:F12),"－"),"ｴﾗｰ")</f>
        <v>18623</v>
      </c>
      <c r="E12" s="39">
        <f>IF(SUM(G12)+SUM(I12)+SUM(K12)+SUM(M12)+SUM(O12)+SUM(Q12)&gt;0,SUM(G12)+SUM(I12)+SUM(K12)+SUM(M12)+SUM(O12)+SUM(Q12),"－")</f>
        <v>9830</v>
      </c>
      <c r="F12" s="39">
        <f>IF(SUM(H12)+SUM(J12)+SUM(L12)+SUM(N12)+SUM(P12)+SUM(R12)&gt;0,SUM(H12)+SUM(J12)+SUM(L12)+SUM(N12)+SUM(P12)+SUM(R12),"－")</f>
        <v>8793</v>
      </c>
      <c r="G12" s="42">
        <v>3262</v>
      </c>
      <c r="H12" s="42">
        <v>3740</v>
      </c>
      <c r="I12" s="42">
        <v>1610</v>
      </c>
      <c r="J12" s="42">
        <v>1679</v>
      </c>
      <c r="K12" s="42">
        <v>1665</v>
      </c>
      <c r="L12" s="42">
        <v>1027</v>
      </c>
      <c r="M12" s="42">
        <v>2793</v>
      </c>
      <c r="N12" s="42">
        <v>1919</v>
      </c>
      <c r="O12" s="42">
        <v>499</v>
      </c>
      <c r="P12" s="42">
        <v>427</v>
      </c>
      <c r="Q12" s="42">
        <v>1</v>
      </c>
      <c r="R12" s="42">
        <v>1</v>
      </c>
      <c r="S12" s="42">
        <v>15</v>
      </c>
      <c r="T12" s="42">
        <v>24</v>
      </c>
      <c r="U12" s="42">
        <v>176</v>
      </c>
      <c r="V12" s="40">
        <f t="shared" si="0"/>
        <v>37.6</v>
      </c>
      <c r="W12" s="40">
        <f t="shared" si="1"/>
        <v>26.5</v>
      </c>
      <c r="X12" s="36"/>
    </row>
    <row r="13" spans="1:24" ht="17.25" customHeight="1">
      <c r="A13" s="4"/>
      <c r="B13" s="41" t="s">
        <v>33</v>
      </c>
      <c r="C13" s="4"/>
      <c r="D13" s="38">
        <f>IF(SUM(G13:R13)=SUM(E13:F13),IF(SUM(E13:F13)&gt;0,SUM(E13:F13),"-"),"ｴﾗｰ")</f>
        <v>5828</v>
      </c>
      <c r="E13" s="39">
        <f>IF(SUM(G13)+SUM(I13)+SUM(K13)+SUM(M13)+SUM(O13)+SUM(Q13)&gt;0,SUM(G13)+SUM(I13)+SUM(K13)+SUM(M13)+SUM(O13)+SUM(Q13),"-")</f>
        <v>2334</v>
      </c>
      <c r="F13" s="39">
        <f>IF(SUM(H13)+SUM(J13)+SUM(L13)+SUM(N13)+SUM(P13)+SUM(R13)&gt;0,SUM(H13)+SUM(J13)+SUM(L13)+SUM(N13)+SUM(P13)+SUM(R13),"-")</f>
        <v>3494</v>
      </c>
      <c r="G13" s="42">
        <v>751</v>
      </c>
      <c r="H13" s="42">
        <v>1404</v>
      </c>
      <c r="I13" s="42">
        <v>507</v>
      </c>
      <c r="J13" s="42">
        <v>823</v>
      </c>
      <c r="K13" s="42">
        <v>493</v>
      </c>
      <c r="L13" s="42">
        <v>285</v>
      </c>
      <c r="M13" s="42">
        <v>474</v>
      </c>
      <c r="N13" s="42">
        <v>710</v>
      </c>
      <c r="O13" s="42">
        <v>109</v>
      </c>
      <c r="P13" s="42">
        <v>272</v>
      </c>
      <c r="Q13" s="42" t="s">
        <v>34</v>
      </c>
      <c r="R13" s="42" t="s">
        <v>34</v>
      </c>
      <c r="S13" s="42" t="s">
        <v>34</v>
      </c>
      <c r="T13" s="42" t="s">
        <v>34</v>
      </c>
      <c r="U13" s="42">
        <v>96</v>
      </c>
      <c r="V13" s="40">
        <f t="shared" si="0"/>
        <v>37</v>
      </c>
      <c r="W13" s="40">
        <f t="shared" si="1"/>
        <v>22</v>
      </c>
      <c r="X13" s="36"/>
    </row>
    <row r="14" spans="1:24" ht="17.25" customHeight="1">
      <c r="A14" s="37" t="s">
        <v>35</v>
      </c>
      <c r="B14" s="37"/>
      <c r="C14" s="4"/>
      <c r="D14" s="38">
        <f aca="true" t="shared" si="3" ref="D14:U14">IF(SUM(D15:D25)&gt;0,SUM(D15:D25),"－")</f>
        <v>20232</v>
      </c>
      <c r="E14" s="39">
        <f t="shared" si="3"/>
        <v>10117</v>
      </c>
      <c r="F14" s="39">
        <f t="shared" si="3"/>
        <v>10115</v>
      </c>
      <c r="G14" s="39">
        <f t="shared" si="3"/>
        <v>3641</v>
      </c>
      <c r="H14" s="39">
        <f t="shared" si="3"/>
        <v>4581</v>
      </c>
      <c r="I14" s="39">
        <f t="shared" si="3"/>
        <v>1575</v>
      </c>
      <c r="J14" s="39">
        <f t="shared" si="3"/>
        <v>1953</v>
      </c>
      <c r="K14" s="39">
        <f t="shared" si="3"/>
        <v>1926</v>
      </c>
      <c r="L14" s="39">
        <f t="shared" si="3"/>
        <v>1118</v>
      </c>
      <c r="M14" s="39">
        <f t="shared" si="3"/>
        <v>2497</v>
      </c>
      <c r="N14" s="39">
        <f t="shared" si="3"/>
        <v>1870</v>
      </c>
      <c r="O14" s="39">
        <f t="shared" si="3"/>
        <v>477</v>
      </c>
      <c r="P14" s="39">
        <f t="shared" si="3"/>
        <v>592</v>
      </c>
      <c r="Q14" s="39">
        <f t="shared" si="3"/>
        <v>1</v>
      </c>
      <c r="R14" s="39">
        <f t="shared" si="3"/>
        <v>1</v>
      </c>
      <c r="S14" s="39">
        <f t="shared" si="3"/>
        <v>11</v>
      </c>
      <c r="T14" s="39">
        <f t="shared" si="3"/>
        <v>17</v>
      </c>
      <c r="U14" s="39">
        <f t="shared" si="3"/>
        <v>194</v>
      </c>
      <c r="V14" s="40">
        <f t="shared" si="0"/>
        <v>40.6</v>
      </c>
      <c r="W14" s="40">
        <f t="shared" si="1"/>
        <v>22.7</v>
      </c>
      <c r="X14" s="36"/>
    </row>
    <row r="15" spans="1:24" ht="17.25" customHeight="1">
      <c r="A15" s="31"/>
      <c r="B15" s="43" t="s">
        <v>36</v>
      </c>
      <c r="C15" s="31"/>
      <c r="D15" s="32">
        <f>IF(SUM(G15:R15)=SUM(E15:F15),IF(SUM(E15:F15)&gt;0,SUM(E15:F15),"－"),"ｴﾗｰ")</f>
        <v>4122</v>
      </c>
      <c r="E15" s="33">
        <f>IF(SUM(G15)+SUM(I15)+SUM(K15)+SUM(M15)+SUM(O15)+SUM(Q15)&gt;0,SUM(G15)+SUM(I15)+SUM(K15)+SUM(M15)+SUM(O15)+SUM(Q15),"－")</f>
        <v>1951</v>
      </c>
      <c r="F15" s="33">
        <f>IF(SUM(H15)+SUM(J15)+SUM(L15)+SUM(N15)+SUM(P15)+SUM(R15)&gt;0,SUM(H15)+SUM(J15)+SUM(L15)+SUM(N15)+SUM(P15)+SUM(R15),"－")</f>
        <v>2171</v>
      </c>
      <c r="G15" s="34">
        <v>783</v>
      </c>
      <c r="H15" s="34">
        <v>1071</v>
      </c>
      <c r="I15" s="34">
        <v>273</v>
      </c>
      <c r="J15" s="34">
        <v>360</v>
      </c>
      <c r="K15" s="34">
        <v>361</v>
      </c>
      <c r="L15" s="34">
        <v>245</v>
      </c>
      <c r="M15" s="34">
        <v>426</v>
      </c>
      <c r="N15" s="34">
        <v>308</v>
      </c>
      <c r="O15" s="34">
        <v>108</v>
      </c>
      <c r="P15" s="34">
        <v>187</v>
      </c>
      <c r="Q15" s="34" t="s">
        <v>34</v>
      </c>
      <c r="R15" s="34" t="s">
        <v>34</v>
      </c>
      <c r="S15" s="34">
        <v>4</v>
      </c>
      <c r="T15" s="34">
        <v>7</v>
      </c>
      <c r="U15" s="34">
        <v>16</v>
      </c>
      <c r="V15" s="35">
        <f t="shared" si="0"/>
        <v>45</v>
      </c>
      <c r="W15" s="35">
        <f t="shared" si="1"/>
        <v>18.5</v>
      </c>
      <c r="X15" s="36"/>
    </row>
    <row r="16" spans="1:24" ht="17.25" customHeight="1">
      <c r="A16" s="31"/>
      <c r="B16" s="43" t="s">
        <v>37</v>
      </c>
      <c r="C16" s="31"/>
      <c r="D16" s="32">
        <f aca="true" t="shared" si="4" ref="D16:D25">IF(SUM(G16:R16)=SUM(E16:F16),IF(SUM(E16:F16)&gt;0,SUM(E16:F16),"－"),"ｴﾗｰ")</f>
        <v>4015</v>
      </c>
      <c r="E16" s="33">
        <f aca="true" t="shared" si="5" ref="E16:F25">IF(SUM(G16)+SUM(I16)+SUM(K16)+SUM(M16)+SUM(O16)+SUM(Q16)&gt;0,SUM(G16)+SUM(I16)+SUM(K16)+SUM(M16)+SUM(O16)+SUM(Q16),"－")</f>
        <v>1760</v>
      </c>
      <c r="F16" s="33">
        <f t="shared" si="5"/>
        <v>2255</v>
      </c>
      <c r="G16" s="34">
        <v>766</v>
      </c>
      <c r="H16" s="34">
        <v>1091</v>
      </c>
      <c r="I16" s="34">
        <v>175</v>
      </c>
      <c r="J16" s="34">
        <v>442</v>
      </c>
      <c r="K16" s="34">
        <v>477</v>
      </c>
      <c r="L16" s="34">
        <v>258</v>
      </c>
      <c r="M16" s="34">
        <v>283</v>
      </c>
      <c r="N16" s="34">
        <v>357</v>
      </c>
      <c r="O16" s="34">
        <v>59</v>
      </c>
      <c r="P16" s="34">
        <v>106</v>
      </c>
      <c r="Q16" s="34" t="s">
        <v>34</v>
      </c>
      <c r="R16" s="34">
        <v>1</v>
      </c>
      <c r="S16" s="34">
        <v>1</v>
      </c>
      <c r="T16" s="34" t="s">
        <v>34</v>
      </c>
      <c r="U16" s="34">
        <v>47</v>
      </c>
      <c r="V16" s="35">
        <f t="shared" si="0"/>
        <v>46.3</v>
      </c>
      <c r="W16" s="35">
        <f t="shared" si="1"/>
        <v>17.1</v>
      </c>
      <c r="X16" s="36"/>
    </row>
    <row r="17" spans="1:24" ht="17.25" customHeight="1">
      <c r="A17" s="31"/>
      <c r="B17" s="43" t="s">
        <v>38</v>
      </c>
      <c r="C17" s="31"/>
      <c r="D17" s="32">
        <f t="shared" si="4"/>
        <v>3189</v>
      </c>
      <c r="E17" s="33">
        <f t="shared" si="5"/>
        <v>1700</v>
      </c>
      <c r="F17" s="33">
        <f t="shared" si="5"/>
        <v>1489</v>
      </c>
      <c r="G17" s="34">
        <v>466</v>
      </c>
      <c r="H17" s="34">
        <v>565</v>
      </c>
      <c r="I17" s="34">
        <v>355</v>
      </c>
      <c r="J17" s="34">
        <v>299</v>
      </c>
      <c r="K17" s="34">
        <v>287</v>
      </c>
      <c r="L17" s="34">
        <v>177</v>
      </c>
      <c r="M17" s="34">
        <v>504</v>
      </c>
      <c r="N17" s="34">
        <v>369</v>
      </c>
      <c r="O17" s="34">
        <v>88</v>
      </c>
      <c r="P17" s="34">
        <v>79</v>
      </c>
      <c r="Q17" s="34" t="s">
        <v>34</v>
      </c>
      <c r="R17" s="34" t="s">
        <v>34</v>
      </c>
      <c r="S17" s="34">
        <v>1</v>
      </c>
      <c r="T17" s="34" t="s">
        <v>34</v>
      </c>
      <c r="U17" s="34">
        <v>57</v>
      </c>
      <c r="V17" s="35">
        <f t="shared" si="0"/>
        <v>32.3</v>
      </c>
      <c r="W17" s="35">
        <f t="shared" si="1"/>
        <v>29.2</v>
      </c>
      <c r="X17" s="36"/>
    </row>
    <row r="18" spans="1:24" ht="17.25" customHeight="1">
      <c r="A18" s="31"/>
      <c r="B18" s="43" t="s">
        <v>39</v>
      </c>
      <c r="C18" s="31"/>
      <c r="D18" s="32">
        <f t="shared" si="4"/>
        <v>1638</v>
      </c>
      <c r="E18" s="33">
        <f t="shared" si="5"/>
        <v>897</v>
      </c>
      <c r="F18" s="33">
        <f t="shared" si="5"/>
        <v>741</v>
      </c>
      <c r="G18" s="34">
        <v>317</v>
      </c>
      <c r="H18" s="34">
        <v>328</v>
      </c>
      <c r="I18" s="34">
        <v>171</v>
      </c>
      <c r="J18" s="34">
        <v>142</v>
      </c>
      <c r="K18" s="34">
        <v>104</v>
      </c>
      <c r="L18" s="34">
        <v>71</v>
      </c>
      <c r="M18" s="34">
        <v>242</v>
      </c>
      <c r="N18" s="34">
        <v>174</v>
      </c>
      <c r="O18" s="34">
        <v>63</v>
      </c>
      <c r="P18" s="34">
        <v>26</v>
      </c>
      <c r="Q18" s="34" t="s">
        <v>34</v>
      </c>
      <c r="R18" s="34" t="s">
        <v>34</v>
      </c>
      <c r="S18" s="34">
        <v>2</v>
      </c>
      <c r="T18" s="34" t="s">
        <v>34</v>
      </c>
      <c r="U18" s="34">
        <v>11</v>
      </c>
      <c r="V18" s="35">
        <f t="shared" si="0"/>
        <v>39.4</v>
      </c>
      <c r="W18" s="35">
        <f t="shared" si="1"/>
        <v>26.2</v>
      </c>
      <c r="X18" s="36"/>
    </row>
    <row r="19" spans="1:24" ht="17.25" customHeight="1">
      <c r="A19" s="31"/>
      <c r="B19" s="43" t="s">
        <v>40</v>
      </c>
      <c r="C19" s="31"/>
      <c r="D19" s="32">
        <f t="shared" si="4"/>
        <v>2209</v>
      </c>
      <c r="E19" s="33">
        <f t="shared" si="5"/>
        <v>1094</v>
      </c>
      <c r="F19" s="33">
        <f t="shared" si="5"/>
        <v>1115</v>
      </c>
      <c r="G19" s="34">
        <v>421</v>
      </c>
      <c r="H19" s="34">
        <v>516</v>
      </c>
      <c r="I19" s="34">
        <v>163</v>
      </c>
      <c r="J19" s="34">
        <v>183</v>
      </c>
      <c r="K19" s="34">
        <v>166</v>
      </c>
      <c r="L19" s="34">
        <v>120</v>
      </c>
      <c r="M19" s="34">
        <v>299</v>
      </c>
      <c r="N19" s="34">
        <v>232</v>
      </c>
      <c r="O19" s="34">
        <v>45</v>
      </c>
      <c r="P19" s="34">
        <v>64</v>
      </c>
      <c r="Q19" s="34" t="s">
        <v>34</v>
      </c>
      <c r="R19" s="34" t="s">
        <v>34</v>
      </c>
      <c r="S19" s="34">
        <v>1</v>
      </c>
      <c r="T19" s="34" t="s">
        <v>34</v>
      </c>
      <c r="U19" s="34">
        <v>25</v>
      </c>
      <c r="V19" s="35">
        <f t="shared" si="0"/>
        <v>42.4</v>
      </c>
      <c r="W19" s="35">
        <f t="shared" si="1"/>
        <v>25.2</v>
      </c>
      <c r="X19" s="36"/>
    </row>
    <row r="20" spans="1:24" ht="17.25" customHeight="1">
      <c r="A20" s="31"/>
      <c r="B20" s="43" t="s">
        <v>41</v>
      </c>
      <c r="C20" s="31"/>
      <c r="D20" s="32">
        <f t="shared" si="4"/>
        <v>777</v>
      </c>
      <c r="E20" s="33">
        <f t="shared" si="5"/>
        <v>413</v>
      </c>
      <c r="F20" s="33">
        <f t="shared" si="5"/>
        <v>364</v>
      </c>
      <c r="G20" s="34">
        <v>111</v>
      </c>
      <c r="H20" s="34">
        <v>140</v>
      </c>
      <c r="I20" s="34">
        <v>79</v>
      </c>
      <c r="J20" s="34">
        <v>115</v>
      </c>
      <c r="K20" s="34">
        <v>86</v>
      </c>
      <c r="L20" s="34">
        <v>23</v>
      </c>
      <c r="M20" s="34">
        <v>123</v>
      </c>
      <c r="N20" s="34">
        <v>78</v>
      </c>
      <c r="O20" s="34">
        <v>14</v>
      </c>
      <c r="P20" s="34">
        <v>8</v>
      </c>
      <c r="Q20" s="34" t="s">
        <v>34</v>
      </c>
      <c r="R20" s="34" t="s">
        <v>34</v>
      </c>
      <c r="S20" s="34">
        <v>2</v>
      </c>
      <c r="T20" s="34" t="s">
        <v>34</v>
      </c>
      <c r="U20" s="34" t="s">
        <v>34</v>
      </c>
      <c r="V20" s="35">
        <f t="shared" si="0"/>
        <v>32.3</v>
      </c>
      <c r="W20" s="35">
        <f t="shared" si="1"/>
        <v>26.1</v>
      </c>
      <c r="X20" s="36"/>
    </row>
    <row r="21" spans="1:24" ht="17.25" customHeight="1">
      <c r="A21" s="31"/>
      <c r="B21" s="43" t="s">
        <v>42</v>
      </c>
      <c r="C21" s="31"/>
      <c r="D21" s="32">
        <f t="shared" si="4"/>
        <v>1110</v>
      </c>
      <c r="E21" s="33">
        <f t="shared" si="5"/>
        <v>560</v>
      </c>
      <c r="F21" s="33">
        <f t="shared" si="5"/>
        <v>550</v>
      </c>
      <c r="G21" s="34">
        <v>310</v>
      </c>
      <c r="H21" s="34">
        <v>311</v>
      </c>
      <c r="I21" s="34">
        <v>78</v>
      </c>
      <c r="J21" s="34">
        <v>107</v>
      </c>
      <c r="K21" s="34">
        <v>86</v>
      </c>
      <c r="L21" s="34">
        <v>38</v>
      </c>
      <c r="M21" s="34">
        <v>62</v>
      </c>
      <c r="N21" s="34">
        <v>53</v>
      </c>
      <c r="O21" s="34">
        <v>24</v>
      </c>
      <c r="P21" s="34">
        <v>41</v>
      </c>
      <c r="Q21" s="34" t="s">
        <v>34</v>
      </c>
      <c r="R21" s="34" t="s">
        <v>34</v>
      </c>
      <c r="S21" s="34" t="s">
        <v>34</v>
      </c>
      <c r="T21" s="34" t="s">
        <v>34</v>
      </c>
      <c r="U21" s="34">
        <v>6</v>
      </c>
      <c r="V21" s="35">
        <f t="shared" si="0"/>
        <v>55.9</v>
      </c>
      <c r="W21" s="35">
        <f t="shared" si="1"/>
        <v>10.9</v>
      </c>
      <c r="X21" s="36"/>
    </row>
    <row r="22" spans="1:24" ht="17.25" customHeight="1">
      <c r="A22" s="31"/>
      <c r="B22" s="43" t="s">
        <v>43</v>
      </c>
      <c r="C22" s="31"/>
      <c r="D22" s="32">
        <f t="shared" si="4"/>
        <v>1110</v>
      </c>
      <c r="E22" s="33">
        <f t="shared" si="5"/>
        <v>621</v>
      </c>
      <c r="F22" s="33">
        <f t="shared" si="5"/>
        <v>489</v>
      </c>
      <c r="G22" s="34">
        <v>203</v>
      </c>
      <c r="H22" s="34">
        <v>223</v>
      </c>
      <c r="I22" s="34">
        <v>103</v>
      </c>
      <c r="J22" s="34">
        <v>105</v>
      </c>
      <c r="K22" s="34">
        <v>150</v>
      </c>
      <c r="L22" s="34">
        <v>58</v>
      </c>
      <c r="M22" s="34">
        <v>146</v>
      </c>
      <c r="N22" s="34">
        <v>87</v>
      </c>
      <c r="O22" s="34">
        <v>19</v>
      </c>
      <c r="P22" s="34">
        <v>16</v>
      </c>
      <c r="Q22" s="34" t="s">
        <v>34</v>
      </c>
      <c r="R22" s="34" t="s">
        <v>34</v>
      </c>
      <c r="S22" s="34" t="s">
        <v>34</v>
      </c>
      <c r="T22" s="34" t="s">
        <v>34</v>
      </c>
      <c r="U22" s="34">
        <v>9</v>
      </c>
      <c r="V22" s="35">
        <f t="shared" si="0"/>
        <v>38.4</v>
      </c>
      <c r="W22" s="35">
        <f t="shared" si="1"/>
        <v>21.8</v>
      </c>
      <c r="X22" s="36"/>
    </row>
    <row r="23" spans="1:24" ht="17.25" customHeight="1">
      <c r="A23" s="31"/>
      <c r="B23" s="43" t="s">
        <v>44</v>
      </c>
      <c r="C23" s="31"/>
      <c r="D23" s="32">
        <f t="shared" si="4"/>
        <v>837</v>
      </c>
      <c r="E23" s="33">
        <f t="shared" si="5"/>
        <v>466</v>
      </c>
      <c r="F23" s="33">
        <f t="shared" si="5"/>
        <v>371</v>
      </c>
      <c r="G23" s="34">
        <v>81</v>
      </c>
      <c r="H23" s="34">
        <v>83</v>
      </c>
      <c r="I23" s="34">
        <v>87</v>
      </c>
      <c r="J23" s="34">
        <v>90</v>
      </c>
      <c r="K23" s="34">
        <v>73</v>
      </c>
      <c r="L23" s="34">
        <v>72</v>
      </c>
      <c r="M23" s="34">
        <v>199</v>
      </c>
      <c r="N23" s="34">
        <v>96</v>
      </c>
      <c r="O23" s="34">
        <v>25</v>
      </c>
      <c r="P23" s="34">
        <v>30</v>
      </c>
      <c r="Q23" s="34">
        <v>1</v>
      </c>
      <c r="R23" s="34" t="s">
        <v>34</v>
      </c>
      <c r="S23" s="34" t="s">
        <v>34</v>
      </c>
      <c r="T23" s="34" t="s">
        <v>34</v>
      </c>
      <c r="U23" s="34">
        <v>22</v>
      </c>
      <c r="V23" s="35">
        <f t="shared" si="0"/>
        <v>19.6</v>
      </c>
      <c r="W23" s="35">
        <f t="shared" si="1"/>
        <v>37.9</v>
      </c>
      <c r="X23" s="36"/>
    </row>
    <row r="24" spans="1:24" ht="17.25" customHeight="1">
      <c r="A24" s="31"/>
      <c r="B24" s="43" t="s">
        <v>45</v>
      </c>
      <c r="C24" s="31"/>
      <c r="D24" s="32">
        <f t="shared" si="4"/>
        <v>671</v>
      </c>
      <c r="E24" s="33">
        <f t="shared" si="5"/>
        <v>372</v>
      </c>
      <c r="F24" s="33">
        <f t="shared" si="5"/>
        <v>299</v>
      </c>
      <c r="G24" s="34">
        <v>139</v>
      </c>
      <c r="H24" s="34">
        <v>130</v>
      </c>
      <c r="I24" s="34">
        <v>42</v>
      </c>
      <c r="J24" s="34">
        <v>59</v>
      </c>
      <c r="K24" s="34">
        <v>84</v>
      </c>
      <c r="L24" s="34">
        <v>37</v>
      </c>
      <c r="M24" s="34">
        <v>93</v>
      </c>
      <c r="N24" s="34">
        <v>54</v>
      </c>
      <c r="O24" s="34">
        <v>14</v>
      </c>
      <c r="P24" s="34">
        <v>19</v>
      </c>
      <c r="Q24" s="34" t="s">
        <v>34</v>
      </c>
      <c r="R24" s="34" t="s">
        <v>34</v>
      </c>
      <c r="S24" s="34" t="s">
        <v>34</v>
      </c>
      <c r="T24" s="34">
        <v>10</v>
      </c>
      <c r="U24" s="34">
        <v>1</v>
      </c>
      <c r="V24" s="35">
        <f t="shared" si="0"/>
        <v>40.1</v>
      </c>
      <c r="W24" s="35">
        <f t="shared" si="1"/>
        <v>23.5</v>
      </c>
      <c r="X24" s="36"/>
    </row>
    <row r="25" spans="1:24" ht="17.25" customHeight="1">
      <c r="A25" s="31"/>
      <c r="B25" s="43" t="s">
        <v>46</v>
      </c>
      <c r="C25" s="31"/>
      <c r="D25" s="32">
        <f t="shared" si="4"/>
        <v>554</v>
      </c>
      <c r="E25" s="33">
        <f t="shared" si="5"/>
        <v>283</v>
      </c>
      <c r="F25" s="33">
        <f t="shared" si="5"/>
        <v>271</v>
      </c>
      <c r="G25" s="34">
        <v>44</v>
      </c>
      <c r="H25" s="34">
        <v>123</v>
      </c>
      <c r="I25" s="34">
        <v>49</v>
      </c>
      <c r="J25" s="34">
        <v>51</v>
      </c>
      <c r="K25" s="34">
        <v>52</v>
      </c>
      <c r="L25" s="34">
        <v>19</v>
      </c>
      <c r="M25" s="34">
        <v>120</v>
      </c>
      <c r="N25" s="34">
        <v>62</v>
      </c>
      <c r="O25" s="34">
        <v>18</v>
      </c>
      <c r="P25" s="34">
        <v>16</v>
      </c>
      <c r="Q25" s="34" t="s">
        <v>34</v>
      </c>
      <c r="R25" s="34" t="s">
        <v>34</v>
      </c>
      <c r="S25" s="34" t="s">
        <v>34</v>
      </c>
      <c r="T25" s="34" t="s">
        <v>34</v>
      </c>
      <c r="U25" s="34" t="s">
        <v>34</v>
      </c>
      <c r="V25" s="35">
        <f t="shared" si="0"/>
        <v>30.1</v>
      </c>
      <c r="W25" s="35">
        <f t="shared" si="1"/>
        <v>32.9</v>
      </c>
      <c r="X25" s="36"/>
    </row>
    <row r="26" spans="1:24" ht="17.25" customHeight="1">
      <c r="A26" s="37" t="s">
        <v>47</v>
      </c>
      <c r="B26" s="37"/>
      <c r="C26" s="4"/>
      <c r="D26" s="38">
        <f aca="true" t="shared" si="6" ref="D26:U26">IF(SUM(D27:D47)&gt;0,SUM(D27:D47),"－")</f>
        <v>4219</v>
      </c>
      <c r="E26" s="39">
        <f t="shared" si="6"/>
        <v>2047</v>
      </c>
      <c r="F26" s="39">
        <f t="shared" si="6"/>
        <v>2172</v>
      </c>
      <c r="G26" s="39">
        <f t="shared" si="6"/>
        <v>372</v>
      </c>
      <c r="H26" s="39">
        <f t="shared" si="6"/>
        <v>563</v>
      </c>
      <c r="I26" s="39">
        <f t="shared" si="6"/>
        <v>542</v>
      </c>
      <c r="J26" s="39">
        <f t="shared" si="6"/>
        <v>549</v>
      </c>
      <c r="K26" s="39">
        <f t="shared" si="6"/>
        <v>232</v>
      </c>
      <c r="L26" s="39">
        <f t="shared" si="6"/>
        <v>194</v>
      </c>
      <c r="M26" s="39">
        <f t="shared" si="6"/>
        <v>770</v>
      </c>
      <c r="N26" s="39">
        <f t="shared" si="6"/>
        <v>759</v>
      </c>
      <c r="O26" s="39">
        <f t="shared" si="6"/>
        <v>131</v>
      </c>
      <c r="P26" s="39">
        <f t="shared" si="6"/>
        <v>107</v>
      </c>
      <c r="Q26" s="39" t="str">
        <f t="shared" si="6"/>
        <v>－</v>
      </c>
      <c r="R26" s="39" t="str">
        <f t="shared" si="6"/>
        <v>－</v>
      </c>
      <c r="S26" s="39">
        <f t="shared" si="6"/>
        <v>4</v>
      </c>
      <c r="T26" s="39">
        <f t="shared" si="6"/>
        <v>7</v>
      </c>
      <c r="U26" s="39">
        <f t="shared" si="6"/>
        <v>78</v>
      </c>
      <c r="V26" s="40">
        <f t="shared" si="0"/>
        <v>22.2</v>
      </c>
      <c r="W26" s="40">
        <f t="shared" si="1"/>
        <v>38.4</v>
      </c>
      <c r="X26" s="36"/>
    </row>
    <row r="27" spans="1:24" ht="17.25" customHeight="1">
      <c r="A27" s="31"/>
      <c r="B27" s="43" t="s">
        <v>48</v>
      </c>
      <c r="C27" s="31"/>
      <c r="D27" s="32">
        <f aca="true" t="shared" si="7" ref="D27:D47">IF(SUM(G27:R27)=SUM(E27:F27),IF(SUM(E27:F27)&gt;0,SUM(E27:F27),"－"),"ｴﾗｰ")</f>
        <v>203</v>
      </c>
      <c r="E27" s="33" t="str">
        <f aca="true" t="shared" si="8" ref="E27:F47">IF(SUM(G27)+SUM(I27)+SUM(K27)+SUM(M27)+SUM(O27)+SUM(Q27)&gt;0,SUM(G27)+SUM(I27)+SUM(K27)+SUM(M27)+SUM(O27)+SUM(Q27),"－")</f>
        <v>－</v>
      </c>
      <c r="F27" s="33">
        <f t="shared" si="8"/>
        <v>203</v>
      </c>
      <c r="G27" s="34" t="s">
        <v>34</v>
      </c>
      <c r="H27" s="34">
        <v>24</v>
      </c>
      <c r="I27" s="34" t="s">
        <v>34</v>
      </c>
      <c r="J27" s="34">
        <v>48</v>
      </c>
      <c r="K27" s="34" t="s">
        <v>34</v>
      </c>
      <c r="L27" s="34">
        <v>19</v>
      </c>
      <c r="M27" s="34" t="s">
        <v>34</v>
      </c>
      <c r="N27" s="34">
        <v>106</v>
      </c>
      <c r="O27" s="34" t="s">
        <v>34</v>
      </c>
      <c r="P27" s="34">
        <v>6</v>
      </c>
      <c r="Q27" s="34" t="s">
        <v>49</v>
      </c>
      <c r="R27" s="34" t="s">
        <v>49</v>
      </c>
      <c r="S27" s="34" t="s">
        <v>49</v>
      </c>
      <c r="T27" s="34" t="s">
        <v>49</v>
      </c>
      <c r="U27" s="34">
        <v>8</v>
      </c>
      <c r="V27" s="35">
        <f t="shared" si="0"/>
        <v>11.8</v>
      </c>
      <c r="W27" s="35">
        <f t="shared" si="1"/>
        <v>56.2</v>
      </c>
      <c r="X27" s="36"/>
    </row>
    <row r="28" spans="1:24" ht="17.25" customHeight="1">
      <c r="A28" s="31"/>
      <c r="B28" s="43" t="s">
        <v>50</v>
      </c>
      <c r="C28" s="31"/>
      <c r="D28" s="32">
        <f t="shared" si="7"/>
        <v>153</v>
      </c>
      <c r="E28" s="33">
        <f t="shared" si="8"/>
        <v>87</v>
      </c>
      <c r="F28" s="33">
        <f t="shared" si="8"/>
        <v>66</v>
      </c>
      <c r="G28" s="34">
        <v>6</v>
      </c>
      <c r="H28" s="34">
        <v>13</v>
      </c>
      <c r="I28" s="34">
        <v>38</v>
      </c>
      <c r="J28" s="34">
        <v>13</v>
      </c>
      <c r="K28" s="34">
        <v>8</v>
      </c>
      <c r="L28" s="34">
        <v>9</v>
      </c>
      <c r="M28" s="34">
        <v>34</v>
      </c>
      <c r="N28" s="34">
        <v>25</v>
      </c>
      <c r="O28" s="34">
        <v>1</v>
      </c>
      <c r="P28" s="34">
        <v>6</v>
      </c>
      <c r="Q28" s="34" t="s">
        <v>49</v>
      </c>
      <c r="R28" s="34" t="s">
        <v>49</v>
      </c>
      <c r="S28" s="34" t="s">
        <v>49</v>
      </c>
      <c r="T28" s="34" t="s">
        <v>49</v>
      </c>
      <c r="U28" s="34">
        <v>10</v>
      </c>
      <c r="V28" s="35">
        <f t="shared" si="0"/>
        <v>12.4</v>
      </c>
      <c r="W28" s="35">
        <f t="shared" si="1"/>
        <v>45.1</v>
      </c>
      <c r="X28" s="36"/>
    </row>
    <row r="29" spans="1:24" ht="17.25" customHeight="1">
      <c r="A29" s="31"/>
      <c r="B29" s="43" t="s">
        <v>51</v>
      </c>
      <c r="C29" s="31"/>
      <c r="D29" s="32">
        <f t="shared" si="7"/>
        <v>614</v>
      </c>
      <c r="E29" s="33">
        <f t="shared" si="8"/>
        <v>309</v>
      </c>
      <c r="F29" s="33">
        <f t="shared" si="8"/>
        <v>305</v>
      </c>
      <c r="G29" s="34">
        <v>107</v>
      </c>
      <c r="H29" s="34">
        <v>156</v>
      </c>
      <c r="I29" s="34">
        <v>87</v>
      </c>
      <c r="J29" s="34">
        <v>91</v>
      </c>
      <c r="K29" s="34">
        <v>79</v>
      </c>
      <c r="L29" s="34">
        <v>38</v>
      </c>
      <c r="M29" s="34">
        <v>24</v>
      </c>
      <c r="N29" s="34">
        <v>9</v>
      </c>
      <c r="O29" s="34">
        <v>12</v>
      </c>
      <c r="P29" s="34">
        <v>11</v>
      </c>
      <c r="Q29" s="34" t="s">
        <v>49</v>
      </c>
      <c r="R29" s="34" t="s">
        <v>49</v>
      </c>
      <c r="S29" s="34" t="s">
        <v>49</v>
      </c>
      <c r="T29" s="34" t="s">
        <v>49</v>
      </c>
      <c r="U29" s="34">
        <v>6</v>
      </c>
      <c r="V29" s="35">
        <f t="shared" si="0"/>
        <v>42.8</v>
      </c>
      <c r="W29" s="35">
        <f t="shared" si="1"/>
        <v>6.4</v>
      </c>
      <c r="X29" s="36"/>
    </row>
    <row r="30" spans="1:24" ht="17.25" customHeight="1">
      <c r="A30" s="31"/>
      <c r="B30" s="43" t="s">
        <v>52</v>
      </c>
      <c r="C30" s="31"/>
      <c r="D30" s="32">
        <f t="shared" si="7"/>
        <v>285</v>
      </c>
      <c r="E30" s="33">
        <f t="shared" si="8"/>
        <v>151</v>
      </c>
      <c r="F30" s="33">
        <f t="shared" si="8"/>
        <v>134</v>
      </c>
      <c r="G30" s="34">
        <v>47</v>
      </c>
      <c r="H30" s="34">
        <v>39</v>
      </c>
      <c r="I30" s="34">
        <v>39</v>
      </c>
      <c r="J30" s="34">
        <v>31</v>
      </c>
      <c r="K30" s="34">
        <v>26</v>
      </c>
      <c r="L30" s="34">
        <v>24</v>
      </c>
      <c r="M30" s="34">
        <v>36</v>
      </c>
      <c r="N30" s="34">
        <v>35</v>
      </c>
      <c r="O30" s="34">
        <v>3</v>
      </c>
      <c r="P30" s="34">
        <v>5</v>
      </c>
      <c r="Q30" s="34" t="s">
        <v>49</v>
      </c>
      <c r="R30" s="34" t="s">
        <v>49</v>
      </c>
      <c r="S30" s="34" t="s">
        <v>49</v>
      </c>
      <c r="T30" s="34" t="s">
        <v>49</v>
      </c>
      <c r="U30" s="34">
        <v>14</v>
      </c>
      <c r="V30" s="35">
        <f t="shared" si="0"/>
        <v>30.2</v>
      </c>
      <c r="W30" s="35">
        <f t="shared" si="1"/>
        <v>29.8</v>
      </c>
      <c r="X30" s="36"/>
    </row>
    <row r="31" spans="1:24" ht="17.25" customHeight="1">
      <c r="A31" s="31"/>
      <c r="B31" s="43" t="s">
        <v>53</v>
      </c>
      <c r="C31" s="31"/>
      <c r="D31" s="32">
        <f t="shared" si="7"/>
        <v>95</v>
      </c>
      <c r="E31" s="33">
        <f t="shared" si="8"/>
        <v>48</v>
      </c>
      <c r="F31" s="33">
        <f t="shared" si="8"/>
        <v>47</v>
      </c>
      <c r="G31" s="34">
        <v>3</v>
      </c>
      <c r="H31" s="34">
        <v>10</v>
      </c>
      <c r="I31" s="34">
        <v>7</v>
      </c>
      <c r="J31" s="34">
        <v>13</v>
      </c>
      <c r="K31" s="34">
        <v>2</v>
      </c>
      <c r="L31" s="34">
        <v>1</v>
      </c>
      <c r="M31" s="34">
        <v>35</v>
      </c>
      <c r="N31" s="34">
        <v>20</v>
      </c>
      <c r="O31" s="34">
        <v>1</v>
      </c>
      <c r="P31" s="34">
        <v>3</v>
      </c>
      <c r="Q31" s="34" t="s">
        <v>49</v>
      </c>
      <c r="R31" s="34" t="s">
        <v>49</v>
      </c>
      <c r="S31" s="34" t="s">
        <v>49</v>
      </c>
      <c r="T31" s="34" t="s">
        <v>49</v>
      </c>
      <c r="U31" s="34">
        <v>2</v>
      </c>
      <c r="V31" s="35">
        <f t="shared" si="0"/>
        <v>13.7</v>
      </c>
      <c r="W31" s="35">
        <f t="shared" si="1"/>
        <v>60</v>
      </c>
      <c r="X31" s="36"/>
    </row>
    <row r="32" spans="1:24" ht="17.25" customHeight="1">
      <c r="A32" s="31"/>
      <c r="B32" s="43" t="s">
        <v>54</v>
      </c>
      <c r="C32" s="31"/>
      <c r="D32" s="32">
        <f t="shared" si="7"/>
        <v>146</v>
      </c>
      <c r="E32" s="33">
        <f t="shared" si="8"/>
        <v>78</v>
      </c>
      <c r="F32" s="33">
        <f t="shared" si="8"/>
        <v>68</v>
      </c>
      <c r="G32" s="34">
        <v>2</v>
      </c>
      <c r="H32" s="34">
        <v>5</v>
      </c>
      <c r="I32" s="34">
        <v>28</v>
      </c>
      <c r="J32" s="34">
        <v>15</v>
      </c>
      <c r="K32" s="34" t="s">
        <v>34</v>
      </c>
      <c r="L32" s="34" t="s">
        <v>34</v>
      </c>
      <c r="M32" s="34">
        <v>45</v>
      </c>
      <c r="N32" s="34">
        <v>45</v>
      </c>
      <c r="O32" s="34">
        <v>3</v>
      </c>
      <c r="P32" s="34">
        <v>3</v>
      </c>
      <c r="Q32" s="34" t="s">
        <v>49</v>
      </c>
      <c r="R32" s="34" t="s">
        <v>49</v>
      </c>
      <c r="S32" s="34" t="s">
        <v>49</v>
      </c>
      <c r="T32" s="34" t="s">
        <v>49</v>
      </c>
      <c r="U32" s="34" t="s">
        <v>49</v>
      </c>
      <c r="V32" s="35">
        <f t="shared" si="0"/>
        <v>4.8</v>
      </c>
      <c r="W32" s="35">
        <f t="shared" si="1"/>
        <v>61.6</v>
      </c>
      <c r="X32" s="36"/>
    </row>
    <row r="33" spans="1:24" ht="17.25" customHeight="1">
      <c r="A33" s="31"/>
      <c r="B33" s="43" t="s">
        <v>55</v>
      </c>
      <c r="C33" s="31"/>
      <c r="D33" s="32">
        <f t="shared" si="7"/>
        <v>105</v>
      </c>
      <c r="E33" s="33">
        <f t="shared" si="8"/>
        <v>72</v>
      </c>
      <c r="F33" s="33">
        <f t="shared" si="8"/>
        <v>33</v>
      </c>
      <c r="G33" s="34">
        <v>3</v>
      </c>
      <c r="H33" s="34">
        <v>2</v>
      </c>
      <c r="I33" s="34">
        <v>21</v>
      </c>
      <c r="J33" s="34">
        <v>6</v>
      </c>
      <c r="K33" s="34">
        <v>2</v>
      </c>
      <c r="L33" s="34">
        <v>5</v>
      </c>
      <c r="M33" s="34">
        <v>37</v>
      </c>
      <c r="N33" s="34">
        <v>13</v>
      </c>
      <c r="O33" s="34">
        <v>9</v>
      </c>
      <c r="P33" s="34">
        <v>7</v>
      </c>
      <c r="Q33" s="34" t="s">
        <v>49</v>
      </c>
      <c r="R33" s="34" t="s">
        <v>49</v>
      </c>
      <c r="S33" s="34" t="s">
        <v>49</v>
      </c>
      <c r="T33" s="34" t="s">
        <v>49</v>
      </c>
      <c r="U33" s="34">
        <v>5</v>
      </c>
      <c r="V33" s="35">
        <f t="shared" si="0"/>
        <v>4.8</v>
      </c>
      <c r="W33" s="35">
        <f t="shared" si="1"/>
        <v>52.4</v>
      </c>
      <c r="X33" s="36"/>
    </row>
    <row r="34" spans="1:24" ht="17.25" customHeight="1">
      <c r="A34" s="31"/>
      <c r="B34" s="43" t="s">
        <v>56</v>
      </c>
      <c r="C34" s="31"/>
      <c r="D34" s="32">
        <f t="shared" si="7"/>
        <v>290</v>
      </c>
      <c r="E34" s="33">
        <f t="shared" si="8"/>
        <v>208</v>
      </c>
      <c r="F34" s="33">
        <f t="shared" si="8"/>
        <v>82</v>
      </c>
      <c r="G34" s="34">
        <v>29</v>
      </c>
      <c r="H34" s="34">
        <v>5</v>
      </c>
      <c r="I34" s="34">
        <v>52</v>
      </c>
      <c r="J34" s="34">
        <v>11</v>
      </c>
      <c r="K34" s="34">
        <v>17</v>
      </c>
      <c r="L34" s="34">
        <v>7</v>
      </c>
      <c r="M34" s="34">
        <v>106</v>
      </c>
      <c r="N34" s="34">
        <v>58</v>
      </c>
      <c r="O34" s="34">
        <v>4</v>
      </c>
      <c r="P34" s="34">
        <v>1</v>
      </c>
      <c r="Q34" s="34" t="s">
        <v>57</v>
      </c>
      <c r="R34" s="34" t="s">
        <v>57</v>
      </c>
      <c r="S34" s="34">
        <v>3</v>
      </c>
      <c r="T34" s="34">
        <v>1</v>
      </c>
      <c r="U34" s="34" t="s">
        <v>57</v>
      </c>
      <c r="V34" s="35">
        <f t="shared" si="0"/>
        <v>11.7</v>
      </c>
      <c r="W34" s="35">
        <f t="shared" si="1"/>
        <v>57.9</v>
      </c>
      <c r="X34" s="36"/>
    </row>
    <row r="35" spans="1:24" ht="17.25" customHeight="1">
      <c r="A35" s="31"/>
      <c r="B35" s="43" t="s">
        <v>58</v>
      </c>
      <c r="C35" s="31"/>
      <c r="D35" s="32">
        <f t="shared" si="7"/>
        <v>200</v>
      </c>
      <c r="E35" s="33" t="str">
        <f t="shared" si="8"/>
        <v>－</v>
      </c>
      <c r="F35" s="33">
        <f t="shared" si="8"/>
        <v>200</v>
      </c>
      <c r="G35" s="34" t="s">
        <v>34</v>
      </c>
      <c r="H35" s="34">
        <v>79</v>
      </c>
      <c r="I35" s="34" t="s">
        <v>34</v>
      </c>
      <c r="J35" s="34">
        <v>72</v>
      </c>
      <c r="K35" s="34" t="s">
        <v>34</v>
      </c>
      <c r="L35" s="34">
        <v>11</v>
      </c>
      <c r="M35" s="34" t="s">
        <v>34</v>
      </c>
      <c r="N35" s="34">
        <v>31</v>
      </c>
      <c r="O35" s="34" t="s">
        <v>34</v>
      </c>
      <c r="P35" s="34">
        <v>7</v>
      </c>
      <c r="Q35" s="34" t="s">
        <v>57</v>
      </c>
      <c r="R35" s="34" t="s">
        <v>57</v>
      </c>
      <c r="S35" s="34" t="s">
        <v>57</v>
      </c>
      <c r="T35" s="34" t="s">
        <v>57</v>
      </c>
      <c r="U35" s="34">
        <v>3</v>
      </c>
      <c r="V35" s="35">
        <f t="shared" si="0"/>
        <v>39.5</v>
      </c>
      <c r="W35" s="35">
        <f t="shared" si="1"/>
        <v>17</v>
      </c>
      <c r="X35" s="36"/>
    </row>
    <row r="36" spans="1:24" ht="17.25" customHeight="1">
      <c r="A36" s="31"/>
      <c r="B36" s="43" t="s">
        <v>59</v>
      </c>
      <c r="C36" s="31"/>
      <c r="D36" s="32">
        <f t="shared" si="7"/>
        <v>89</v>
      </c>
      <c r="E36" s="33">
        <f t="shared" si="8"/>
        <v>64</v>
      </c>
      <c r="F36" s="33">
        <f t="shared" si="8"/>
        <v>25</v>
      </c>
      <c r="G36" s="34">
        <v>5</v>
      </c>
      <c r="H36" s="34">
        <v>4</v>
      </c>
      <c r="I36" s="34">
        <v>19</v>
      </c>
      <c r="J36" s="34">
        <v>7</v>
      </c>
      <c r="K36" s="34" t="s">
        <v>34</v>
      </c>
      <c r="L36" s="34">
        <v>2</v>
      </c>
      <c r="M36" s="34">
        <v>36</v>
      </c>
      <c r="N36" s="34">
        <v>11</v>
      </c>
      <c r="O36" s="34">
        <v>4</v>
      </c>
      <c r="P36" s="34">
        <v>1</v>
      </c>
      <c r="Q36" s="34" t="s">
        <v>60</v>
      </c>
      <c r="R36" s="34" t="s">
        <v>60</v>
      </c>
      <c r="S36" s="34" t="s">
        <v>60</v>
      </c>
      <c r="T36" s="34" t="s">
        <v>60</v>
      </c>
      <c r="U36" s="34" t="s">
        <v>60</v>
      </c>
      <c r="V36" s="35">
        <f t="shared" si="0"/>
        <v>10.1</v>
      </c>
      <c r="W36" s="35">
        <f t="shared" si="1"/>
        <v>52.8</v>
      </c>
      <c r="X36" s="36"/>
    </row>
    <row r="37" spans="1:24" ht="17.25" customHeight="1">
      <c r="A37" s="31"/>
      <c r="B37" s="43" t="s">
        <v>61</v>
      </c>
      <c r="C37" s="31"/>
      <c r="D37" s="32">
        <f t="shared" si="7"/>
        <v>96</v>
      </c>
      <c r="E37" s="33">
        <f t="shared" si="8"/>
        <v>43</v>
      </c>
      <c r="F37" s="33">
        <f t="shared" si="8"/>
        <v>53</v>
      </c>
      <c r="G37" s="34">
        <v>5</v>
      </c>
      <c r="H37" s="34">
        <v>4</v>
      </c>
      <c r="I37" s="34">
        <v>14</v>
      </c>
      <c r="J37" s="34">
        <v>22</v>
      </c>
      <c r="K37" s="34">
        <v>2</v>
      </c>
      <c r="L37" s="34">
        <v>1</v>
      </c>
      <c r="M37" s="34">
        <v>19</v>
      </c>
      <c r="N37" s="34">
        <v>24</v>
      </c>
      <c r="O37" s="34">
        <v>3</v>
      </c>
      <c r="P37" s="34">
        <v>2</v>
      </c>
      <c r="Q37" s="34" t="s">
        <v>60</v>
      </c>
      <c r="R37" s="34" t="s">
        <v>60</v>
      </c>
      <c r="S37" s="34" t="s">
        <v>60</v>
      </c>
      <c r="T37" s="34">
        <v>5</v>
      </c>
      <c r="U37" s="34" t="s">
        <v>60</v>
      </c>
      <c r="V37" s="35">
        <f t="shared" si="0"/>
        <v>9.4</v>
      </c>
      <c r="W37" s="35">
        <f t="shared" si="1"/>
        <v>50</v>
      </c>
      <c r="X37" s="36"/>
    </row>
    <row r="38" spans="1:24" ht="17.25" customHeight="1">
      <c r="A38" s="31"/>
      <c r="B38" s="43" t="s">
        <v>62</v>
      </c>
      <c r="C38" s="31"/>
      <c r="D38" s="32">
        <f t="shared" si="7"/>
        <v>30</v>
      </c>
      <c r="E38" s="33">
        <f t="shared" si="8"/>
        <v>25</v>
      </c>
      <c r="F38" s="33">
        <f t="shared" si="8"/>
        <v>5</v>
      </c>
      <c r="G38" s="34">
        <v>6</v>
      </c>
      <c r="H38" s="34">
        <v>1</v>
      </c>
      <c r="I38" s="34">
        <v>10</v>
      </c>
      <c r="J38" s="34">
        <v>2</v>
      </c>
      <c r="K38" s="34">
        <v>3</v>
      </c>
      <c r="L38" s="34" t="s">
        <v>34</v>
      </c>
      <c r="M38" s="34">
        <v>4</v>
      </c>
      <c r="N38" s="34">
        <v>2</v>
      </c>
      <c r="O38" s="34">
        <v>2</v>
      </c>
      <c r="P38" s="34" t="s">
        <v>34</v>
      </c>
      <c r="Q38" s="34" t="s">
        <v>49</v>
      </c>
      <c r="R38" s="34" t="s">
        <v>49</v>
      </c>
      <c r="S38" s="34" t="s">
        <v>49</v>
      </c>
      <c r="T38" s="34" t="s">
        <v>49</v>
      </c>
      <c r="U38" s="34">
        <v>1</v>
      </c>
      <c r="V38" s="35">
        <f t="shared" si="0"/>
        <v>23.3</v>
      </c>
      <c r="W38" s="35">
        <f t="shared" si="1"/>
        <v>23.3</v>
      </c>
      <c r="X38" s="36"/>
    </row>
    <row r="39" spans="1:24" ht="17.25" customHeight="1">
      <c r="A39" s="31"/>
      <c r="B39" s="43" t="s">
        <v>63</v>
      </c>
      <c r="C39" s="31"/>
      <c r="D39" s="32">
        <f t="shared" si="7"/>
        <v>88</v>
      </c>
      <c r="E39" s="33">
        <f t="shared" si="8"/>
        <v>43</v>
      </c>
      <c r="F39" s="33">
        <f t="shared" si="8"/>
        <v>45</v>
      </c>
      <c r="G39" s="34">
        <v>4</v>
      </c>
      <c r="H39" s="34">
        <v>12</v>
      </c>
      <c r="I39" s="34">
        <v>13</v>
      </c>
      <c r="J39" s="34">
        <v>11</v>
      </c>
      <c r="K39" s="34">
        <v>2</v>
      </c>
      <c r="L39" s="34">
        <v>4</v>
      </c>
      <c r="M39" s="34">
        <v>24</v>
      </c>
      <c r="N39" s="34">
        <v>17</v>
      </c>
      <c r="O39" s="34" t="s">
        <v>34</v>
      </c>
      <c r="P39" s="34">
        <v>1</v>
      </c>
      <c r="Q39" s="34" t="s">
        <v>49</v>
      </c>
      <c r="R39" s="34" t="s">
        <v>49</v>
      </c>
      <c r="S39" s="34" t="s">
        <v>49</v>
      </c>
      <c r="T39" s="34" t="s">
        <v>49</v>
      </c>
      <c r="U39" s="34">
        <v>2</v>
      </c>
      <c r="V39" s="35">
        <f t="shared" si="0"/>
        <v>18.2</v>
      </c>
      <c r="W39" s="35">
        <f t="shared" si="1"/>
        <v>48.9</v>
      </c>
      <c r="X39" s="36"/>
    </row>
    <row r="40" spans="1:24" ht="17.25" customHeight="1">
      <c r="A40" s="31"/>
      <c r="B40" s="43" t="s">
        <v>64</v>
      </c>
      <c r="C40" s="31"/>
      <c r="D40" s="32">
        <f t="shared" si="7"/>
        <v>311</v>
      </c>
      <c r="E40" s="33">
        <f t="shared" si="8"/>
        <v>141</v>
      </c>
      <c r="F40" s="33">
        <f t="shared" si="8"/>
        <v>170</v>
      </c>
      <c r="G40" s="34">
        <v>15</v>
      </c>
      <c r="H40" s="34">
        <v>19</v>
      </c>
      <c r="I40" s="34">
        <v>41</v>
      </c>
      <c r="J40" s="34">
        <v>39</v>
      </c>
      <c r="K40" s="34">
        <v>7</v>
      </c>
      <c r="L40" s="34">
        <v>14</v>
      </c>
      <c r="M40" s="34">
        <v>78</v>
      </c>
      <c r="N40" s="34">
        <v>95</v>
      </c>
      <c r="O40" s="34" t="s">
        <v>34</v>
      </c>
      <c r="P40" s="34">
        <v>3</v>
      </c>
      <c r="Q40" s="34" t="s">
        <v>49</v>
      </c>
      <c r="R40" s="34" t="s">
        <v>49</v>
      </c>
      <c r="S40" s="34">
        <v>1</v>
      </c>
      <c r="T40" s="34">
        <v>1</v>
      </c>
      <c r="U40" s="34">
        <v>14</v>
      </c>
      <c r="V40" s="35">
        <f t="shared" si="0"/>
        <v>10.9</v>
      </c>
      <c r="W40" s="35">
        <f t="shared" si="1"/>
        <v>60.8</v>
      </c>
      <c r="X40" s="36"/>
    </row>
    <row r="41" spans="1:24" ht="17.25" customHeight="1">
      <c r="A41" s="31"/>
      <c r="B41" s="43" t="s">
        <v>65</v>
      </c>
      <c r="C41" s="31"/>
      <c r="D41" s="32">
        <f t="shared" si="7"/>
        <v>106</v>
      </c>
      <c r="E41" s="33" t="str">
        <f t="shared" si="8"/>
        <v>－</v>
      </c>
      <c r="F41" s="33">
        <f t="shared" si="8"/>
        <v>106</v>
      </c>
      <c r="G41" s="34" t="s">
        <v>34</v>
      </c>
      <c r="H41" s="34">
        <v>11</v>
      </c>
      <c r="I41" s="34" t="s">
        <v>34</v>
      </c>
      <c r="J41" s="34">
        <v>26</v>
      </c>
      <c r="K41" s="34" t="s">
        <v>34</v>
      </c>
      <c r="L41" s="34">
        <v>19</v>
      </c>
      <c r="M41" s="34" t="s">
        <v>34</v>
      </c>
      <c r="N41" s="34">
        <v>43</v>
      </c>
      <c r="O41" s="34" t="s">
        <v>34</v>
      </c>
      <c r="P41" s="34">
        <v>7</v>
      </c>
      <c r="Q41" s="34" t="s">
        <v>49</v>
      </c>
      <c r="R41" s="34" t="s">
        <v>49</v>
      </c>
      <c r="S41" s="34" t="s">
        <v>49</v>
      </c>
      <c r="T41" s="34" t="s">
        <v>49</v>
      </c>
      <c r="U41" s="34">
        <v>3</v>
      </c>
      <c r="V41" s="35">
        <f t="shared" si="0"/>
        <v>10.4</v>
      </c>
      <c r="W41" s="35">
        <f t="shared" si="1"/>
        <v>43.4</v>
      </c>
      <c r="X41" s="36"/>
    </row>
    <row r="42" spans="1:24" ht="17.25" customHeight="1">
      <c r="A42" s="31"/>
      <c r="B42" s="43" t="s">
        <v>66</v>
      </c>
      <c r="C42" s="31"/>
      <c r="D42" s="32">
        <f t="shared" si="7"/>
        <v>148</v>
      </c>
      <c r="E42" s="33">
        <f t="shared" si="8"/>
        <v>84</v>
      </c>
      <c r="F42" s="33">
        <f t="shared" si="8"/>
        <v>64</v>
      </c>
      <c r="G42" s="34">
        <v>5</v>
      </c>
      <c r="H42" s="34">
        <v>12</v>
      </c>
      <c r="I42" s="34">
        <v>22</v>
      </c>
      <c r="J42" s="34">
        <v>10</v>
      </c>
      <c r="K42" s="34">
        <v>4</v>
      </c>
      <c r="L42" s="34">
        <v>1</v>
      </c>
      <c r="M42" s="34">
        <v>36</v>
      </c>
      <c r="N42" s="34">
        <v>37</v>
      </c>
      <c r="O42" s="34">
        <v>17</v>
      </c>
      <c r="P42" s="34">
        <v>4</v>
      </c>
      <c r="Q42" s="34" t="s">
        <v>49</v>
      </c>
      <c r="R42" s="34" t="s">
        <v>49</v>
      </c>
      <c r="S42" s="34" t="s">
        <v>49</v>
      </c>
      <c r="T42" s="34" t="s">
        <v>49</v>
      </c>
      <c r="U42" s="34" t="s">
        <v>49</v>
      </c>
      <c r="V42" s="35">
        <f t="shared" si="0"/>
        <v>11.5</v>
      </c>
      <c r="W42" s="35">
        <f t="shared" si="1"/>
        <v>49.3</v>
      </c>
      <c r="X42" s="36"/>
    </row>
    <row r="43" spans="1:24" ht="17.25" customHeight="1">
      <c r="A43" s="31"/>
      <c r="B43" s="43" t="s">
        <v>67</v>
      </c>
      <c r="C43" s="31"/>
      <c r="D43" s="32">
        <f t="shared" si="7"/>
        <v>175</v>
      </c>
      <c r="E43" s="33">
        <f t="shared" si="8"/>
        <v>136</v>
      </c>
      <c r="F43" s="33">
        <f t="shared" si="8"/>
        <v>39</v>
      </c>
      <c r="G43" s="34">
        <v>7</v>
      </c>
      <c r="H43" s="34">
        <v>3</v>
      </c>
      <c r="I43" s="34">
        <v>17</v>
      </c>
      <c r="J43" s="34">
        <v>8</v>
      </c>
      <c r="K43" s="34">
        <v>13</v>
      </c>
      <c r="L43" s="34">
        <v>2</v>
      </c>
      <c r="M43" s="34">
        <v>73</v>
      </c>
      <c r="N43" s="34">
        <v>19</v>
      </c>
      <c r="O43" s="34">
        <v>26</v>
      </c>
      <c r="P43" s="34">
        <v>7</v>
      </c>
      <c r="Q43" s="34" t="s">
        <v>49</v>
      </c>
      <c r="R43" s="34" t="s">
        <v>49</v>
      </c>
      <c r="S43" s="34" t="s">
        <v>49</v>
      </c>
      <c r="T43" s="34" t="s">
        <v>49</v>
      </c>
      <c r="U43" s="34" t="s">
        <v>49</v>
      </c>
      <c r="V43" s="35">
        <f t="shared" si="0"/>
        <v>5.7</v>
      </c>
      <c r="W43" s="35">
        <f t="shared" si="1"/>
        <v>52.6</v>
      </c>
      <c r="X43" s="36"/>
    </row>
    <row r="44" spans="1:24" ht="17.25" customHeight="1">
      <c r="A44" s="31"/>
      <c r="B44" s="43" t="s">
        <v>68</v>
      </c>
      <c r="C44" s="31"/>
      <c r="D44" s="32">
        <f t="shared" si="7"/>
        <v>154</v>
      </c>
      <c r="E44" s="33">
        <f t="shared" si="8"/>
        <v>79</v>
      </c>
      <c r="F44" s="33">
        <f t="shared" si="8"/>
        <v>75</v>
      </c>
      <c r="G44" s="34">
        <v>1</v>
      </c>
      <c r="H44" s="34">
        <v>10</v>
      </c>
      <c r="I44" s="34">
        <v>10</v>
      </c>
      <c r="J44" s="34">
        <v>16</v>
      </c>
      <c r="K44" s="34">
        <v>9</v>
      </c>
      <c r="L44" s="34">
        <v>14</v>
      </c>
      <c r="M44" s="34">
        <v>43</v>
      </c>
      <c r="N44" s="34">
        <v>26</v>
      </c>
      <c r="O44" s="34">
        <v>16</v>
      </c>
      <c r="P44" s="34">
        <v>9</v>
      </c>
      <c r="Q44" s="34" t="s">
        <v>49</v>
      </c>
      <c r="R44" s="34" t="s">
        <v>49</v>
      </c>
      <c r="S44" s="34" t="s">
        <v>49</v>
      </c>
      <c r="T44" s="34" t="s">
        <v>49</v>
      </c>
      <c r="U44" s="34">
        <v>9</v>
      </c>
      <c r="V44" s="35">
        <f t="shared" si="0"/>
        <v>7.1</v>
      </c>
      <c r="W44" s="35">
        <f t="shared" si="1"/>
        <v>50.6</v>
      </c>
      <c r="X44" s="36"/>
    </row>
    <row r="45" spans="1:24" ht="17.25" customHeight="1">
      <c r="A45" s="31"/>
      <c r="B45" s="43" t="s">
        <v>69</v>
      </c>
      <c r="C45" s="31"/>
      <c r="D45" s="32">
        <f t="shared" si="7"/>
        <v>136</v>
      </c>
      <c r="E45" s="33">
        <f t="shared" si="8"/>
        <v>72</v>
      </c>
      <c r="F45" s="33">
        <f t="shared" si="8"/>
        <v>64</v>
      </c>
      <c r="G45" s="34">
        <v>5</v>
      </c>
      <c r="H45" s="34">
        <v>11</v>
      </c>
      <c r="I45" s="34">
        <v>28</v>
      </c>
      <c r="J45" s="34">
        <v>22</v>
      </c>
      <c r="K45" s="34">
        <v>4</v>
      </c>
      <c r="L45" s="34">
        <v>1</v>
      </c>
      <c r="M45" s="34">
        <v>31</v>
      </c>
      <c r="N45" s="34">
        <v>27</v>
      </c>
      <c r="O45" s="34">
        <v>4</v>
      </c>
      <c r="P45" s="34">
        <v>3</v>
      </c>
      <c r="Q45" s="34" t="s">
        <v>49</v>
      </c>
      <c r="R45" s="34" t="s">
        <v>49</v>
      </c>
      <c r="S45" s="34" t="s">
        <v>49</v>
      </c>
      <c r="T45" s="34" t="s">
        <v>49</v>
      </c>
      <c r="U45" s="34">
        <v>1</v>
      </c>
      <c r="V45" s="35">
        <f t="shared" si="0"/>
        <v>11.8</v>
      </c>
      <c r="W45" s="35">
        <f t="shared" si="1"/>
        <v>43.4</v>
      </c>
      <c r="X45" s="36"/>
    </row>
    <row r="46" spans="1:24" ht="17.25" customHeight="1">
      <c r="A46" s="31"/>
      <c r="B46" s="43" t="s">
        <v>70</v>
      </c>
      <c r="C46" s="31"/>
      <c r="D46" s="32">
        <f t="shared" si="7"/>
        <v>232</v>
      </c>
      <c r="E46" s="33">
        <f t="shared" si="8"/>
        <v>139</v>
      </c>
      <c r="F46" s="33">
        <f t="shared" si="8"/>
        <v>93</v>
      </c>
      <c r="G46" s="34">
        <v>34</v>
      </c>
      <c r="H46" s="34">
        <v>36</v>
      </c>
      <c r="I46" s="34">
        <v>30</v>
      </c>
      <c r="J46" s="34">
        <v>26</v>
      </c>
      <c r="K46" s="34">
        <v>14</v>
      </c>
      <c r="L46" s="34" t="s">
        <v>34</v>
      </c>
      <c r="M46" s="34">
        <v>54</v>
      </c>
      <c r="N46" s="34">
        <v>29</v>
      </c>
      <c r="O46" s="34">
        <v>7</v>
      </c>
      <c r="P46" s="34">
        <v>2</v>
      </c>
      <c r="Q46" s="34" t="s">
        <v>49</v>
      </c>
      <c r="R46" s="34" t="s">
        <v>49</v>
      </c>
      <c r="S46" s="34" t="s">
        <v>49</v>
      </c>
      <c r="T46" s="34" t="s">
        <v>49</v>
      </c>
      <c r="U46" s="34" t="s">
        <v>49</v>
      </c>
      <c r="V46" s="35">
        <f t="shared" si="0"/>
        <v>30.2</v>
      </c>
      <c r="W46" s="35">
        <f t="shared" si="1"/>
        <v>35.8</v>
      </c>
      <c r="X46" s="36"/>
    </row>
    <row r="47" spans="1:24" ht="17.25" customHeight="1" thickBot="1">
      <c r="A47" s="44"/>
      <c r="B47" s="45" t="s">
        <v>71</v>
      </c>
      <c r="C47" s="44"/>
      <c r="D47" s="46">
        <f t="shared" si="7"/>
        <v>563</v>
      </c>
      <c r="E47" s="47">
        <f t="shared" si="8"/>
        <v>268</v>
      </c>
      <c r="F47" s="47">
        <f t="shared" si="8"/>
        <v>295</v>
      </c>
      <c r="G47" s="48">
        <v>88</v>
      </c>
      <c r="H47" s="48">
        <v>107</v>
      </c>
      <c r="I47" s="48">
        <v>66</v>
      </c>
      <c r="J47" s="48">
        <v>60</v>
      </c>
      <c r="K47" s="48">
        <v>40</v>
      </c>
      <c r="L47" s="49">
        <v>22</v>
      </c>
      <c r="M47" s="48">
        <v>55</v>
      </c>
      <c r="N47" s="48">
        <v>87</v>
      </c>
      <c r="O47" s="48">
        <v>19</v>
      </c>
      <c r="P47" s="48">
        <v>19</v>
      </c>
      <c r="Q47" s="48" t="s">
        <v>60</v>
      </c>
      <c r="R47" s="48" t="s">
        <v>60</v>
      </c>
      <c r="S47" s="48" t="s">
        <v>60</v>
      </c>
      <c r="T47" s="48" t="s">
        <v>60</v>
      </c>
      <c r="U47" s="48" t="s">
        <v>60</v>
      </c>
      <c r="V47" s="50">
        <f t="shared" si="0"/>
        <v>34.6</v>
      </c>
      <c r="W47" s="50">
        <f t="shared" si="1"/>
        <v>25.2</v>
      </c>
      <c r="X47" s="36"/>
    </row>
  </sheetData>
  <mergeCells count="21">
    <mergeCell ref="A10:B10"/>
    <mergeCell ref="A11:B11"/>
    <mergeCell ref="A14:B14"/>
    <mergeCell ref="A26:B26"/>
    <mergeCell ref="S6:U6"/>
    <mergeCell ref="W6:W8"/>
    <mergeCell ref="G7:H7"/>
    <mergeCell ref="I7:J7"/>
    <mergeCell ref="K7:L7"/>
    <mergeCell ref="S7:U7"/>
    <mergeCell ref="G8:H8"/>
    <mergeCell ref="I8:J8"/>
    <mergeCell ref="K8:L8"/>
    <mergeCell ref="K6:L6"/>
    <mergeCell ref="M6:N8"/>
    <mergeCell ref="O6:P8"/>
    <mergeCell ref="Q6:R8"/>
    <mergeCell ref="A6:C9"/>
    <mergeCell ref="D6:F8"/>
    <mergeCell ref="G6:H6"/>
    <mergeCell ref="I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2001-01-17T03:10:10Z</dcterms:created>
  <dcterms:modified xsi:type="dcterms:W3CDTF">2001-01-17T03:10:55Z</dcterms:modified>
  <cp:category/>
  <cp:version/>
  <cp:contentType/>
  <cp:contentStatus/>
</cp:coreProperties>
</file>