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第29表学校施設一覧表（土地）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<sst xmlns="http://schemas.openxmlformats.org/spreadsheetml/2006/main" count="39" uniqueCount="23">
  <si>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区　　　　分</t>
  </si>
  <si>
    <t>－</t>
  </si>
  <si>
    <t>（単位：㎡）</t>
  </si>
  <si>
    <t>第29表　学校施設一覧表（公立の各種学校・私立の高等学校以下の学校）</t>
  </si>
  <si>
    <t>総計</t>
  </si>
  <si>
    <t>公　　立　　　各種学校</t>
  </si>
  <si>
    <t>私立</t>
  </si>
  <si>
    <t>計</t>
  </si>
  <si>
    <t>中学校</t>
  </si>
  <si>
    <t>高等学校</t>
  </si>
  <si>
    <t>幼稚園</t>
  </si>
  <si>
    <t>専修学校</t>
  </si>
  <si>
    <t>各種学校</t>
  </si>
  <si>
    <t>学校の土地の用途別面積</t>
  </si>
  <si>
    <t>昭和51年度</t>
  </si>
  <si>
    <t>昭和52年度</t>
  </si>
  <si>
    <t>設置者所有</t>
  </si>
  <si>
    <t>屋外運動場</t>
  </si>
  <si>
    <t>実験実習地</t>
  </si>
  <si>
    <t>建物敷地・その他</t>
  </si>
  <si>
    <t>借  用</t>
  </si>
  <si>
    <t>注：１．文部大臣所轄の学校法人(大学・短大等を設置する学校法人）は除く。</t>
  </si>
  <si>
    <t>　　２．中学校の土地は高等学校と共有である。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</si>
</sst>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3" fontId="4" fillId="0" borderId="1" xfId="17" applyNumberFormat="1" applyFont="1" applyBorder="1" applyAlignment="1">
      <alignment horizontal="right" vertical="center"/>
    </xf>
    <xf numFmtId="3" fontId="4" fillId="0" borderId="1" xfId="17" applyNumberFormat="1" applyFont="1" applyBorder="1" applyAlignment="1" applyProtection="1">
      <alignment horizontal="right" vertical="center"/>
      <protection locked="0"/>
    </xf>
    <xf numFmtId="3" fontId="5" fillId="0" borderId="1" xfId="17" applyNumberFormat="1" applyFont="1" applyBorder="1" applyAlignment="1">
      <alignment horizontal="right" vertical="center"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21" applyFont="1" applyAlignment="1">
      <alignment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4" fillId="3" borderId="6" xfId="21" applyFont="1" applyFill="1" applyBorder="1" applyAlignment="1">
      <alignment horizontal="distributed" vertical="center" wrapText="1"/>
      <protection/>
    </xf>
    <xf numFmtId="0" fontId="4" fillId="3" borderId="7" xfId="21" applyFont="1" applyFill="1" applyBorder="1" applyAlignment="1">
      <alignment horizontal="distributed" vertical="center" wrapText="1"/>
      <protection/>
    </xf>
    <xf numFmtId="0" fontId="4" fillId="3" borderId="6" xfId="21" applyFont="1" applyFill="1" applyBorder="1" applyAlignment="1">
      <alignment horizontal="center" vertical="center"/>
      <protection/>
    </xf>
    <xf numFmtId="0" fontId="4" fillId="3" borderId="7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4" fillId="3" borderId="8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0" xfId="21" applyFont="1" applyFill="1" applyBorder="1" applyAlignment="1">
      <alignment horizontal="center" vertical="distributed" textRotation="255"/>
      <protection/>
    </xf>
    <xf numFmtId="0" fontId="4" fillId="3" borderId="11" xfId="21" applyFont="1" applyFill="1" applyBorder="1" applyAlignment="1">
      <alignment horizontal="center" vertical="distributed" textRotation="255"/>
      <protection/>
    </xf>
    <xf numFmtId="0" fontId="4" fillId="3" borderId="12" xfId="21" applyFont="1" applyFill="1" applyBorder="1" applyAlignment="1">
      <alignment horizontal="center" vertical="distributed" textRotation="255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3" borderId="7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 horizontal="center" vertical="center"/>
      <protection/>
    </xf>
    <xf numFmtId="0" fontId="4" fillId="2" borderId="13" xfId="21" applyFont="1" applyFill="1" applyBorder="1" applyAlignment="1">
      <alignment horizontal="distributed" vertical="center"/>
      <protection/>
    </xf>
    <xf numFmtId="0" fontId="4" fillId="2" borderId="12" xfId="21" applyFont="1" applyFill="1" applyBorder="1" applyAlignment="1">
      <alignment horizontal="distributed" vertical="center"/>
      <protection/>
    </xf>
    <xf numFmtId="0" fontId="4" fillId="2" borderId="13" xfId="21" applyFont="1" applyFill="1" applyBorder="1" applyAlignment="1">
      <alignment horizontal="distributed" vertical="center" wrapText="1"/>
      <protection/>
    </xf>
    <xf numFmtId="0" fontId="4" fillId="2" borderId="12" xfId="21" applyFont="1" applyFill="1" applyBorder="1" applyAlignment="1">
      <alignment horizontal="distributed" vertical="center" wrapText="1"/>
      <protection/>
    </xf>
    <xf numFmtId="0" fontId="4" fillId="3" borderId="10" xfId="21" applyFont="1" applyFill="1" applyBorder="1" applyAlignment="1">
      <alignment horizontal="center" vertical="center" textRotation="255"/>
      <protection/>
    </xf>
    <xf numFmtId="0" fontId="4" fillId="3" borderId="11" xfId="21" applyFont="1" applyFill="1" applyBorder="1" applyAlignment="1">
      <alignment horizontal="center" vertical="center" textRotation="255"/>
      <protection/>
    </xf>
    <xf numFmtId="0" fontId="4" fillId="3" borderId="12" xfId="21" applyFont="1" applyFill="1" applyBorder="1" applyAlignment="1">
      <alignment horizontal="center" vertical="center" textRotation="255"/>
      <protection/>
    </xf>
    <xf numFmtId="0" fontId="4" fillId="2" borderId="14" xfId="21" applyFont="1" applyFill="1" applyBorder="1" applyAlignment="1">
      <alignment horizontal="distributed" vertical="center"/>
      <protection/>
    </xf>
    <xf numFmtId="0" fontId="4" fillId="2" borderId="15" xfId="21" applyFont="1" applyFill="1" applyBorder="1" applyAlignment="1">
      <alignment horizontal="distributed" vertical="center"/>
      <protection/>
    </xf>
    <xf numFmtId="0" fontId="4" fillId="2" borderId="16" xfId="21" applyFont="1" applyFill="1" applyBorder="1" applyAlignment="1">
      <alignment horizontal="distributed" vertical="center"/>
      <protection/>
    </xf>
    <xf numFmtId="0" fontId="4" fillId="2" borderId="17" xfId="21" applyFont="1" applyFill="1" applyBorder="1" applyAlignment="1">
      <alignment horizontal="center" vertical="center"/>
      <protection/>
    </xf>
    <xf numFmtId="0" fontId="4" fillId="2" borderId="18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875" style="1" customWidth="1"/>
    <col min="5" max="5" width="9.25390625" style="1" customWidth="1"/>
    <col min="6" max="6" width="0.37109375" style="2" hidden="1" customWidth="1"/>
    <col min="7" max="14" width="8.50390625" style="1" customWidth="1"/>
    <col min="15" max="16384" width="9.00390625" style="1" customWidth="1"/>
  </cols>
  <sheetData>
    <row r="1" spans="2:14" ht="13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8"/>
      <c r="N1" s="8"/>
    </row>
    <row r="2" spans="2:14" ht="13.5" customHeight="1">
      <c r="B2" s="33" t="s">
        <v>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8"/>
      <c r="M3" s="8"/>
      <c r="N3" s="18" t="s">
        <v>2</v>
      </c>
    </row>
    <row r="4" spans="2:14" ht="29.25" customHeight="1">
      <c r="B4" s="44" t="s">
        <v>0</v>
      </c>
      <c r="C4" s="45"/>
      <c r="D4" s="45"/>
      <c r="E4" s="45"/>
      <c r="F4" s="9"/>
      <c r="G4" s="34" t="s">
        <v>4</v>
      </c>
      <c r="H4" s="36" t="s">
        <v>5</v>
      </c>
      <c r="I4" s="41" t="s">
        <v>6</v>
      </c>
      <c r="J4" s="42"/>
      <c r="K4" s="42"/>
      <c r="L4" s="42"/>
      <c r="M4" s="42"/>
      <c r="N4" s="43"/>
    </row>
    <row r="5" spans="2:14" ht="29.25" customHeight="1">
      <c r="B5" s="46"/>
      <c r="C5" s="47"/>
      <c r="D5" s="47"/>
      <c r="E5" s="47"/>
      <c r="F5" s="10"/>
      <c r="G5" s="35"/>
      <c r="H5" s="37"/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12</v>
      </c>
    </row>
    <row r="6" spans="2:14" ht="22.5" customHeight="1">
      <c r="B6" s="38" t="s">
        <v>13</v>
      </c>
      <c r="C6" s="31" t="s">
        <v>14</v>
      </c>
      <c r="D6" s="32"/>
      <c r="E6" s="32"/>
      <c r="F6" s="13"/>
      <c r="G6" s="3">
        <f>IF(SUM(H6:I6)&gt;0,SUM(H6:I6),"－")</f>
        <v>995786</v>
      </c>
      <c r="H6" s="3">
        <v>294844</v>
      </c>
      <c r="I6" s="3">
        <f>IF(SUM(J6:N6)&gt;0,SUM(J6:N6),"－")</f>
        <v>700942</v>
      </c>
      <c r="J6" s="3" t="s">
        <v>1</v>
      </c>
      <c r="K6" s="3">
        <v>185709</v>
      </c>
      <c r="L6" s="3">
        <v>211544</v>
      </c>
      <c r="M6" s="3">
        <v>60915</v>
      </c>
      <c r="N6" s="3">
        <v>242774</v>
      </c>
    </row>
    <row r="7" spans="2:14" ht="22.5" customHeight="1">
      <c r="B7" s="39"/>
      <c r="C7" s="24" t="s">
        <v>15</v>
      </c>
      <c r="D7" s="25"/>
      <c r="E7" s="25"/>
      <c r="F7" s="14"/>
      <c r="G7" s="5">
        <f>IF(SUM(G8,G12)=SUM(H7)+SUM(I7),IF(SUM(G8,G12)&gt;0,SUM(G8,G12),"－"),"ｴﾗｰ")</f>
        <v>963408</v>
      </c>
      <c r="H7" s="5">
        <f aca="true" t="shared" si="0" ref="H7:N7">IF(SUM(H8,H12)&gt;0,SUM(H8,H12),"－")</f>
        <v>301116</v>
      </c>
      <c r="I7" s="5">
        <f>IF(SUM(J7:N7)=SUM(I8,I12),IF(SUM(I8,I12)&gt;0,SUM(I8,I12),"－"),"ｴﾗｰ")</f>
        <v>662292</v>
      </c>
      <c r="J7" s="5" t="str">
        <f t="shared" si="0"/>
        <v>－</v>
      </c>
      <c r="K7" s="5">
        <f t="shared" si="0"/>
        <v>152009</v>
      </c>
      <c r="L7" s="5">
        <f t="shared" si="0"/>
        <v>224493</v>
      </c>
      <c r="M7" s="5">
        <f t="shared" si="0"/>
        <v>91138</v>
      </c>
      <c r="N7" s="5">
        <f t="shared" si="0"/>
        <v>194652</v>
      </c>
    </row>
    <row r="8" spans="2:14" ht="22.5" customHeight="1">
      <c r="B8" s="39"/>
      <c r="C8" s="28" t="s">
        <v>16</v>
      </c>
      <c r="D8" s="26" t="s">
        <v>7</v>
      </c>
      <c r="E8" s="27"/>
      <c r="F8" s="15"/>
      <c r="G8" s="3">
        <f>IF(SUM(H8:I8)=SUM(G9:G11),IF(SUM(H8:I8)&gt;0,SUM(H8:I8),"－"),"ｴﾗｰ")</f>
        <v>756362</v>
      </c>
      <c r="H8" s="3">
        <f aca="true" t="shared" si="1" ref="H8:N8">IF(SUM(H9:H11)&gt;0,SUM(H9:H11),"－")</f>
        <v>259490</v>
      </c>
      <c r="I8" s="4">
        <f>IF(SUM(J8:N8)=SUM(I9:I11),IF(SUM(I9:I11)&gt;0,SUM(I9:I11),"－"),"ｴﾗｰ")</f>
        <v>496872</v>
      </c>
      <c r="J8" s="4" t="str">
        <f t="shared" si="1"/>
        <v>－</v>
      </c>
      <c r="K8" s="4">
        <f t="shared" si="1"/>
        <v>149204</v>
      </c>
      <c r="L8" s="4">
        <f t="shared" si="1"/>
        <v>155501</v>
      </c>
      <c r="M8" s="3">
        <f t="shared" si="1"/>
        <v>26792</v>
      </c>
      <c r="N8" s="3">
        <f t="shared" si="1"/>
        <v>165375</v>
      </c>
    </row>
    <row r="9" spans="2:14" ht="22.5" customHeight="1">
      <c r="B9" s="39"/>
      <c r="C9" s="29"/>
      <c r="D9" s="31" t="s">
        <v>17</v>
      </c>
      <c r="E9" s="32"/>
      <c r="F9" s="15"/>
      <c r="G9" s="3">
        <f aca="true" t="shared" si="2" ref="G9:G15">IF(SUM(H9:I9)&gt;0,SUM(H9:I9),"－")</f>
        <v>244149</v>
      </c>
      <c r="H9" s="3">
        <v>34465</v>
      </c>
      <c r="I9" s="4">
        <f aca="true" t="shared" si="3" ref="I9:I15">IF(SUM(J9:N9)&gt;0,SUM(J9:N9),"－")</f>
        <v>209684</v>
      </c>
      <c r="J9" s="4" t="s">
        <v>1</v>
      </c>
      <c r="K9" s="4">
        <v>75453</v>
      </c>
      <c r="L9" s="4">
        <v>85731</v>
      </c>
      <c r="M9" s="3">
        <v>3450</v>
      </c>
      <c r="N9" s="3">
        <v>45050</v>
      </c>
    </row>
    <row r="10" spans="2:14" ht="22.5" customHeight="1">
      <c r="B10" s="39"/>
      <c r="C10" s="29"/>
      <c r="D10" s="20" t="s">
        <v>18</v>
      </c>
      <c r="E10" s="21"/>
      <c r="F10" s="15"/>
      <c r="G10" s="3">
        <f t="shared" si="2"/>
        <v>96698</v>
      </c>
      <c r="H10" s="3">
        <v>95843</v>
      </c>
      <c r="I10" s="4">
        <f t="shared" si="3"/>
        <v>855</v>
      </c>
      <c r="J10" s="4" t="s">
        <v>1</v>
      </c>
      <c r="K10" s="4" t="s">
        <v>1</v>
      </c>
      <c r="L10" s="4" t="s">
        <v>1</v>
      </c>
      <c r="M10" s="4" t="s">
        <v>1</v>
      </c>
      <c r="N10" s="3">
        <v>855</v>
      </c>
    </row>
    <row r="11" spans="2:14" ht="22.5" customHeight="1">
      <c r="B11" s="39"/>
      <c r="C11" s="30"/>
      <c r="D11" s="22" t="s">
        <v>19</v>
      </c>
      <c r="E11" s="23"/>
      <c r="F11" s="15"/>
      <c r="G11" s="3">
        <f t="shared" si="2"/>
        <v>415515</v>
      </c>
      <c r="H11" s="3">
        <v>129182</v>
      </c>
      <c r="I11" s="4">
        <f t="shared" si="3"/>
        <v>286333</v>
      </c>
      <c r="J11" s="4" t="s">
        <v>1</v>
      </c>
      <c r="K11" s="4">
        <v>73751</v>
      </c>
      <c r="L11" s="4">
        <v>69770</v>
      </c>
      <c r="M11" s="3">
        <v>23342</v>
      </c>
      <c r="N11" s="3">
        <v>119470</v>
      </c>
    </row>
    <row r="12" spans="2:14" ht="22.5" customHeight="1">
      <c r="B12" s="39"/>
      <c r="C12" s="28" t="s">
        <v>20</v>
      </c>
      <c r="D12" s="22" t="s">
        <v>7</v>
      </c>
      <c r="E12" s="23"/>
      <c r="F12" s="15"/>
      <c r="G12" s="3">
        <f>IF(SUM(H12:I12)=SUM(G13:G15),IF(SUM(H12:I12)&gt;0,SUM(H12:I12),"－"),"ｴﾗｰ")</f>
        <v>207046</v>
      </c>
      <c r="H12" s="3">
        <f aca="true" t="shared" si="4" ref="H12:N12">IF(SUM(H13:H15)&gt;0,SUM(H13:H15),"－")</f>
        <v>41626</v>
      </c>
      <c r="I12" s="4">
        <f>IF(SUM(J12:N12)=SUM(I13:I15),IF(SUM(I13:I15)&gt;0,SUM(I13:I15),"－"),"ｴﾗｰ")</f>
        <v>165420</v>
      </c>
      <c r="J12" s="4" t="str">
        <f t="shared" si="4"/>
        <v>－</v>
      </c>
      <c r="K12" s="4">
        <f t="shared" si="4"/>
        <v>2805</v>
      </c>
      <c r="L12" s="4">
        <f t="shared" si="4"/>
        <v>68992</v>
      </c>
      <c r="M12" s="3">
        <f t="shared" si="4"/>
        <v>64346</v>
      </c>
      <c r="N12" s="3">
        <f t="shared" si="4"/>
        <v>29277</v>
      </c>
    </row>
    <row r="13" spans="2:14" ht="22.5" customHeight="1">
      <c r="B13" s="39"/>
      <c r="C13" s="29"/>
      <c r="D13" s="31" t="s">
        <v>17</v>
      </c>
      <c r="E13" s="32"/>
      <c r="F13" s="15"/>
      <c r="G13" s="3">
        <f t="shared" si="2"/>
        <v>102795</v>
      </c>
      <c r="H13" s="3"/>
      <c r="I13" s="4">
        <f t="shared" si="3"/>
        <v>102795</v>
      </c>
      <c r="J13" s="4" t="s">
        <v>1</v>
      </c>
      <c r="K13" s="4">
        <v>1980</v>
      </c>
      <c r="L13" s="4">
        <v>49364</v>
      </c>
      <c r="M13" s="3">
        <v>47089</v>
      </c>
      <c r="N13" s="3">
        <v>4362</v>
      </c>
    </row>
    <row r="14" spans="2:14" ht="22.5" customHeight="1">
      <c r="B14" s="39"/>
      <c r="C14" s="29"/>
      <c r="D14" s="20" t="s">
        <v>18</v>
      </c>
      <c r="E14" s="21"/>
      <c r="F14" s="15"/>
      <c r="G14" s="3">
        <f t="shared" si="2"/>
        <v>39500</v>
      </c>
      <c r="H14" s="3">
        <v>39000</v>
      </c>
      <c r="I14" s="4">
        <f t="shared" si="3"/>
        <v>500</v>
      </c>
      <c r="J14" s="4" t="s">
        <v>1</v>
      </c>
      <c r="K14" s="4" t="s">
        <v>1</v>
      </c>
      <c r="L14" s="4">
        <v>342</v>
      </c>
      <c r="M14" s="4" t="s">
        <v>1</v>
      </c>
      <c r="N14" s="3">
        <v>158</v>
      </c>
    </row>
    <row r="15" spans="2:14" ht="22.5" customHeight="1">
      <c r="B15" s="40"/>
      <c r="C15" s="30"/>
      <c r="D15" s="22" t="s">
        <v>19</v>
      </c>
      <c r="E15" s="23"/>
      <c r="F15" s="16"/>
      <c r="G15" s="3">
        <f t="shared" si="2"/>
        <v>64751</v>
      </c>
      <c r="H15" s="3">
        <v>2626</v>
      </c>
      <c r="I15" s="4">
        <f t="shared" si="3"/>
        <v>62125</v>
      </c>
      <c r="J15" s="4" t="s">
        <v>1</v>
      </c>
      <c r="K15" s="4">
        <v>825</v>
      </c>
      <c r="L15" s="4">
        <v>19286</v>
      </c>
      <c r="M15" s="3">
        <v>17257</v>
      </c>
      <c r="N15" s="3">
        <v>24757</v>
      </c>
    </row>
    <row r="16" spans="2:14" ht="13.5">
      <c r="B16" s="8"/>
      <c r="C16" s="8"/>
      <c r="D16" s="8"/>
      <c r="E16" s="8"/>
      <c r="F16" s="17"/>
      <c r="G16" s="8"/>
      <c r="H16" s="8"/>
      <c r="I16" s="8"/>
      <c r="J16" s="8"/>
      <c r="K16" s="8"/>
      <c r="L16" s="8"/>
      <c r="M16" s="8"/>
      <c r="N16" s="8"/>
    </row>
    <row r="17" spans="2:14" ht="13.5">
      <c r="B17" s="8"/>
      <c r="C17" s="8"/>
      <c r="D17" s="19" t="s">
        <v>21</v>
      </c>
      <c r="E17" s="8"/>
      <c r="F17" s="17"/>
      <c r="G17" s="8"/>
      <c r="H17" s="8"/>
      <c r="I17" s="8"/>
      <c r="J17" s="8"/>
      <c r="K17" s="8"/>
      <c r="L17" s="8"/>
      <c r="M17" s="8"/>
      <c r="N17" s="8"/>
    </row>
    <row r="18" spans="2:14" ht="13.5">
      <c r="B18" s="8"/>
      <c r="C18" s="8"/>
      <c r="D18" s="19" t="s">
        <v>22</v>
      </c>
      <c r="E18" s="8"/>
      <c r="F18" s="17"/>
      <c r="G18" s="8"/>
      <c r="H18" s="8"/>
      <c r="I18" s="8"/>
      <c r="J18" s="8"/>
      <c r="K18" s="8"/>
      <c r="L18" s="8"/>
      <c r="M18" s="8"/>
      <c r="N18" s="8"/>
    </row>
  </sheetData>
  <mergeCells count="18">
    <mergeCell ref="C6:E6"/>
    <mergeCell ref="B2:N2"/>
    <mergeCell ref="G4:G5"/>
    <mergeCell ref="H4:H5"/>
    <mergeCell ref="B6:B15"/>
    <mergeCell ref="I4:N4"/>
    <mergeCell ref="B4:E5"/>
    <mergeCell ref="D9:E9"/>
    <mergeCell ref="D10:E10"/>
    <mergeCell ref="C8:C11"/>
    <mergeCell ref="D14:E14"/>
    <mergeCell ref="D15:E15"/>
    <mergeCell ref="D11:E11"/>
    <mergeCell ref="C7:E7"/>
    <mergeCell ref="D8:E8"/>
    <mergeCell ref="C12:C15"/>
    <mergeCell ref="D13:E13"/>
    <mergeCell ref="D12:E12"/>
  </mergeCells>
  <printOptions horizontalCentered="1"/>
  <pageMargins left="0.4724409448818898" right="0.4724409448818898" top="0.5905511811023623" bottom="0.7874015748031497" header="0.3937007874015748" footer="0.3937007874015748"/>
  <pageSetup firstPageNumber="107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統計情報提供システム</cp:lastModifiedBy>
  <cp:lastPrinted>2004-01-27T04:31:55Z</cp:lastPrinted>
  <dcterms:created xsi:type="dcterms:W3CDTF">2001-08-22T06:44:07Z</dcterms:created>
  <dcterms:modified xsi:type="dcterms:W3CDTF">2004-05-19T02:57:11Z</dcterms:modified>
  <cp:category/>
  <cp:version/>
  <cp:contentType/>
  <cp:contentStatus/>
</cp:coreProperties>
</file>