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31表学科別生徒数（本科）" sheetId="1" r:id="rId1"/>
  </sheets>
  <definedNames>
    <definedName name="_xlnm.Print_Titles" localSheetId="0">'第31表学科別生徒数（本科）'!$1:$6</definedName>
  </definedNames>
  <calcPr fullCalcOnLoad="1"/>
</workbook>
</file>

<file path=xl/sharedStrings.xml><?xml version="1.0" encoding="utf-8"?>
<sst xmlns="http://schemas.openxmlformats.org/spreadsheetml/2006/main" count="314" uniqueCount="53">
  <si>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</si>
  <si>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</si>
  <si>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</si>
  <si>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</si>
  <si>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</si>
  <si>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</si>
  <si>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</si>
  <si>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</si>
  <si>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</si>
  <si>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</si>
  <si>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</si>
  <si>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</si>
  <si>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</si>
  <si>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</si>
  <si>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</si>
  <si>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</si>
  <si>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</si>
  <si>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</si>
  <si>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</si>
  <si>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</si>
  <si>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</si>
  <si>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</si>
  <si>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</si>
  <si>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</si>
  <si>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</si>
  <si>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</si>
  <si>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</si>
  <si>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</si>
  <si>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</si>
  <si>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</si>
  <si>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</si>
  <si>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</si>
  <si>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</si>
  <si>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</si>
  <si>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</si>
  <si>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</si>
  <si>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</si>
  <si>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 xml:space="preserve"> 生　徒　数（本　科）</t>
  </si>
  <si>
    <t>普　　　通</t>
  </si>
  <si>
    <t>農　　　業</t>
  </si>
  <si>
    <t>工　　　業</t>
  </si>
  <si>
    <t>商　　　業</t>
  </si>
  <si>
    <t>家　　　庭</t>
  </si>
  <si>
    <t>そ　の　他</t>
  </si>
  <si>
    <t>男</t>
  </si>
  <si>
    <t>女</t>
  </si>
  <si>
    <t>公　　立</t>
  </si>
  <si>
    <t>私　　立</t>
  </si>
  <si>
    <t>（単位;人）</t>
  </si>
  <si>
    <t xml:space="preserve">第31表　学　科　別 </t>
  </si>
  <si>
    <t>平成3年度</t>
  </si>
  <si>
    <t>平成4年度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</si>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</sst>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 applyAlignment="1">
      <alignment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5" fillId="3" borderId="2" xfId="21" applyFont="1" applyFill="1" applyBorder="1" applyAlignment="1">
      <alignment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3" borderId="2" xfId="21" applyFont="1" applyFill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6" width="10.50390625" style="1" customWidth="1"/>
    <col min="7" max="10" width="9.375" style="1" customWidth="1"/>
    <col min="11" max="18" width="8.375" style="1" customWidth="1"/>
    <col min="19" max="16384" width="9.00390625" style="1" customWidth="1"/>
  </cols>
  <sheetData>
    <row r="1" spans="1:18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3.5" customHeigh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0</v>
      </c>
    </row>
    <row r="3" spans="1:18" ht="13.5" customHeight="1">
      <c r="A3" s="6"/>
      <c r="B3" s="7"/>
      <c r="C3" s="7"/>
      <c r="D3" s="7"/>
      <c r="E3" s="7"/>
      <c r="F3" s="7"/>
      <c r="G3" s="7"/>
      <c r="H3" s="7"/>
      <c r="I3" s="22"/>
      <c r="J3" s="23" t="s">
        <v>49</v>
      </c>
      <c r="K3" s="24" t="s">
        <v>37</v>
      </c>
      <c r="L3" s="24"/>
      <c r="M3" s="7"/>
      <c r="N3" s="7"/>
      <c r="O3" s="7"/>
      <c r="P3" s="7"/>
      <c r="Q3" s="7"/>
      <c r="R3" s="7"/>
    </row>
    <row r="4" spans="1:18" ht="13.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 t="s">
        <v>48</v>
      </c>
    </row>
    <row r="5" spans="1:19" ht="30" customHeight="1">
      <c r="A5" s="6"/>
      <c r="B5" s="27" t="s">
        <v>1</v>
      </c>
      <c r="C5" s="27"/>
      <c r="D5" s="27" t="s">
        <v>2</v>
      </c>
      <c r="E5" s="27"/>
      <c r="F5" s="27"/>
      <c r="G5" s="27" t="s">
        <v>38</v>
      </c>
      <c r="H5" s="27"/>
      <c r="I5" s="27" t="s">
        <v>39</v>
      </c>
      <c r="J5" s="27"/>
      <c r="K5" s="27" t="s">
        <v>40</v>
      </c>
      <c r="L5" s="27"/>
      <c r="M5" s="27" t="s">
        <v>41</v>
      </c>
      <c r="N5" s="27"/>
      <c r="O5" s="27" t="s">
        <v>42</v>
      </c>
      <c r="P5" s="27"/>
      <c r="Q5" s="27" t="s">
        <v>43</v>
      </c>
      <c r="R5" s="27"/>
      <c r="S5" s="5"/>
    </row>
    <row r="6" spans="1:19" ht="30" customHeight="1">
      <c r="A6" s="6"/>
      <c r="B6" s="27"/>
      <c r="C6" s="27"/>
      <c r="D6" s="11" t="s">
        <v>2</v>
      </c>
      <c r="E6" s="11" t="s">
        <v>44</v>
      </c>
      <c r="F6" s="11" t="s">
        <v>45</v>
      </c>
      <c r="G6" s="11" t="s">
        <v>44</v>
      </c>
      <c r="H6" s="11" t="s">
        <v>45</v>
      </c>
      <c r="I6" s="11" t="s">
        <v>44</v>
      </c>
      <c r="J6" s="11" t="s">
        <v>45</v>
      </c>
      <c r="K6" s="11" t="s">
        <v>44</v>
      </c>
      <c r="L6" s="11" t="s">
        <v>45</v>
      </c>
      <c r="M6" s="11" t="s">
        <v>44</v>
      </c>
      <c r="N6" s="11" t="s">
        <v>45</v>
      </c>
      <c r="O6" s="11" t="s">
        <v>44</v>
      </c>
      <c r="P6" s="11" t="s">
        <v>45</v>
      </c>
      <c r="Q6" s="11" t="s">
        <v>44</v>
      </c>
      <c r="R6" s="11" t="s">
        <v>45</v>
      </c>
      <c r="S6" s="5"/>
    </row>
    <row r="7" spans="1:19" ht="17.25" customHeight="1">
      <c r="A7" s="6"/>
      <c r="B7" s="25" t="s">
        <v>50</v>
      </c>
      <c r="C7" s="25"/>
      <c r="D7" s="12">
        <f>IF(SUM(E7:F7)&gt;0,SUM(E7:F7),"－")</f>
        <v>88548</v>
      </c>
      <c r="E7" s="12">
        <f>IF(SUM(G7)+SUM(I7)+SUM(K7)+SUM(M7)+SUM(O7)+SUM(Q7)&gt;0,SUM(G7)+SUM(I7)+SUM(K7)+SUM(M7)+SUM(O7)+SUM(Q7),"－")</f>
        <v>43918</v>
      </c>
      <c r="F7" s="12">
        <f>IF(SUM(H7)+SUM(J7)+SUM(L7)+SUM(N7)+SUM(P7)+SUM(R7)&gt;0,SUM(H7)+SUM(J7)+SUM(L7)+SUM(N7)+SUM(P7)+SUM(R7),"－")</f>
        <v>44630</v>
      </c>
      <c r="G7" s="13">
        <v>27740</v>
      </c>
      <c r="H7" s="13">
        <v>31344</v>
      </c>
      <c r="I7" s="13">
        <v>2934</v>
      </c>
      <c r="J7" s="13">
        <v>1485</v>
      </c>
      <c r="K7" s="13">
        <v>8056</v>
      </c>
      <c r="L7" s="13">
        <v>399</v>
      </c>
      <c r="M7" s="13">
        <v>4477</v>
      </c>
      <c r="N7" s="13">
        <v>7179</v>
      </c>
      <c r="O7" s="13">
        <v>171</v>
      </c>
      <c r="P7" s="13">
        <v>3339</v>
      </c>
      <c r="Q7" s="13">
        <v>540</v>
      </c>
      <c r="R7" s="13">
        <v>884</v>
      </c>
      <c r="S7" s="2"/>
    </row>
    <row r="8" spans="1:19" s="4" customFormat="1" ht="17.25" customHeight="1">
      <c r="A8" s="14"/>
      <c r="B8" s="26" t="s">
        <v>51</v>
      </c>
      <c r="C8" s="26"/>
      <c r="D8" s="15">
        <f>IF(SUM(E8:F8)=SUM(D11)+SUM(D23),IF(SUM(E8:F8)&gt;0,SUM(E8:F8),"－"),"ｴﾗｰ")</f>
        <v>84627</v>
      </c>
      <c r="E8" s="15">
        <f>IF(SUM(G8,I8,K8,M8,O8,Q8)=SUM(E11,E23),IF(SUM(G8,I8,K8,M8,O8,Q8)&gt;0,SUM(G8,I8,K8,M8,O8,Q8),"－"),"ｴﾗｰ")</f>
        <v>41783</v>
      </c>
      <c r="F8" s="15">
        <f>IF(SUM(H8,J8,L8,N8,P8,R8)=SUM(F11,F23),IF(SUM(H8,J8,L8,N8,P8,R8)&gt;0,SUM(H8,J8,L8,N8,P8,R8),"－"),"ｴﾗｰ")</f>
        <v>42844</v>
      </c>
      <c r="G8" s="15">
        <f aca="true" t="shared" si="0" ref="G8:R8">IF(SUM(G9:G10)=SUM(G11)+SUM(G23),IF(SUM(G9:G10)&gt;0,SUM(G9:G10),"－"))</f>
        <v>26472</v>
      </c>
      <c r="H8" s="15">
        <f t="shared" si="0"/>
        <v>30259</v>
      </c>
      <c r="I8" s="15">
        <f t="shared" si="0"/>
        <v>2785</v>
      </c>
      <c r="J8" s="15">
        <f t="shared" si="0"/>
        <v>1438</v>
      </c>
      <c r="K8" s="15">
        <f t="shared" si="0"/>
        <v>7520</v>
      </c>
      <c r="L8" s="15">
        <f t="shared" si="0"/>
        <v>433</v>
      </c>
      <c r="M8" s="15">
        <f t="shared" si="0"/>
        <v>4270</v>
      </c>
      <c r="N8" s="15">
        <f t="shared" si="0"/>
        <v>6685</v>
      </c>
      <c r="O8" s="15">
        <f t="shared" si="0"/>
        <v>166</v>
      </c>
      <c r="P8" s="15">
        <f t="shared" si="0"/>
        <v>3059</v>
      </c>
      <c r="Q8" s="15">
        <f t="shared" si="0"/>
        <v>570</v>
      </c>
      <c r="R8" s="15">
        <f t="shared" si="0"/>
        <v>970</v>
      </c>
      <c r="S8" s="3"/>
    </row>
    <row r="9" spans="1:18" s="4" customFormat="1" ht="17.25" customHeight="1">
      <c r="A9" s="14"/>
      <c r="B9" s="16"/>
      <c r="C9" s="17" t="s">
        <v>46</v>
      </c>
      <c r="D9" s="15">
        <f>IF(SUM(E9:F9)=SUM(G9:R9),IF(SUM(G9:R9)&gt;0,SUM(G9:R9),"－"),"ｴﾗｰ")</f>
        <v>63881</v>
      </c>
      <c r="E9" s="15">
        <f aca="true" t="shared" si="1" ref="E9:F12">IF(SUM(G9)+SUM(I9)+SUM(K9)+SUM(M9)+SUM(O9)+SUM(Q9)&gt;0,SUM(G9)+SUM(I9)+SUM(K9)+SUM(M9)+SUM(O9)+SUM(Q9),"－")</f>
        <v>33515</v>
      </c>
      <c r="F9" s="15">
        <f t="shared" si="1"/>
        <v>30366</v>
      </c>
      <c r="G9" s="18">
        <v>19146</v>
      </c>
      <c r="H9" s="18">
        <v>22199</v>
      </c>
      <c r="I9" s="18">
        <v>2785</v>
      </c>
      <c r="J9" s="18">
        <v>1438</v>
      </c>
      <c r="K9" s="18">
        <v>7520</v>
      </c>
      <c r="L9" s="18">
        <v>433</v>
      </c>
      <c r="M9" s="18">
        <v>3756</v>
      </c>
      <c r="N9" s="18">
        <v>5225</v>
      </c>
      <c r="O9" s="18" t="s">
        <v>6</v>
      </c>
      <c r="P9" s="18">
        <v>789</v>
      </c>
      <c r="Q9" s="18">
        <v>308</v>
      </c>
      <c r="R9" s="18">
        <v>282</v>
      </c>
    </row>
    <row r="10" spans="1:18" s="4" customFormat="1" ht="17.25" customHeight="1">
      <c r="A10" s="14"/>
      <c r="B10" s="16"/>
      <c r="C10" s="17" t="s">
        <v>47</v>
      </c>
      <c r="D10" s="15">
        <f>IF(SUM(E10:F10)=SUM(G10:R10),IF(SUM(G10:R10)&gt;0,SUM(G10:R10),"－"),"ｴﾗｰ")</f>
        <v>20746</v>
      </c>
      <c r="E10" s="15">
        <f t="shared" si="1"/>
        <v>8268</v>
      </c>
      <c r="F10" s="15">
        <f t="shared" si="1"/>
        <v>12478</v>
      </c>
      <c r="G10" s="18">
        <v>7326</v>
      </c>
      <c r="H10" s="18">
        <v>8060</v>
      </c>
      <c r="I10" s="18" t="s">
        <v>6</v>
      </c>
      <c r="J10" s="18" t="s">
        <v>6</v>
      </c>
      <c r="K10" s="18" t="s">
        <v>6</v>
      </c>
      <c r="L10" s="18" t="s">
        <v>6</v>
      </c>
      <c r="M10" s="18">
        <v>514</v>
      </c>
      <c r="N10" s="18">
        <v>1460</v>
      </c>
      <c r="O10" s="18">
        <v>166</v>
      </c>
      <c r="P10" s="18">
        <v>2270</v>
      </c>
      <c r="Q10" s="18">
        <v>262</v>
      </c>
      <c r="R10" s="18">
        <v>688</v>
      </c>
    </row>
    <row r="11" spans="1:18" s="4" customFormat="1" ht="17.25" customHeight="1">
      <c r="A11" s="14"/>
      <c r="B11" s="26" t="s">
        <v>3</v>
      </c>
      <c r="C11" s="26"/>
      <c r="D11" s="15">
        <f>IF(SUM(E11:F11)=SUM(D12:D22),IF(SUM(D12:D22)&gt;0,SUM(D12:D22),"－"),"ｴﾗｰ")</f>
        <v>70089</v>
      </c>
      <c r="E11" s="15">
        <f>IF(SUM(G11,I11,K11,M11,O11,Q11)=SUM(E12:E22),IF(SUM(G11,I11,K11,M11,O11,Q11)&gt;0,SUM(G11,I11,K11,M11,O11,Q11),"－"),"ｴﾗｰ")</f>
        <v>34552</v>
      </c>
      <c r="F11" s="15">
        <f>IF(SUM(H11,J11,L11,N11,P11,R11)=SUM(F12:F22),IF(SUM(H11,J11,L11,N11,P11,R11)&gt;0,SUM(H11,J11,L11,N11,P11,R11),"－"),"ｴﾗｰ")</f>
        <v>35537</v>
      </c>
      <c r="G11" s="15">
        <f aca="true" t="shared" si="2" ref="G11:R11">IF(SUM(G12:G22)&gt;0,SUM(G12:G22),"－")</f>
        <v>21693</v>
      </c>
      <c r="H11" s="15">
        <f t="shared" si="2"/>
        <v>25509</v>
      </c>
      <c r="I11" s="15">
        <f t="shared" si="2"/>
        <v>2028</v>
      </c>
      <c r="J11" s="15">
        <f t="shared" si="2"/>
        <v>1089</v>
      </c>
      <c r="K11" s="15">
        <f t="shared" si="2"/>
        <v>6801</v>
      </c>
      <c r="L11" s="15">
        <f t="shared" si="2"/>
        <v>379</v>
      </c>
      <c r="M11" s="15">
        <f t="shared" si="2"/>
        <v>3294</v>
      </c>
      <c r="N11" s="15">
        <f t="shared" si="2"/>
        <v>4692</v>
      </c>
      <c r="O11" s="15">
        <f t="shared" si="2"/>
        <v>166</v>
      </c>
      <c r="P11" s="15">
        <f t="shared" si="2"/>
        <v>2898</v>
      </c>
      <c r="Q11" s="15">
        <f t="shared" si="2"/>
        <v>570</v>
      </c>
      <c r="R11" s="15">
        <f t="shared" si="2"/>
        <v>970</v>
      </c>
    </row>
    <row r="12" spans="1:18" ht="17.25" customHeight="1">
      <c r="A12" s="6"/>
      <c r="B12" s="19"/>
      <c r="C12" s="20" t="s">
        <v>4</v>
      </c>
      <c r="D12" s="12">
        <f aca="true" t="shared" si="3" ref="D12:D22">IF(SUM(E12:F12)=SUM(G12:R12),IF(SUM(G12:R12)&gt;0,SUM(G12:R12),"－"),"ｴﾗｰ")</f>
        <v>14928</v>
      </c>
      <c r="E12" s="12">
        <f t="shared" si="1"/>
        <v>6792</v>
      </c>
      <c r="F12" s="12">
        <f t="shared" si="1"/>
        <v>8136</v>
      </c>
      <c r="G12" s="13">
        <v>3908</v>
      </c>
      <c r="H12" s="13">
        <v>4663</v>
      </c>
      <c r="I12" s="13">
        <v>547</v>
      </c>
      <c r="J12" s="13">
        <v>205</v>
      </c>
      <c r="K12" s="13">
        <v>1230</v>
      </c>
      <c r="L12" s="13">
        <v>50</v>
      </c>
      <c r="M12" s="13">
        <v>817</v>
      </c>
      <c r="N12" s="13">
        <v>377</v>
      </c>
      <c r="O12" s="13" t="s">
        <v>6</v>
      </c>
      <c r="P12" s="13">
        <v>2051</v>
      </c>
      <c r="Q12" s="13">
        <v>290</v>
      </c>
      <c r="R12" s="13">
        <v>790</v>
      </c>
    </row>
    <row r="13" spans="1:18" ht="17.25" customHeight="1">
      <c r="A13" s="6"/>
      <c r="B13" s="19"/>
      <c r="C13" s="20" t="s">
        <v>5</v>
      </c>
      <c r="D13" s="12">
        <f t="shared" si="3"/>
        <v>14039</v>
      </c>
      <c r="E13" s="12">
        <f aca="true" t="shared" si="4" ref="E13:F44">IF(SUM(G13)+SUM(I13)+SUM(K13)+SUM(M13)+SUM(O13)+SUM(Q13)&gt;0,SUM(G13)+SUM(I13)+SUM(K13)+SUM(M13)+SUM(O13)+SUM(Q13),"－")</f>
        <v>5697</v>
      </c>
      <c r="F13" s="12">
        <f t="shared" si="4"/>
        <v>8342</v>
      </c>
      <c r="G13" s="13">
        <v>3584</v>
      </c>
      <c r="H13" s="13">
        <v>7071</v>
      </c>
      <c r="I13" s="13" t="s">
        <v>6</v>
      </c>
      <c r="J13" s="13" t="s">
        <v>6</v>
      </c>
      <c r="K13" s="13">
        <v>1277</v>
      </c>
      <c r="L13" s="13">
        <v>127</v>
      </c>
      <c r="M13" s="13">
        <v>683</v>
      </c>
      <c r="N13" s="13">
        <v>1099</v>
      </c>
      <c r="O13" s="13" t="s">
        <v>6</v>
      </c>
      <c r="P13" s="13" t="s">
        <v>6</v>
      </c>
      <c r="Q13" s="13">
        <v>153</v>
      </c>
      <c r="R13" s="13">
        <v>45</v>
      </c>
    </row>
    <row r="14" spans="1:18" ht="17.25" customHeight="1">
      <c r="A14" s="6"/>
      <c r="B14" s="19"/>
      <c r="C14" s="20" t="s">
        <v>7</v>
      </c>
      <c r="D14" s="12">
        <f t="shared" si="3"/>
        <v>11078</v>
      </c>
      <c r="E14" s="12">
        <f t="shared" si="4"/>
        <v>6224</v>
      </c>
      <c r="F14" s="12">
        <f t="shared" si="4"/>
        <v>4854</v>
      </c>
      <c r="G14" s="13">
        <v>4313</v>
      </c>
      <c r="H14" s="13">
        <v>2884</v>
      </c>
      <c r="I14" s="13" t="s">
        <v>6</v>
      </c>
      <c r="J14" s="13" t="s">
        <v>6</v>
      </c>
      <c r="K14" s="13">
        <v>950</v>
      </c>
      <c r="L14" s="13">
        <v>67</v>
      </c>
      <c r="M14" s="13">
        <v>795</v>
      </c>
      <c r="N14" s="13">
        <v>1385</v>
      </c>
      <c r="O14" s="13">
        <v>166</v>
      </c>
      <c r="P14" s="13">
        <v>383</v>
      </c>
      <c r="Q14" s="13" t="s">
        <v>6</v>
      </c>
      <c r="R14" s="13">
        <v>135</v>
      </c>
    </row>
    <row r="15" spans="1:18" ht="17.25" customHeight="1">
      <c r="A15" s="6"/>
      <c r="B15" s="19"/>
      <c r="C15" s="20" t="s">
        <v>8</v>
      </c>
      <c r="D15" s="12">
        <f t="shared" si="3"/>
        <v>5405</v>
      </c>
      <c r="E15" s="12">
        <f t="shared" si="4"/>
        <v>2794</v>
      </c>
      <c r="F15" s="12">
        <f t="shared" si="4"/>
        <v>2611</v>
      </c>
      <c r="G15" s="13">
        <v>945</v>
      </c>
      <c r="H15" s="13">
        <v>1748</v>
      </c>
      <c r="I15" s="13">
        <v>388</v>
      </c>
      <c r="J15" s="13">
        <v>177</v>
      </c>
      <c r="K15" s="13">
        <v>909</v>
      </c>
      <c r="L15" s="13">
        <v>42</v>
      </c>
      <c r="M15" s="13">
        <v>425</v>
      </c>
      <c r="N15" s="13">
        <v>644</v>
      </c>
      <c r="O15" s="13" t="s">
        <v>6</v>
      </c>
      <c r="P15" s="13" t="s">
        <v>6</v>
      </c>
      <c r="Q15" s="13">
        <v>127</v>
      </c>
      <c r="R15" s="13" t="s">
        <v>6</v>
      </c>
    </row>
    <row r="16" spans="1:18" ht="17.25" customHeight="1">
      <c r="A16" s="6"/>
      <c r="B16" s="19"/>
      <c r="C16" s="20" t="s">
        <v>9</v>
      </c>
      <c r="D16" s="12">
        <f t="shared" si="3"/>
        <v>7140</v>
      </c>
      <c r="E16" s="12">
        <f t="shared" si="4"/>
        <v>3416</v>
      </c>
      <c r="F16" s="12">
        <f t="shared" si="4"/>
        <v>3724</v>
      </c>
      <c r="G16" s="13">
        <v>2374</v>
      </c>
      <c r="H16" s="13">
        <v>2397</v>
      </c>
      <c r="I16" s="13" t="s">
        <v>6</v>
      </c>
      <c r="J16" s="13" t="s">
        <v>6</v>
      </c>
      <c r="K16" s="13">
        <v>720</v>
      </c>
      <c r="L16" s="13">
        <v>29</v>
      </c>
      <c r="M16" s="13">
        <v>322</v>
      </c>
      <c r="N16" s="13">
        <v>834</v>
      </c>
      <c r="O16" s="13" t="s">
        <v>6</v>
      </c>
      <c r="P16" s="13">
        <v>464</v>
      </c>
      <c r="Q16" s="13" t="s">
        <v>6</v>
      </c>
      <c r="R16" s="13" t="s">
        <v>6</v>
      </c>
    </row>
    <row r="17" spans="1:18" ht="17.25" customHeight="1">
      <c r="A17" s="6"/>
      <c r="B17" s="19"/>
      <c r="C17" s="20" t="s">
        <v>10</v>
      </c>
      <c r="D17" s="12">
        <f t="shared" si="3"/>
        <v>2644</v>
      </c>
      <c r="E17" s="12">
        <f t="shared" si="4"/>
        <v>1412</v>
      </c>
      <c r="F17" s="12">
        <f t="shared" si="4"/>
        <v>1232</v>
      </c>
      <c r="G17" s="13">
        <v>869</v>
      </c>
      <c r="H17" s="13">
        <v>1003</v>
      </c>
      <c r="I17" s="13">
        <v>299</v>
      </c>
      <c r="J17" s="13">
        <v>225</v>
      </c>
      <c r="K17" s="13">
        <v>244</v>
      </c>
      <c r="L17" s="13">
        <v>4</v>
      </c>
      <c r="M17" s="13" t="s">
        <v>6</v>
      </c>
      <c r="N17" s="13" t="s">
        <v>6</v>
      </c>
      <c r="O17" s="13" t="s">
        <v>6</v>
      </c>
      <c r="P17" s="13" t="s">
        <v>6</v>
      </c>
      <c r="Q17" s="13" t="s">
        <v>6</v>
      </c>
      <c r="R17" s="13" t="s">
        <v>6</v>
      </c>
    </row>
    <row r="18" spans="1:18" ht="17.25" customHeight="1">
      <c r="A18" s="6"/>
      <c r="B18" s="19"/>
      <c r="C18" s="20" t="s">
        <v>11</v>
      </c>
      <c r="D18" s="12">
        <f t="shared" si="3"/>
        <v>4062</v>
      </c>
      <c r="E18" s="12">
        <f t="shared" si="4"/>
        <v>2151</v>
      </c>
      <c r="F18" s="12">
        <f t="shared" si="4"/>
        <v>1911</v>
      </c>
      <c r="G18" s="13">
        <v>2013</v>
      </c>
      <c r="H18" s="13">
        <v>1765</v>
      </c>
      <c r="I18" s="13" t="s">
        <v>6</v>
      </c>
      <c r="J18" s="13" t="s">
        <v>6</v>
      </c>
      <c r="K18" s="13" t="s">
        <v>6</v>
      </c>
      <c r="L18" s="13" t="s">
        <v>6</v>
      </c>
      <c r="M18" s="13">
        <v>138</v>
      </c>
      <c r="N18" s="13">
        <v>146</v>
      </c>
      <c r="O18" s="13" t="s">
        <v>6</v>
      </c>
      <c r="P18" s="13" t="s">
        <v>6</v>
      </c>
      <c r="Q18" s="13" t="s">
        <v>6</v>
      </c>
      <c r="R18" s="13" t="s">
        <v>6</v>
      </c>
    </row>
    <row r="19" spans="1:18" ht="17.25" customHeight="1">
      <c r="A19" s="6"/>
      <c r="B19" s="19"/>
      <c r="C19" s="20" t="s">
        <v>12</v>
      </c>
      <c r="D19" s="12">
        <f t="shared" si="3"/>
        <v>3741</v>
      </c>
      <c r="E19" s="12">
        <f t="shared" si="4"/>
        <v>2124</v>
      </c>
      <c r="F19" s="12">
        <f t="shared" si="4"/>
        <v>1617</v>
      </c>
      <c r="G19" s="13">
        <v>1375</v>
      </c>
      <c r="H19" s="13">
        <v>1408</v>
      </c>
      <c r="I19" s="13" t="s">
        <v>6</v>
      </c>
      <c r="J19" s="13" t="s">
        <v>6</v>
      </c>
      <c r="K19" s="13">
        <v>635</v>
      </c>
      <c r="L19" s="13">
        <v>2</v>
      </c>
      <c r="M19" s="13">
        <v>114</v>
      </c>
      <c r="N19" s="13">
        <v>207</v>
      </c>
      <c r="O19" s="13" t="s">
        <v>6</v>
      </c>
      <c r="P19" s="13" t="s">
        <v>6</v>
      </c>
      <c r="Q19" s="13" t="s">
        <v>6</v>
      </c>
      <c r="R19" s="13" t="s">
        <v>6</v>
      </c>
    </row>
    <row r="20" spans="1:18" ht="17.25" customHeight="1">
      <c r="A20" s="6"/>
      <c r="B20" s="19"/>
      <c r="C20" s="20" t="s">
        <v>13</v>
      </c>
      <c r="D20" s="12">
        <f t="shared" si="3"/>
        <v>2799</v>
      </c>
      <c r="E20" s="12">
        <f t="shared" si="4"/>
        <v>1662</v>
      </c>
      <c r="F20" s="12">
        <f t="shared" si="4"/>
        <v>1137</v>
      </c>
      <c r="G20" s="13">
        <v>755</v>
      </c>
      <c r="H20" s="13">
        <v>914</v>
      </c>
      <c r="I20" s="13">
        <v>285</v>
      </c>
      <c r="J20" s="13">
        <v>170</v>
      </c>
      <c r="K20" s="13">
        <v>622</v>
      </c>
      <c r="L20" s="13">
        <v>53</v>
      </c>
      <c r="M20" s="13" t="s">
        <v>6</v>
      </c>
      <c r="N20" s="13" t="s">
        <v>6</v>
      </c>
      <c r="O20" s="13" t="s">
        <v>6</v>
      </c>
      <c r="P20" s="13" t="s">
        <v>6</v>
      </c>
      <c r="Q20" s="13" t="s">
        <v>6</v>
      </c>
      <c r="R20" s="13" t="s">
        <v>6</v>
      </c>
    </row>
    <row r="21" spans="1:18" ht="17.25" customHeight="1">
      <c r="A21" s="6"/>
      <c r="B21" s="19"/>
      <c r="C21" s="20" t="s">
        <v>14</v>
      </c>
      <c r="D21" s="12">
        <f t="shared" si="3"/>
        <v>2312</v>
      </c>
      <c r="E21" s="12">
        <f t="shared" si="4"/>
        <v>1235</v>
      </c>
      <c r="F21" s="12">
        <f t="shared" si="4"/>
        <v>1077</v>
      </c>
      <c r="G21" s="13">
        <v>855</v>
      </c>
      <c r="H21" s="13">
        <v>882</v>
      </c>
      <c r="I21" s="13">
        <v>275</v>
      </c>
      <c r="J21" s="13">
        <v>190</v>
      </c>
      <c r="K21" s="13">
        <v>105</v>
      </c>
      <c r="L21" s="13">
        <v>5</v>
      </c>
      <c r="M21" s="13" t="s">
        <v>6</v>
      </c>
      <c r="N21" s="13" t="s">
        <v>6</v>
      </c>
      <c r="O21" s="13" t="s">
        <v>6</v>
      </c>
      <c r="P21" s="13" t="s">
        <v>6</v>
      </c>
      <c r="Q21" s="13" t="s">
        <v>6</v>
      </c>
      <c r="R21" s="13" t="s">
        <v>6</v>
      </c>
    </row>
    <row r="22" spans="1:18" ht="17.25" customHeight="1">
      <c r="A22" s="6"/>
      <c r="B22" s="19"/>
      <c r="C22" s="20" t="s">
        <v>15</v>
      </c>
      <c r="D22" s="12">
        <f t="shared" si="3"/>
        <v>1941</v>
      </c>
      <c r="E22" s="12">
        <f t="shared" si="4"/>
        <v>1045</v>
      </c>
      <c r="F22" s="12">
        <f t="shared" si="4"/>
        <v>896</v>
      </c>
      <c r="G22" s="13">
        <v>702</v>
      </c>
      <c r="H22" s="13">
        <v>774</v>
      </c>
      <c r="I22" s="13">
        <v>234</v>
      </c>
      <c r="J22" s="13">
        <v>122</v>
      </c>
      <c r="K22" s="13">
        <v>109</v>
      </c>
      <c r="L22" s="13" t="s">
        <v>6</v>
      </c>
      <c r="M22" s="13" t="s">
        <v>6</v>
      </c>
      <c r="N22" s="13" t="s">
        <v>6</v>
      </c>
      <c r="O22" s="13" t="s">
        <v>6</v>
      </c>
      <c r="P22" s="13" t="s">
        <v>6</v>
      </c>
      <c r="Q22" s="13" t="s">
        <v>6</v>
      </c>
      <c r="R22" s="13" t="s">
        <v>6</v>
      </c>
    </row>
    <row r="23" spans="1:18" s="4" customFormat="1" ht="17.25" customHeight="1">
      <c r="A23" s="14"/>
      <c r="B23" s="26" t="s">
        <v>16</v>
      </c>
      <c r="C23" s="26"/>
      <c r="D23" s="15">
        <f>IF(SUM(E23:F23)=SUM(D24:D44),IF(SUM(D24:D44)&gt;0,SUM(D24:D44),"－"),"ｴﾗｰ")</f>
        <v>14538</v>
      </c>
      <c r="E23" s="15">
        <f>IF(SUM(G23,I23,K23,M23,O23,Q23)=SUM(E24:E44),IF(SUM(G23,I23,K23,M23,O23,Q23)&gt;0,SUM(G23,I23,K23,M23,O23,Q23),"－"),"ｴﾗｰ")</f>
        <v>7231</v>
      </c>
      <c r="F23" s="15">
        <f>IF(SUM(H23,J23,L23,N23,P23,R23)=SUM(F24:F44),IF(SUM(H23,J23,L23,N23,P23,R23)&gt;0,SUM(H23,J23,L23,N23,P23,R23),"－"),"ｴﾗｰ")</f>
        <v>7307</v>
      </c>
      <c r="G23" s="15">
        <f aca="true" t="shared" si="5" ref="G23:P23">IF(SUM(G24:G44)&gt;0,SUM(G24:G44),"－")</f>
        <v>4779</v>
      </c>
      <c r="H23" s="15">
        <f t="shared" si="5"/>
        <v>4750</v>
      </c>
      <c r="I23" s="15">
        <f t="shared" si="5"/>
        <v>757</v>
      </c>
      <c r="J23" s="15">
        <f t="shared" si="5"/>
        <v>349</v>
      </c>
      <c r="K23" s="15">
        <f t="shared" si="5"/>
        <v>719</v>
      </c>
      <c r="L23" s="15">
        <f t="shared" si="5"/>
        <v>54</v>
      </c>
      <c r="M23" s="15">
        <f t="shared" si="5"/>
        <v>976</v>
      </c>
      <c r="N23" s="15">
        <f t="shared" si="5"/>
        <v>1993</v>
      </c>
      <c r="O23" s="15" t="str">
        <f t="shared" si="5"/>
        <v>－</v>
      </c>
      <c r="P23" s="15">
        <f t="shared" si="5"/>
        <v>161</v>
      </c>
      <c r="Q23" s="15" t="s">
        <v>6</v>
      </c>
      <c r="R23" s="15" t="s">
        <v>6</v>
      </c>
    </row>
    <row r="24" spans="1:18" ht="17.25" customHeight="1">
      <c r="A24" s="6"/>
      <c r="B24" s="21"/>
      <c r="C24" s="20" t="s">
        <v>17</v>
      </c>
      <c r="D24" s="12">
        <f>IF(SUM(E24:F24)=SUM(G24:R24),IF(SUM(G24:R24)&gt;0,SUM(G24:R24),"－"),"ｴﾗｰ")</f>
        <v>706</v>
      </c>
      <c r="E24" s="12" t="str">
        <f>IF(SUM(G24)+SUM(I24)+SUM(K24)+SUM(M24)+SUM(O24)+SUM(Q24)&gt;0,SUM(G24)+SUM(I24)+SUM(K24)+SUM(M24)+SUM(O24)+SUM(Q24),"－")</f>
        <v>－</v>
      </c>
      <c r="F24" s="12">
        <f t="shared" si="4"/>
        <v>706</v>
      </c>
      <c r="G24" s="13" t="s">
        <v>6</v>
      </c>
      <c r="H24" s="13" t="s">
        <v>6</v>
      </c>
      <c r="I24" s="13" t="s">
        <v>6</v>
      </c>
      <c r="J24" s="13" t="s">
        <v>6</v>
      </c>
      <c r="K24" s="13" t="s">
        <v>6</v>
      </c>
      <c r="L24" s="13" t="s">
        <v>6</v>
      </c>
      <c r="M24" s="13" t="s">
        <v>6</v>
      </c>
      <c r="N24" s="13">
        <v>706</v>
      </c>
      <c r="O24" s="13" t="s">
        <v>6</v>
      </c>
      <c r="P24" s="13" t="s">
        <v>6</v>
      </c>
      <c r="Q24" s="13" t="s">
        <v>6</v>
      </c>
      <c r="R24" s="13" t="s">
        <v>6</v>
      </c>
    </row>
    <row r="25" spans="1:18" ht="17.25" customHeight="1">
      <c r="A25" s="6"/>
      <c r="B25" s="21"/>
      <c r="C25" s="20" t="s">
        <v>18</v>
      </c>
      <c r="D25" s="12">
        <f aca="true" t="shared" si="6" ref="D25:D44">IF(SUM(E25:F25)=SUM(G25:R25),IF(SUM(G25:R25)&gt;0,SUM(G25:R25),"－"),"ｴﾗｰ")</f>
        <v>661</v>
      </c>
      <c r="E25" s="12">
        <f t="shared" si="4"/>
        <v>467</v>
      </c>
      <c r="F25" s="12">
        <f t="shared" si="4"/>
        <v>194</v>
      </c>
      <c r="G25" s="13">
        <v>467</v>
      </c>
      <c r="H25" s="13">
        <v>194</v>
      </c>
      <c r="I25" s="13" t="s">
        <v>6</v>
      </c>
      <c r="J25" s="13" t="s">
        <v>6</v>
      </c>
      <c r="K25" s="13" t="s">
        <v>6</v>
      </c>
      <c r="L25" s="13" t="s">
        <v>6</v>
      </c>
      <c r="M25" s="13" t="s">
        <v>6</v>
      </c>
      <c r="N25" s="13" t="s">
        <v>6</v>
      </c>
      <c r="O25" s="13" t="s">
        <v>6</v>
      </c>
      <c r="P25" s="13" t="s">
        <v>6</v>
      </c>
      <c r="Q25" s="13" t="s">
        <v>6</v>
      </c>
      <c r="R25" s="13" t="s">
        <v>6</v>
      </c>
    </row>
    <row r="26" spans="1:18" ht="17.25" customHeight="1">
      <c r="A26" s="6"/>
      <c r="B26" s="21"/>
      <c r="C26" s="20" t="s">
        <v>19</v>
      </c>
      <c r="D26" s="12">
        <f t="shared" si="6"/>
        <v>2016</v>
      </c>
      <c r="E26" s="12">
        <f t="shared" si="4"/>
        <v>1009</v>
      </c>
      <c r="F26" s="12">
        <f t="shared" si="4"/>
        <v>1007</v>
      </c>
      <c r="G26" s="13">
        <v>1009</v>
      </c>
      <c r="H26" s="13">
        <v>1007</v>
      </c>
      <c r="I26" s="13" t="s">
        <v>6</v>
      </c>
      <c r="J26" s="13" t="s">
        <v>6</v>
      </c>
      <c r="K26" s="13" t="s">
        <v>6</v>
      </c>
      <c r="L26" s="13" t="s">
        <v>6</v>
      </c>
      <c r="M26" s="13" t="s">
        <v>6</v>
      </c>
      <c r="N26" s="13" t="s">
        <v>6</v>
      </c>
      <c r="O26" s="13" t="s">
        <v>6</v>
      </c>
      <c r="P26" s="13" t="s">
        <v>6</v>
      </c>
      <c r="Q26" s="13" t="s">
        <v>6</v>
      </c>
      <c r="R26" s="13" t="s">
        <v>6</v>
      </c>
    </row>
    <row r="27" spans="1:18" ht="17.25" customHeight="1">
      <c r="A27" s="6"/>
      <c r="B27" s="21"/>
      <c r="C27" s="20" t="s">
        <v>20</v>
      </c>
      <c r="D27" s="12">
        <f t="shared" si="6"/>
        <v>954</v>
      </c>
      <c r="E27" s="12">
        <f t="shared" si="4"/>
        <v>445</v>
      </c>
      <c r="F27" s="12">
        <f t="shared" si="4"/>
        <v>509</v>
      </c>
      <c r="G27" s="13">
        <v>445</v>
      </c>
      <c r="H27" s="13">
        <v>509</v>
      </c>
      <c r="I27" s="13" t="s">
        <v>6</v>
      </c>
      <c r="J27" s="13" t="s">
        <v>6</v>
      </c>
      <c r="K27" s="13" t="s">
        <v>6</v>
      </c>
      <c r="L27" s="13" t="s">
        <v>6</v>
      </c>
      <c r="M27" s="13" t="s">
        <v>6</v>
      </c>
      <c r="N27" s="13" t="s">
        <v>6</v>
      </c>
      <c r="O27" s="13" t="s">
        <v>6</v>
      </c>
      <c r="P27" s="13" t="s">
        <v>6</v>
      </c>
      <c r="Q27" s="13" t="s">
        <v>6</v>
      </c>
      <c r="R27" s="13" t="s">
        <v>6</v>
      </c>
    </row>
    <row r="28" spans="1:18" ht="17.25" customHeight="1">
      <c r="A28" s="6"/>
      <c r="B28" s="21"/>
      <c r="C28" s="20" t="s">
        <v>21</v>
      </c>
      <c r="D28" s="12">
        <f t="shared" si="6"/>
        <v>342</v>
      </c>
      <c r="E28" s="12">
        <f t="shared" si="4"/>
        <v>211</v>
      </c>
      <c r="F28" s="12">
        <f t="shared" si="4"/>
        <v>131</v>
      </c>
      <c r="G28" s="13">
        <v>155</v>
      </c>
      <c r="H28" s="13">
        <v>100</v>
      </c>
      <c r="I28" s="13" t="s">
        <v>6</v>
      </c>
      <c r="J28" s="13" t="s">
        <v>6</v>
      </c>
      <c r="K28" s="13" t="s">
        <v>6</v>
      </c>
      <c r="L28" s="13" t="s">
        <v>6</v>
      </c>
      <c r="M28" s="13">
        <v>56</v>
      </c>
      <c r="N28" s="13">
        <v>31</v>
      </c>
      <c r="O28" s="13" t="s">
        <v>6</v>
      </c>
      <c r="P28" s="13" t="s">
        <v>6</v>
      </c>
      <c r="Q28" s="13" t="s">
        <v>6</v>
      </c>
      <c r="R28" s="13" t="s">
        <v>6</v>
      </c>
    </row>
    <row r="29" spans="1:18" ht="17.25" customHeight="1">
      <c r="A29" s="6"/>
      <c r="B29" s="21"/>
      <c r="C29" s="20" t="s">
        <v>22</v>
      </c>
      <c r="D29" s="12">
        <f t="shared" si="6"/>
        <v>486</v>
      </c>
      <c r="E29" s="12">
        <f t="shared" si="4"/>
        <v>246</v>
      </c>
      <c r="F29" s="12">
        <f t="shared" si="4"/>
        <v>240</v>
      </c>
      <c r="G29" s="13">
        <v>141</v>
      </c>
      <c r="H29" s="13">
        <v>100</v>
      </c>
      <c r="I29" s="13" t="s">
        <v>6</v>
      </c>
      <c r="J29" s="13" t="s">
        <v>6</v>
      </c>
      <c r="K29" s="13" t="s">
        <v>6</v>
      </c>
      <c r="L29" s="13" t="s">
        <v>6</v>
      </c>
      <c r="M29" s="13">
        <v>105</v>
      </c>
      <c r="N29" s="13">
        <v>102</v>
      </c>
      <c r="O29" s="13" t="s">
        <v>6</v>
      </c>
      <c r="P29" s="13">
        <v>38</v>
      </c>
      <c r="Q29" s="13" t="s">
        <v>6</v>
      </c>
      <c r="R29" s="13" t="s">
        <v>6</v>
      </c>
    </row>
    <row r="30" spans="1:18" ht="17.25" customHeight="1">
      <c r="A30" s="6"/>
      <c r="B30" s="21"/>
      <c r="C30" s="20" t="s">
        <v>23</v>
      </c>
      <c r="D30" s="12">
        <f t="shared" si="6"/>
        <v>358</v>
      </c>
      <c r="E30" s="12">
        <f t="shared" si="4"/>
        <v>236</v>
      </c>
      <c r="F30" s="12">
        <f t="shared" si="4"/>
        <v>122</v>
      </c>
      <c r="G30" s="13">
        <v>149</v>
      </c>
      <c r="H30" s="13">
        <v>71</v>
      </c>
      <c r="I30" s="13" t="s">
        <v>6</v>
      </c>
      <c r="J30" s="13" t="s">
        <v>6</v>
      </c>
      <c r="K30" s="13" t="s">
        <v>6</v>
      </c>
      <c r="L30" s="13" t="s">
        <v>6</v>
      </c>
      <c r="M30" s="13">
        <v>87</v>
      </c>
      <c r="N30" s="13">
        <v>51</v>
      </c>
      <c r="O30" s="13" t="s">
        <v>6</v>
      </c>
      <c r="P30" s="13" t="s">
        <v>6</v>
      </c>
      <c r="Q30" s="13" t="s">
        <v>6</v>
      </c>
      <c r="R30" s="13" t="s">
        <v>6</v>
      </c>
    </row>
    <row r="31" spans="1:18" ht="17.25" customHeight="1">
      <c r="A31" s="6"/>
      <c r="B31" s="21"/>
      <c r="C31" s="20" t="s">
        <v>24</v>
      </c>
      <c r="D31" s="12">
        <f t="shared" si="6"/>
        <v>910</v>
      </c>
      <c r="E31" s="12">
        <f t="shared" si="4"/>
        <v>682</v>
      </c>
      <c r="F31" s="12">
        <f t="shared" si="4"/>
        <v>228</v>
      </c>
      <c r="G31" s="13">
        <v>252</v>
      </c>
      <c r="H31" s="13">
        <v>16</v>
      </c>
      <c r="I31" s="13">
        <v>430</v>
      </c>
      <c r="J31" s="13">
        <v>212</v>
      </c>
      <c r="K31" s="13" t="s">
        <v>6</v>
      </c>
      <c r="L31" s="13" t="s">
        <v>6</v>
      </c>
      <c r="M31" s="13" t="s">
        <v>6</v>
      </c>
      <c r="N31" s="13" t="s">
        <v>6</v>
      </c>
      <c r="O31" s="13" t="s">
        <v>6</v>
      </c>
      <c r="P31" s="13" t="s">
        <v>6</v>
      </c>
      <c r="Q31" s="13" t="s">
        <v>6</v>
      </c>
      <c r="R31" s="13" t="s">
        <v>6</v>
      </c>
    </row>
    <row r="32" spans="1:18" ht="17.25" customHeight="1">
      <c r="A32" s="6"/>
      <c r="B32" s="21"/>
      <c r="C32" s="20" t="s">
        <v>25</v>
      </c>
      <c r="D32" s="12">
        <f t="shared" si="6"/>
        <v>673</v>
      </c>
      <c r="E32" s="12" t="str">
        <f t="shared" si="4"/>
        <v>－</v>
      </c>
      <c r="F32" s="12">
        <f t="shared" si="4"/>
        <v>673</v>
      </c>
      <c r="G32" s="13" t="s">
        <v>6</v>
      </c>
      <c r="H32" s="13">
        <v>512</v>
      </c>
      <c r="I32" s="13" t="s">
        <v>6</v>
      </c>
      <c r="J32" s="13" t="s">
        <v>6</v>
      </c>
      <c r="K32" s="13" t="s">
        <v>6</v>
      </c>
      <c r="L32" s="13" t="s">
        <v>6</v>
      </c>
      <c r="M32" s="13" t="s">
        <v>6</v>
      </c>
      <c r="N32" s="13">
        <v>161</v>
      </c>
      <c r="O32" s="13" t="s">
        <v>6</v>
      </c>
      <c r="P32" s="13" t="s">
        <v>6</v>
      </c>
      <c r="Q32" s="13" t="s">
        <v>6</v>
      </c>
      <c r="R32" s="13" t="s">
        <v>6</v>
      </c>
    </row>
    <row r="33" spans="1:18" ht="17.25" customHeight="1">
      <c r="A33" s="6"/>
      <c r="B33" s="21"/>
      <c r="C33" s="20" t="s">
        <v>26</v>
      </c>
      <c r="D33" s="12">
        <f t="shared" si="6"/>
        <v>365</v>
      </c>
      <c r="E33" s="12">
        <f t="shared" si="4"/>
        <v>246</v>
      </c>
      <c r="F33" s="12">
        <f t="shared" si="4"/>
        <v>119</v>
      </c>
      <c r="G33" s="13">
        <v>146</v>
      </c>
      <c r="H33" s="13">
        <v>110</v>
      </c>
      <c r="I33" s="13" t="s">
        <v>6</v>
      </c>
      <c r="J33" s="13" t="s">
        <v>6</v>
      </c>
      <c r="K33" s="13">
        <v>100</v>
      </c>
      <c r="L33" s="13">
        <v>9</v>
      </c>
      <c r="M33" s="13" t="s">
        <v>6</v>
      </c>
      <c r="N33" s="13" t="s">
        <v>6</v>
      </c>
      <c r="O33" s="13" t="s">
        <v>6</v>
      </c>
      <c r="P33" s="13" t="s">
        <v>6</v>
      </c>
      <c r="Q33" s="13" t="s">
        <v>6</v>
      </c>
      <c r="R33" s="13" t="s">
        <v>6</v>
      </c>
    </row>
    <row r="34" spans="1:18" ht="17.25" customHeight="1">
      <c r="A34" s="6"/>
      <c r="B34" s="21"/>
      <c r="C34" s="20" t="s">
        <v>27</v>
      </c>
      <c r="D34" s="12">
        <f t="shared" si="6"/>
        <v>311</v>
      </c>
      <c r="E34" s="12">
        <f t="shared" si="4"/>
        <v>193</v>
      </c>
      <c r="F34" s="12">
        <f t="shared" si="4"/>
        <v>118</v>
      </c>
      <c r="G34" s="13">
        <v>157</v>
      </c>
      <c r="H34" s="13">
        <v>68</v>
      </c>
      <c r="I34" s="13" t="s">
        <v>6</v>
      </c>
      <c r="J34" s="13" t="s">
        <v>6</v>
      </c>
      <c r="K34" s="13" t="s">
        <v>6</v>
      </c>
      <c r="L34" s="13" t="s">
        <v>6</v>
      </c>
      <c r="M34" s="13">
        <v>36</v>
      </c>
      <c r="N34" s="13">
        <v>50</v>
      </c>
      <c r="O34" s="13" t="s">
        <v>6</v>
      </c>
      <c r="P34" s="13" t="s">
        <v>6</v>
      </c>
      <c r="Q34" s="13" t="s">
        <v>6</v>
      </c>
      <c r="R34" s="13" t="s">
        <v>6</v>
      </c>
    </row>
    <row r="35" spans="1:18" ht="17.25" customHeight="1">
      <c r="A35" s="6"/>
      <c r="B35" s="21"/>
      <c r="C35" s="20" t="s">
        <v>28</v>
      </c>
      <c r="D35" s="12">
        <f t="shared" si="6"/>
        <v>105</v>
      </c>
      <c r="E35" s="12">
        <f t="shared" si="4"/>
        <v>90</v>
      </c>
      <c r="F35" s="12">
        <f t="shared" si="4"/>
        <v>15</v>
      </c>
      <c r="G35" s="13">
        <v>90</v>
      </c>
      <c r="H35" s="13">
        <v>15</v>
      </c>
      <c r="I35" s="13" t="s">
        <v>6</v>
      </c>
      <c r="J35" s="13" t="s">
        <v>6</v>
      </c>
      <c r="K35" s="13" t="s">
        <v>6</v>
      </c>
      <c r="L35" s="13" t="s">
        <v>6</v>
      </c>
      <c r="M35" s="13" t="s">
        <v>6</v>
      </c>
      <c r="N35" s="13" t="s">
        <v>6</v>
      </c>
      <c r="O35" s="13" t="s">
        <v>6</v>
      </c>
      <c r="P35" s="13" t="s">
        <v>6</v>
      </c>
      <c r="Q35" s="13" t="s">
        <v>6</v>
      </c>
      <c r="R35" s="13" t="s">
        <v>6</v>
      </c>
    </row>
    <row r="36" spans="1:18" ht="17.25" customHeight="1">
      <c r="A36" s="6"/>
      <c r="B36" s="21"/>
      <c r="C36" s="20" t="s">
        <v>29</v>
      </c>
      <c r="D36" s="12">
        <f t="shared" si="6"/>
        <v>355</v>
      </c>
      <c r="E36" s="12">
        <f t="shared" si="4"/>
        <v>199</v>
      </c>
      <c r="F36" s="12">
        <f t="shared" si="4"/>
        <v>156</v>
      </c>
      <c r="G36" s="13">
        <v>155</v>
      </c>
      <c r="H36" s="13">
        <v>94</v>
      </c>
      <c r="I36" s="13" t="s">
        <v>6</v>
      </c>
      <c r="J36" s="13" t="s">
        <v>6</v>
      </c>
      <c r="K36" s="13" t="s">
        <v>6</v>
      </c>
      <c r="L36" s="13" t="s">
        <v>6</v>
      </c>
      <c r="M36" s="13">
        <v>44</v>
      </c>
      <c r="N36" s="13">
        <v>62</v>
      </c>
      <c r="O36" s="13" t="s">
        <v>6</v>
      </c>
      <c r="P36" s="13" t="s">
        <v>6</v>
      </c>
      <c r="Q36" s="13" t="s">
        <v>6</v>
      </c>
      <c r="R36" s="13" t="s">
        <v>6</v>
      </c>
    </row>
    <row r="37" spans="1:18" ht="17.25" customHeight="1">
      <c r="A37" s="6"/>
      <c r="B37" s="21"/>
      <c r="C37" s="20" t="s">
        <v>30</v>
      </c>
      <c r="D37" s="12">
        <f t="shared" si="6"/>
        <v>1064</v>
      </c>
      <c r="E37" s="12">
        <f t="shared" si="4"/>
        <v>502</v>
      </c>
      <c r="F37" s="12">
        <f t="shared" si="4"/>
        <v>562</v>
      </c>
      <c r="G37" s="13" t="s">
        <v>6</v>
      </c>
      <c r="H37" s="13" t="s">
        <v>6</v>
      </c>
      <c r="I37" s="13" t="s">
        <v>6</v>
      </c>
      <c r="J37" s="13" t="s">
        <v>6</v>
      </c>
      <c r="K37" s="13" t="s">
        <v>6</v>
      </c>
      <c r="L37" s="13" t="s">
        <v>6</v>
      </c>
      <c r="M37" s="13">
        <v>502</v>
      </c>
      <c r="N37" s="13">
        <v>562</v>
      </c>
      <c r="O37" s="13" t="s">
        <v>6</v>
      </c>
      <c r="P37" s="13" t="s">
        <v>6</v>
      </c>
      <c r="Q37" s="13" t="s">
        <v>6</v>
      </c>
      <c r="R37" s="13" t="s">
        <v>6</v>
      </c>
    </row>
    <row r="38" spans="1:18" ht="17.25" customHeight="1">
      <c r="A38" s="6"/>
      <c r="B38" s="21"/>
      <c r="C38" s="20" t="s">
        <v>31</v>
      </c>
      <c r="D38" s="12">
        <f t="shared" si="6"/>
        <v>421</v>
      </c>
      <c r="E38" s="12" t="str">
        <f t="shared" si="4"/>
        <v>－</v>
      </c>
      <c r="F38" s="12">
        <f t="shared" si="4"/>
        <v>421</v>
      </c>
      <c r="G38" s="13" t="s">
        <v>6</v>
      </c>
      <c r="H38" s="13">
        <v>421</v>
      </c>
      <c r="I38" s="13" t="s">
        <v>6</v>
      </c>
      <c r="J38" s="13" t="s">
        <v>6</v>
      </c>
      <c r="K38" s="13" t="s">
        <v>6</v>
      </c>
      <c r="L38" s="13" t="s">
        <v>6</v>
      </c>
      <c r="M38" s="13" t="s">
        <v>6</v>
      </c>
      <c r="N38" s="13" t="s">
        <v>6</v>
      </c>
      <c r="O38" s="13" t="s">
        <v>6</v>
      </c>
      <c r="P38" s="13" t="s">
        <v>6</v>
      </c>
      <c r="Q38" s="13" t="s">
        <v>6</v>
      </c>
      <c r="R38" s="13" t="s">
        <v>6</v>
      </c>
    </row>
    <row r="39" spans="1:18" ht="17.25" customHeight="1">
      <c r="A39" s="6"/>
      <c r="B39" s="21"/>
      <c r="C39" s="20" t="s">
        <v>32</v>
      </c>
      <c r="D39" s="12">
        <f t="shared" si="6"/>
        <v>504</v>
      </c>
      <c r="E39" s="12">
        <f t="shared" si="4"/>
        <v>392</v>
      </c>
      <c r="F39" s="12">
        <f t="shared" si="4"/>
        <v>112</v>
      </c>
      <c r="G39" s="13">
        <v>392</v>
      </c>
      <c r="H39" s="13">
        <v>112</v>
      </c>
      <c r="I39" s="13" t="s">
        <v>6</v>
      </c>
      <c r="J39" s="13" t="s">
        <v>6</v>
      </c>
      <c r="K39" s="13" t="s">
        <v>6</v>
      </c>
      <c r="L39" s="13" t="s">
        <v>6</v>
      </c>
      <c r="M39" s="13" t="s">
        <v>6</v>
      </c>
      <c r="N39" s="13" t="s">
        <v>6</v>
      </c>
      <c r="O39" s="13" t="s">
        <v>6</v>
      </c>
      <c r="P39" s="13" t="s">
        <v>6</v>
      </c>
      <c r="Q39" s="13" t="s">
        <v>6</v>
      </c>
      <c r="R39" s="13" t="s">
        <v>6</v>
      </c>
    </row>
    <row r="40" spans="1:18" ht="17.25" customHeight="1">
      <c r="A40" s="6"/>
      <c r="B40" s="21"/>
      <c r="C40" s="20" t="s">
        <v>33</v>
      </c>
      <c r="D40" s="12">
        <f t="shared" si="6"/>
        <v>591</v>
      </c>
      <c r="E40" s="12">
        <f t="shared" si="4"/>
        <v>502</v>
      </c>
      <c r="F40" s="12">
        <f t="shared" si="4"/>
        <v>89</v>
      </c>
      <c r="G40" s="13">
        <v>170</v>
      </c>
      <c r="H40" s="13">
        <v>61</v>
      </c>
      <c r="I40" s="13">
        <v>108</v>
      </c>
      <c r="J40" s="13">
        <v>22</v>
      </c>
      <c r="K40" s="13">
        <v>224</v>
      </c>
      <c r="L40" s="13">
        <v>6</v>
      </c>
      <c r="M40" s="13" t="s">
        <v>6</v>
      </c>
      <c r="N40" s="13" t="s">
        <v>6</v>
      </c>
      <c r="O40" s="13" t="s">
        <v>6</v>
      </c>
      <c r="P40" s="13" t="s">
        <v>6</v>
      </c>
      <c r="Q40" s="13" t="s">
        <v>6</v>
      </c>
      <c r="R40" s="13" t="s">
        <v>6</v>
      </c>
    </row>
    <row r="41" spans="1:18" ht="17.25" customHeight="1">
      <c r="A41" s="6"/>
      <c r="B41" s="21"/>
      <c r="C41" s="20" t="s">
        <v>34</v>
      </c>
      <c r="D41" s="12">
        <f t="shared" si="6"/>
        <v>657</v>
      </c>
      <c r="E41" s="12">
        <f t="shared" si="4"/>
        <v>266</v>
      </c>
      <c r="F41" s="12">
        <f t="shared" si="4"/>
        <v>391</v>
      </c>
      <c r="G41" s="13">
        <v>266</v>
      </c>
      <c r="H41" s="13">
        <v>268</v>
      </c>
      <c r="I41" s="13" t="s">
        <v>6</v>
      </c>
      <c r="J41" s="13" t="s">
        <v>6</v>
      </c>
      <c r="K41" s="13" t="s">
        <v>6</v>
      </c>
      <c r="L41" s="13" t="s">
        <v>6</v>
      </c>
      <c r="M41" s="13" t="s">
        <v>6</v>
      </c>
      <c r="N41" s="13" t="s">
        <v>6</v>
      </c>
      <c r="O41" s="13" t="s">
        <v>6</v>
      </c>
      <c r="P41" s="13">
        <v>123</v>
      </c>
      <c r="Q41" s="13" t="s">
        <v>6</v>
      </c>
      <c r="R41" s="13" t="s">
        <v>6</v>
      </c>
    </row>
    <row r="42" spans="1:18" ht="17.25" customHeight="1">
      <c r="A42" s="6"/>
      <c r="B42" s="21"/>
      <c r="C42" s="20" t="s">
        <v>35</v>
      </c>
      <c r="D42" s="12">
        <f t="shared" si="6"/>
        <v>428</v>
      </c>
      <c r="E42" s="12">
        <f t="shared" si="4"/>
        <v>207</v>
      </c>
      <c r="F42" s="12">
        <f t="shared" si="4"/>
        <v>221</v>
      </c>
      <c r="G42" s="13">
        <v>207</v>
      </c>
      <c r="H42" s="13">
        <v>221</v>
      </c>
      <c r="I42" s="13" t="s">
        <v>6</v>
      </c>
      <c r="J42" s="13" t="s">
        <v>6</v>
      </c>
      <c r="K42" s="13" t="s">
        <v>6</v>
      </c>
      <c r="L42" s="13" t="s">
        <v>6</v>
      </c>
      <c r="M42" s="13" t="s">
        <v>6</v>
      </c>
      <c r="N42" s="13" t="s">
        <v>6</v>
      </c>
      <c r="O42" s="13" t="s">
        <v>6</v>
      </c>
      <c r="P42" s="13" t="s">
        <v>6</v>
      </c>
      <c r="Q42" s="13" t="s">
        <v>6</v>
      </c>
      <c r="R42" s="13" t="s">
        <v>6</v>
      </c>
    </row>
    <row r="43" spans="1:18" ht="17.25" customHeight="1">
      <c r="A43" s="6"/>
      <c r="B43" s="21"/>
      <c r="C43" s="20" t="s">
        <v>52</v>
      </c>
      <c r="D43" s="12">
        <f t="shared" si="6"/>
        <v>756</v>
      </c>
      <c r="E43" s="12">
        <f t="shared" si="4"/>
        <v>450</v>
      </c>
      <c r="F43" s="12">
        <f t="shared" si="4"/>
        <v>306</v>
      </c>
      <c r="G43" s="13" t="s">
        <v>6</v>
      </c>
      <c r="H43" s="13" t="s">
        <v>6</v>
      </c>
      <c r="I43" s="13" t="s">
        <v>6</v>
      </c>
      <c r="J43" s="13" t="s">
        <v>6</v>
      </c>
      <c r="K43" s="13">
        <v>304</v>
      </c>
      <c r="L43" s="13">
        <v>38</v>
      </c>
      <c r="M43" s="13">
        <v>146</v>
      </c>
      <c r="N43" s="13">
        <v>268</v>
      </c>
      <c r="O43" s="13" t="s">
        <v>6</v>
      </c>
      <c r="P43" s="13" t="s">
        <v>6</v>
      </c>
      <c r="Q43" s="13" t="s">
        <v>6</v>
      </c>
      <c r="R43" s="13" t="s">
        <v>6</v>
      </c>
    </row>
    <row r="44" spans="1:18" ht="17.25" customHeight="1">
      <c r="A44" s="6"/>
      <c r="B44" s="21"/>
      <c r="C44" s="20" t="s">
        <v>36</v>
      </c>
      <c r="D44" s="12">
        <f t="shared" si="6"/>
        <v>1875</v>
      </c>
      <c r="E44" s="12">
        <f t="shared" si="4"/>
        <v>888</v>
      </c>
      <c r="F44" s="12">
        <f t="shared" si="4"/>
        <v>987</v>
      </c>
      <c r="G44" s="13">
        <v>578</v>
      </c>
      <c r="H44" s="13">
        <v>871</v>
      </c>
      <c r="I44" s="13">
        <v>219</v>
      </c>
      <c r="J44" s="13">
        <v>115</v>
      </c>
      <c r="K44" s="13">
        <v>91</v>
      </c>
      <c r="L44" s="13">
        <v>1</v>
      </c>
      <c r="M44" s="13" t="s">
        <v>6</v>
      </c>
      <c r="N44" s="13" t="s">
        <v>6</v>
      </c>
      <c r="O44" s="13" t="s">
        <v>6</v>
      </c>
      <c r="P44" s="13" t="s">
        <v>6</v>
      </c>
      <c r="Q44" s="13" t="s">
        <v>6</v>
      </c>
      <c r="R44" s="13" t="s">
        <v>6</v>
      </c>
    </row>
  </sheetData>
  <mergeCells count="12">
    <mergeCell ref="K5:L5"/>
    <mergeCell ref="Q5:R5"/>
    <mergeCell ref="M5:N5"/>
    <mergeCell ref="O5:P5"/>
    <mergeCell ref="B5:C6"/>
    <mergeCell ref="D5:F5"/>
    <mergeCell ref="G5:H5"/>
    <mergeCell ref="I5:J5"/>
    <mergeCell ref="B7:C7"/>
    <mergeCell ref="B8:C8"/>
    <mergeCell ref="B11:C11"/>
    <mergeCell ref="B23:C23"/>
  </mergeCells>
  <printOptions horizontalCentered="1"/>
  <pageMargins left="0.2755905511811024" right="0.2755905511811024" top="0.5905511811023623" bottom="0.7874015748031497" header="0.3937007874015748" footer="0.3937007874015748"/>
  <pageSetup firstPageNumber="72" useFirstPageNumber="1" horizontalDpi="300" verticalDpi="300" orientation="landscape" pageOrder="overThenDown" paperSize="9" scale="94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2004-01-27T07:48:46Z</cp:lastPrinted>
  <dcterms:created xsi:type="dcterms:W3CDTF">2001-08-22T06:44:07Z</dcterms:created>
  <dcterms:modified xsi:type="dcterms:W3CDTF">2004-01-27T07:48:47Z</dcterms:modified>
  <cp:category/>
  <cp:version/>
  <cp:contentType/>
  <cp:contentStatus/>
</cp:coreProperties>
</file>