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61" windowWidth="12120" windowHeight="3030" activeTab="0"/>
  </bookViews>
  <sheets>
    <sheet name="第27表公・私立別・学年別生徒数" sheetId="1" r:id="rId1"/>
  </sheets>
  <definedNames>
    <definedName name="_xlnm.Print_Area" localSheetId="0">'第27表公・私立別・学年別生徒数'!$A$1:$AD$38</definedName>
    <definedName name="_xlnm.Print_Titles" localSheetId="0">'第27表公・私立別・学年別生徒数'!$1:$9</definedName>
  </definedNames>
  <calcPr fullCalcOnLoad="1"/>
</workbook>
</file>

<file path=xl/sharedStrings.xml><?xml version="1.0" encoding="utf-8"?>
<sst xmlns="http://schemas.openxmlformats.org/spreadsheetml/2006/main" count="256" uniqueCount="49">
  <si>
    <t>高　等　学　校</t>
  </si>
  <si>
    <t>学　級　数</t>
  </si>
  <si>
    <t>計</t>
  </si>
  <si>
    <t>(公立本科)</t>
  </si>
  <si>
    <t>全日制</t>
  </si>
  <si>
    <t>定時制</t>
  </si>
  <si>
    <t>市　部　計</t>
  </si>
  <si>
    <t>前 橋 市</t>
  </si>
  <si>
    <t>高 崎 市</t>
  </si>
  <si>
    <t>－</t>
  </si>
  <si>
    <t>桐 生 市</t>
  </si>
  <si>
    <t>伊勢崎市</t>
  </si>
  <si>
    <t>太 田 市</t>
  </si>
  <si>
    <t>沼 田 市</t>
  </si>
  <si>
    <t>館 林 市</t>
  </si>
  <si>
    <t>渋 川 市</t>
  </si>
  <si>
    <t>藤 岡 市</t>
  </si>
  <si>
    <t>富 岡 市</t>
  </si>
  <si>
    <t>安 中 市</t>
  </si>
  <si>
    <t>郡　部　計</t>
  </si>
  <si>
    <t>区分</t>
  </si>
  <si>
    <t>１学年</t>
  </si>
  <si>
    <t>２学年</t>
  </si>
  <si>
    <t>３学年</t>
  </si>
  <si>
    <t>男</t>
  </si>
  <si>
    <t>女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</si>
  <si>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</si>
  <si>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</si>
  <si>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</si>
  <si>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</si>
  <si>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</si>
  <si>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</si>
  <si>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</si>
  <si>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</si>
  <si>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</si>
  <si>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</si>
  <si>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</si>
  <si>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</si>
  <si>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　等　学　校</t>
  </si>
  <si>
    <t>第27表　公 ・ 私　立　別 ・ 学  年  別  生  徒  数</t>
  </si>
  <si>
    <t>総数</t>
  </si>
  <si>
    <t>本科</t>
  </si>
  <si>
    <t>専攻科</t>
  </si>
  <si>
    <t>公立</t>
  </si>
  <si>
    <t>私立</t>
  </si>
  <si>
    <t>計</t>
  </si>
  <si>
    <t>４学年</t>
  </si>
  <si>
    <t>昭和54年度</t>
  </si>
  <si>
    <t>昭和55年度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</si>
</sst>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9">
    <font>
      <sz val="11"/>
      <name val="ＭＳ Ｐゴシック"/>
      <family val="0"/>
    </font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明朝"/>
      <family val="1"/>
    </font>
    <font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</cellStyleXfs>
  <cellXfs count="39">
    <xf numFmtId="0" fontId="0" fillId="0" borderId="0" xfId="0" applyAlignment="1">
      <alignment/>
    </xf>
    <xf numFmtId="0" fontId="3" fillId="0" borderId="0" xfId="21" applyFont="1">
      <alignment/>
      <protection/>
    </xf>
    <xf numFmtId="0" fontId="3" fillId="0" borderId="0" xfId="21" applyFont="1" applyAlignment="1">
      <alignment horizontal="center"/>
      <protection/>
    </xf>
    <xf numFmtId="0" fontId="0" fillId="0" borderId="0" xfId="0" applyAlignment="1">
      <alignment horizontal="left" vertical="center"/>
    </xf>
    <xf numFmtId="0" fontId="4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top"/>
      <protection/>
    </xf>
    <xf numFmtId="0" fontId="5" fillId="0" borderId="0" xfId="21" applyFont="1" applyAlignment="1">
      <alignment/>
      <protection/>
    </xf>
    <xf numFmtId="0" fontId="5" fillId="0" borderId="0" xfId="21" applyFont="1" applyBorder="1" applyAlignment="1">
      <alignment/>
      <protection/>
    </xf>
    <xf numFmtId="0" fontId="5" fillId="0" borderId="0" xfId="21" applyFont="1" applyBorder="1">
      <alignment/>
      <protection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5" fillId="0" borderId="0" xfId="21" applyFont="1" applyAlignment="1">
      <alignment horizontal="right" vertical="center"/>
      <protection/>
    </xf>
    <xf numFmtId="0" fontId="5" fillId="0" borderId="0" xfId="21" applyFont="1" applyAlignment="1">
      <alignment horizontal="right" vertical="center"/>
      <protection/>
    </xf>
    <xf numFmtId="0" fontId="7" fillId="0" borderId="0" xfId="0" applyFont="1" applyAlignment="1">
      <alignment horizontal="right" vertical="center"/>
    </xf>
    <xf numFmtId="0" fontId="5" fillId="0" borderId="0" xfId="21" applyFont="1" applyAlignment="1">
      <alignment horizontal="center"/>
      <protection/>
    </xf>
    <xf numFmtId="0" fontId="5" fillId="0" borderId="0" xfId="21" applyFont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21" applyFont="1" applyAlignment="1">
      <alignment horizontal="left" vertical="top"/>
      <protection/>
    </xf>
    <xf numFmtId="0" fontId="6" fillId="0" borderId="0" xfId="21" applyFont="1" applyAlignment="1">
      <alignment horizontal="distributed" vertical="center"/>
      <protection/>
    </xf>
    <xf numFmtId="0" fontId="5" fillId="0" borderId="0" xfId="0" applyFont="1" applyAlignment="1">
      <alignment horizontal="distributed" vertical="center"/>
    </xf>
    <xf numFmtId="0" fontId="5" fillId="0" borderId="0" xfId="21" applyFont="1" applyBorder="1" applyAlignment="1">
      <alignment horizontal="right"/>
      <protection/>
    </xf>
    <xf numFmtId="0" fontId="5" fillId="2" borderId="1" xfId="21" applyFont="1" applyFill="1" applyBorder="1" applyAlignment="1">
      <alignment horizontal="distributed" vertical="center"/>
      <protection/>
    </xf>
    <xf numFmtId="0" fontId="7" fillId="2" borderId="1" xfId="0" applyFont="1" applyFill="1" applyBorder="1" applyAlignment="1">
      <alignment horizontal="distributed"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2" borderId="1" xfId="0" applyFont="1" applyFill="1" applyBorder="1" applyAlignment="1">
      <alignment horizontal="distributed" vertical="center"/>
    </xf>
    <xf numFmtId="0" fontId="5" fillId="2" borderId="1" xfId="21" applyFont="1" applyFill="1" applyBorder="1" applyAlignment="1">
      <alignment horizontal="center" vertical="center"/>
      <protection/>
    </xf>
    <xf numFmtId="0" fontId="5" fillId="3" borderId="1" xfId="21" applyFont="1" applyFill="1" applyBorder="1" applyAlignment="1">
      <alignment horizontal="distributed" vertical="center"/>
      <protection/>
    </xf>
    <xf numFmtId="3" fontId="5" fillId="0" borderId="1" xfId="21" applyNumberFormat="1" applyFont="1" applyBorder="1" applyAlignment="1" applyProtection="1">
      <alignment horizontal="right" vertical="center"/>
      <protection locked="0"/>
    </xf>
    <xf numFmtId="3" fontId="5" fillId="0" borderId="1" xfId="21" applyNumberFormat="1" applyFont="1" applyBorder="1" applyAlignment="1">
      <alignment horizontal="right" vertical="center"/>
      <protection/>
    </xf>
    <xf numFmtId="0" fontId="5" fillId="0" borderId="1" xfId="21" applyFont="1" applyBorder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>
      <alignment horizontal="right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 locked="0"/>
    </xf>
    <xf numFmtId="0" fontId="6" fillId="0" borderId="1" xfId="21" applyFont="1" applyBorder="1">
      <alignment/>
      <protection/>
    </xf>
    <xf numFmtId="0" fontId="6" fillId="3" borderId="1" xfId="21" applyFont="1" applyFill="1" applyBorder="1" applyAlignment="1">
      <alignment horizontal="distributed" vertical="center"/>
      <protection/>
    </xf>
    <xf numFmtId="3" fontId="6" fillId="0" borderId="1" xfId="21" applyNumberFormat="1" applyFont="1" applyBorder="1" applyAlignment="1" applyProtection="1">
      <alignment horizontal="right" vertical="center"/>
      <protection/>
    </xf>
    <xf numFmtId="0" fontId="5" fillId="3" borderId="2" xfId="21" applyFont="1" applyFill="1" applyBorder="1">
      <alignment/>
      <protection/>
    </xf>
    <xf numFmtId="0" fontId="5" fillId="3" borderId="3" xfId="21" applyFont="1" applyFill="1" applyBorder="1" applyAlignment="1">
      <alignment horizontal="distributed" vertical="center"/>
      <protection/>
    </xf>
    <xf numFmtId="0" fontId="8" fillId="0" borderId="0" xfId="21" applyFont="1" applyAlignment="1">
      <alignment vertical="center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３０表～６７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125" style="1" customWidth="1"/>
    <col min="3" max="3" width="13.125" style="1" customWidth="1"/>
    <col min="4" max="5" width="7.375" style="1" hidden="1" customWidth="1"/>
    <col min="6" max="7" width="10.625" style="1" customWidth="1"/>
    <col min="8" max="8" width="10.625" style="2" customWidth="1"/>
    <col min="9" max="30" width="10.625" style="1" customWidth="1"/>
    <col min="31" max="16384" width="9.00390625" style="1" customWidth="1"/>
  </cols>
  <sheetData>
    <row r="1" spans="1:30" ht="13.5" customHeight="1">
      <c r="A1" s="9"/>
      <c r="B1" s="9"/>
      <c r="C1" s="9"/>
      <c r="D1" s="9"/>
      <c r="E1" s="9"/>
      <c r="F1" s="9"/>
      <c r="G1" s="9"/>
      <c r="H1" s="14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</row>
    <row r="2" spans="1:30" ht="13.5" customHeight="1">
      <c r="A2" s="9"/>
      <c r="B2" s="9"/>
      <c r="C2" s="9"/>
      <c r="D2" s="9"/>
      <c r="E2" s="9"/>
      <c r="F2" s="9"/>
      <c r="G2" s="9"/>
      <c r="H2" s="14"/>
      <c r="I2" s="15"/>
      <c r="J2" s="15"/>
      <c r="K2" s="15"/>
      <c r="L2" s="15"/>
      <c r="M2" s="15"/>
      <c r="N2" s="15"/>
      <c r="O2" s="15"/>
      <c r="P2" s="15"/>
      <c r="Q2" s="15"/>
      <c r="R2" s="15"/>
      <c r="S2" s="11"/>
      <c r="T2" s="9"/>
      <c r="U2" s="9"/>
      <c r="V2" s="9"/>
      <c r="W2" s="9"/>
      <c r="X2" s="9"/>
      <c r="Y2" s="9"/>
      <c r="Z2" s="9"/>
      <c r="AA2" s="9"/>
      <c r="AB2" s="9"/>
      <c r="AC2" s="9"/>
      <c r="AD2" s="9"/>
    </row>
    <row r="3" spans="1:30" ht="13.5" customHeight="1">
      <c r="A3" s="9"/>
      <c r="B3" s="5" t="s">
        <v>0</v>
      </c>
      <c r="C3" s="9"/>
      <c r="D3" s="9"/>
      <c r="E3" s="9"/>
      <c r="F3" s="9"/>
      <c r="G3" s="9"/>
      <c r="H3" s="14"/>
      <c r="I3" s="15"/>
      <c r="J3" s="9"/>
      <c r="K3" s="9"/>
      <c r="L3" s="9"/>
      <c r="M3" s="9"/>
      <c r="N3" s="15"/>
      <c r="O3" s="15"/>
      <c r="P3" s="9"/>
      <c r="Q3" s="16"/>
      <c r="R3" s="9"/>
      <c r="S3" s="9"/>
      <c r="T3" s="16"/>
      <c r="U3" s="16"/>
      <c r="V3" s="9"/>
      <c r="W3" s="9"/>
      <c r="X3" s="9"/>
      <c r="Y3" s="9"/>
      <c r="Z3" s="9"/>
      <c r="AA3" s="9"/>
      <c r="AB3" s="12" t="s">
        <v>38</v>
      </c>
      <c r="AC3" s="13"/>
      <c r="AD3" s="13"/>
    </row>
    <row r="4" spans="1:30" ht="13.5" customHeight="1">
      <c r="A4" s="9"/>
      <c r="B4" s="9"/>
      <c r="C4" s="5"/>
      <c r="D4" s="5"/>
      <c r="E4" s="5"/>
      <c r="F4" s="5"/>
      <c r="G4" s="5"/>
      <c r="H4" s="17"/>
      <c r="I4" s="15"/>
      <c r="J4" s="18"/>
      <c r="K4" s="18"/>
      <c r="L4" s="18"/>
      <c r="M4" s="38" t="s">
        <v>39</v>
      </c>
      <c r="N4" s="19"/>
      <c r="O4" s="19"/>
      <c r="P4" s="19"/>
      <c r="Q4" s="19"/>
      <c r="R4" s="19"/>
      <c r="S4" s="19"/>
      <c r="T4" s="19"/>
      <c r="U4" s="19"/>
      <c r="V4" s="9"/>
      <c r="W4" s="9"/>
      <c r="X4" s="9"/>
      <c r="Y4" s="9"/>
      <c r="Z4" s="9"/>
      <c r="AA4" s="9"/>
      <c r="AB4" s="9"/>
      <c r="AC4" s="9"/>
      <c r="AD4" s="9"/>
    </row>
    <row r="5" spans="1:30" ht="13.5" customHeight="1">
      <c r="A5" s="9"/>
      <c r="B5" s="9"/>
      <c r="C5" s="9"/>
      <c r="D5" s="9"/>
      <c r="E5" s="9"/>
      <c r="F5" s="9"/>
      <c r="G5" s="9"/>
      <c r="H5" s="9"/>
      <c r="I5" s="15"/>
      <c r="J5" s="15"/>
      <c r="K5" s="15"/>
      <c r="L5" s="15"/>
      <c r="M5" s="15"/>
      <c r="N5" s="15"/>
      <c r="O5" s="15"/>
      <c r="P5" s="15"/>
      <c r="Q5" s="15"/>
      <c r="R5" s="15"/>
      <c r="S5" s="20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2:30" s="6" customFormat="1" ht="12.75" customHeight="1">
      <c r="B6" s="21" t="s">
        <v>20</v>
      </c>
      <c r="C6" s="22"/>
      <c r="D6" s="23" t="s">
        <v>1</v>
      </c>
      <c r="E6" s="23"/>
      <c r="F6" s="21" t="s">
        <v>40</v>
      </c>
      <c r="G6" s="22"/>
      <c r="H6" s="22"/>
      <c r="I6" s="24" t="s">
        <v>41</v>
      </c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4" t="s">
        <v>42</v>
      </c>
      <c r="AD6" s="24"/>
    </row>
    <row r="7" spans="2:31" s="6" customFormat="1" ht="12.75" customHeight="1">
      <c r="B7" s="22"/>
      <c r="C7" s="22"/>
      <c r="D7" s="25"/>
      <c r="E7" s="25"/>
      <c r="F7" s="22"/>
      <c r="G7" s="22"/>
      <c r="H7" s="22"/>
      <c r="I7" s="24" t="s">
        <v>43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4" t="s">
        <v>44</v>
      </c>
      <c r="U7" s="22"/>
      <c r="V7" s="22"/>
      <c r="W7" s="22"/>
      <c r="X7" s="22"/>
      <c r="Y7" s="22"/>
      <c r="Z7" s="22"/>
      <c r="AA7" s="22"/>
      <c r="AB7" s="22"/>
      <c r="AC7" s="24" t="s">
        <v>44</v>
      </c>
      <c r="AD7" s="22"/>
      <c r="AE7" s="7"/>
    </row>
    <row r="8" spans="2:31" s="6" customFormat="1" ht="13.5" customHeight="1">
      <c r="B8" s="22"/>
      <c r="C8" s="22"/>
      <c r="D8" s="23" t="s">
        <v>3</v>
      </c>
      <c r="E8" s="23"/>
      <c r="F8" s="23" t="s">
        <v>2</v>
      </c>
      <c r="G8" s="23" t="s">
        <v>24</v>
      </c>
      <c r="H8" s="23" t="s">
        <v>25</v>
      </c>
      <c r="I8" s="21" t="s">
        <v>45</v>
      </c>
      <c r="J8" s="21"/>
      <c r="K8" s="21"/>
      <c r="L8" s="21" t="s">
        <v>21</v>
      </c>
      <c r="M8" s="21"/>
      <c r="N8" s="21" t="s">
        <v>22</v>
      </c>
      <c r="O8" s="21"/>
      <c r="P8" s="21" t="s">
        <v>23</v>
      </c>
      <c r="Q8" s="21"/>
      <c r="R8" s="21" t="s">
        <v>46</v>
      </c>
      <c r="S8" s="21"/>
      <c r="T8" s="21" t="s">
        <v>45</v>
      </c>
      <c r="U8" s="21"/>
      <c r="V8" s="21"/>
      <c r="W8" s="21" t="s">
        <v>21</v>
      </c>
      <c r="X8" s="21"/>
      <c r="Y8" s="21" t="s">
        <v>22</v>
      </c>
      <c r="Z8" s="21"/>
      <c r="AA8" s="21" t="s">
        <v>23</v>
      </c>
      <c r="AB8" s="21"/>
      <c r="AC8" s="23" t="s">
        <v>24</v>
      </c>
      <c r="AD8" s="23" t="s">
        <v>25</v>
      </c>
      <c r="AE8" s="7"/>
    </row>
    <row r="9" spans="2:31" s="9" customFormat="1" ht="13.5" customHeight="1">
      <c r="B9" s="22"/>
      <c r="C9" s="22"/>
      <c r="D9" s="25" t="s">
        <v>4</v>
      </c>
      <c r="E9" s="25" t="s">
        <v>5</v>
      </c>
      <c r="F9" s="23"/>
      <c r="G9" s="23"/>
      <c r="H9" s="23"/>
      <c r="I9" s="25" t="s">
        <v>2</v>
      </c>
      <c r="J9" s="25" t="s">
        <v>24</v>
      </c>
      <c r="K9" s="25" t="s">
        <v>25</v>
      </c>
      <c r="L9" s="25" t="s">
        <v>24</v>
      </c>
      <c r="M9" s="25" t="s">
        <v>25</v>
      </c>
      <c r="N9" s="25" t="s">
        <v>24</v>
      </c>
      <c r="O9" s="25" t="s">
        <v>25</v>
      </c>
      <c r="P9" s="25" t="s">
        <v>24</v>
      </c>
      <c r="Q9" s="25" t="s">
        <v>25</v>
      </c>
      <c r="R9" s="25" t="s">
        <v>24</v>
      </c>
      <c r="S9" s="25" t="s">
        <v>25</v>
      </c>
      <c r="T9" s="25" t="s">
        <v>2</v>
      </c>
      <c r="U9" s="25" t="s">
        <v>24</v>
      </c>
      <c r="V9" s="25" t="s">
        <v>25</v>
      </c>
      <c r="W9" s="25" t="s">
        <v>24</v>
      </c>
      <c r="X9" s="25" t="s">
        <v>25</v>
      </c>
      <c r="Y9" s="25" t="s">
        <v>24</v>
      </c>
      <c r="Z9" s="25" t="s">
        <v>25</v>
      </c>
      <c r="AA9" s="25" t="s">
        <v>24</v>
      </c>
      <c r="AB9" s="25" t="s">
        <v>25</v>
      </c>
      <c r="AC9" s="23"/>
      <c r="AD9" s="23"/>
      <c r="AE9" s="8"/>
    </row>
    <row r="10" spans="2:30" s="9" customFormat="1" ht="17.25" customHeight="1">
      <c r="B10" s="26" t="s">
        <v>47</v>
      </c>
      <c r="C10" s="26"/>
      <c r="D10" s="27">
        <v>1349</v>
      </c>
      <c r="E10" s="27">
        <v>97</v>
      </c>
      <c r="F10" s="27">
        <f>IF(SUM(G10:H10)&gt;0,SUM(G10:H10),"－")</f>
        <v>71203</v>
      </c>
      <c r="G10" s="27">
        <f>IF(SUM(J10,U10,AC10)&gt;0,SUM(J10,U10,AC10),"－")</f>
        <v>35155</v>
      </c>
      <c r="H10" s="27">
        <f>IF(SUM(K10,V10,AD10)&gt;0,SUM(K10,V10,AD10),"－")</f>
        <v>36048</v>
      </c>
      <c r="I10" s="27">
        <f>IF(SUM(J10:K10)&gt;0,SUM(J10:K10),"－")</f>
        <v>57515</v>
      </c>
      <c r="J10" s="27">
        <f>IF(SUM(L10,N10,P10,R10)&gt;0,SUM(L10,N10,P10,R10),"－")</f>
        <v>29567</v>
      </c>
      <c r="K10" s="27">
        <f>IF(SUM(M10,O10,Q10,S10)&gt;0,SUM(M10,O10,Q10,S10),"－")</f>
        <v>27948</v>
      </c>
      <c r="L10" s="27">
        <v>10074</v>
      </c>
      <c r="M10" s="27">
        <v>9409</v>
      </c>
      <c r="N10" s="27">
        <v>9563</v>
      </c>
      <c r="O10" s="28">
        <v>9205</v>
      </c>
      <c r="P10" s="27">
        <v>9574</v>
      </c>
      <c r="Q10" s="27">
        <v>9120</v>
      </c>
      <c r="R10" s="29">
        <v>356</v>
      </c>
      <c r="S10" s="29">
        <v>214</v>
      </c>
      <c r="T10" s="27">
        <f>IF(SUM(U10:V10)&gt;0,SUM(U10:V10),"－")</f>
        <v>13649</v>
      </c>
      <c r="U10" s="27">
        <f>IF(SUM(W10,Y10,AA10)&gt;0,SUM(W10,Y10,AA10),"－")</f>
        <v>5588</v>
      </c>
      <c r="V10" s="27">
        <f>IF(SUM(X10,Z10,AB10)&gt;0,SUM(X10,Z10,AB10),"－")</f>
        <v>8061</v>
      </c>
      <c r="W10" s="29">
        <v>2113</v>
      </c>
      <c r="X10" s="29">
        <v>2945</v>
      </c>
      <c r="Y10" s="29">
        <v>1863</v>
      </c>
      <c r="Z10" s="29">
        <v>2595</v>
      </c>
      <c r="AA10" s="29">
        <v>1612</v>
      </c>
      <c r="AB10" s="29">
        <v>2521</v>
      </c>
      <c r="AC10" s="27" t="s">
        <v>9</v>
      </c>
      <c r="AD10" s="27">
        <v>39</v>
      </c>
    </row>
    <row r="11" spans="2:30" s="10" customFormat="1" ht="17.25" customHeight="1">
      <c r="B11" s="30" t="s">
        <v>48</v>
      </c>
      <c r="C11" s="30"/>
      <c r="D11" s="31">
        <f>IF(SUM(D12)+SUM(D24)&gt;0,SUM(D12)+SUM(D24),"－")</f>
        <v>1168</v>
      </c>
      <c r="E11" s="31">
        <f>IF(SUM(E12)+SUM(E24)&gt;0,SUM(E12)+SUM(E24),"－")</f>
        <v>94</v>
      </c>
      <c r="F11" s="32">
        <f>IF(SUM(G11:H11)=SUM(F12,F24),IF(SUM(G11:H11)&gt;0,SUM(G11:H11),"－"),"ｴﾗｰ")</f>
        <v>72805</v>
      </c>
      <c r="G11" s="32">
        <f>IF(SUM(J11,U11,AC11)&gt;0,SUM(J11,U11,AC11),"－")</f>
        <v>36115</v>
      </c>
      <c r="H11" s="32">
        <f>IF(SUM(K11,V11,AD11)&gt;0,SUM(K11,V11,AD11),"－")</f>
        <v>36690</v>
      </c>
      <c r="I11" s="32">
        <f aca="true" t="shared" si="0" ref="I11:I36">IF(SUM(J11:K11)&gt;0,SUM(J11:K11),"－")</f>
        <v>58478</v>
      </c>
      <c r="J11" s="32">
        <f aca="true" t="shared" si="1" ref="J11:J36">IF(SUM(L11,N11,P11,R11)&gt;0,SUM(L11,N11,P11,R11),"－")</f>
        <v>30097</v>
      </c>
      <c r="K11" s="32">
        <f aca="true" t="shared" si="2" ref="K11:K35">IF(SUM(M11,O11,Q11,S11)&gt;0,SUM(M11,O11,Q11,S11),"－")</f>
        <v>28381</v>
      </c>
      <c r="L11" s="31">
        <v>10643</v>
      </c>
      <c r="M11" s="31">
        <v>9781</v>
      </c>
      <c r="N11" s="31">
        <v>9779</v>
      </c>
      <c r="O11" s="31">
        <v>9328</v>
      </c>
      <c r="P11" s="31">
        <v>9342</v>
      </c>
      <c r="Q11" s="31">
        <v>9091</v>
      </c>
      <c r="R11" s="33">
        <v>333</v>
      </c>
      <c r="S11" s="33">
        <v>181</v>
      </c>
      <c r="T11" s="32">
        <f aca="true" t="shared" si="3" ref="T11:T36">IF(SUM(U11:V11)&gt;0,SUM(U11:V11),"－")</f>
        <v>14301</v>
      </c>
      <c r="U11" s="32">
        <f aca="true" t="shared" si="4" ref="U11:U36">IF(SUM(W11,Y11,AA11)&gt;0,SUM(W11,Y11,AA11),"－")</f>
        <v>6018</v>
      </c>
      <c r="V11" s="32">
        <f aca="true" t="shared" si="5" ref="V11:V36">IF(SUM(X11,Z11,AB11)&gt;0,SUM(X11,Z11,AB11),"－")</f>
        <v>8283</v>
      </c>
      <c r="W11" s="33">
        <v>2331</v>
      </c>
      <c r="X11" s="33">
        <v>3005</v>
      </c>
      <c r="Y11" s="33">
        <v>1925</v>
      </c>
      <c r="Z11" s="33">
        <v>2801</v>
      </c>
      <c r="AA11" s="33">
        <v>1762</v>
      </c>
      <c r="AB11" s="33">
        <v>2477</v>
      </c>
      <c r="AC11" s="32" t="s">
        <v>9</v>
      </c>
      <c r="AD11" s="31">
        <v>26</v>
      </c>
    </row>
    <row r="12" spans="2:30" s="10" customFormat="1" ht="17.25" customHeight="1">
      <c r="B12" s="34" t="s">
        <v>6</v>
      </c>
      <c r="C12" s="34"/>
      <c r="D12" s="35">
        <f>IF(SUM(D13:D23)&gt;0,SUM(D13:D23),"－")</f>
        <v>1026</v>
      </c>
      <c r="E12" s="35">
        <f>IF(SUM(E13:E23)&gt;0,SUM(E13:E23),"－")</f>
        <v>86</v>
      </c>
      <c r="F12" s="32">
        <f>IF(SUM(G12:H12)=SUM(F13:F23),IF(SUM(F13:F23)&gt;0,SUM(F13:F23),"－"),"ｴﾗｰ")</f>
        <v>59863</v>
      </c>
      <c r="G12" s="32">
        <f aca="true" t="shared" si="6" ref="G12:AD12">IF(SUM(G13:G23)&gt;0,SUM(G13:G23),"－")</f>
        <v>30545</v>
      </c>
      <c r="H12" s="32">
        <f t="shared" si="6"/>
        <v>29318</v>
      </c>
      <c r="I12" s="32">
        <f t="shared" si="6"/>
        <v>45218</v>
      </c>
      <c r="J12" s="32">
        <f t="shared" si="6"/>
        <v>24205</v>
      </c>
      <c r="K12" s="32">
        <f t="shared" si="6"/>
        <v>21013</v>
      </c>
      <c r="L12" s="32">
        <f t="shared" si="6"/>
        <v>8651</v>
      </c>
      <c r="M12" s="32">
        <f t="shared" si="6"/>
        <v>7245</v>
      </c>
      <c r="N12" s="32">
        <f t="shared" si="6"/>
        <v>7961</v>
      </c>
      <c r="O12" s="32">
        <f t="shared" si="6"/>
        <v>6874</v>
      </c>
      <c r="P12" s="32">
        <f t="shared" si="6"/>
        <v>7308</v>
      </c>
      <c r="Q12" s="32">
        <f t="shared" si="6"/>
        <v>6733</v>
      </c>
      <c r="R12" s="32">
        <f t="shared" si="6"/>
        <v>285</v>
      </c>
      <c r="S12" s="32">
        <f t="shared" si="6"/>
        <v>161</v>
      </c>
      <c r="T12" s="32">
        <f t="shared" si="6"/>
        <v>14255</v>
      </c>
      <c r="U12" s="32">
        <f t="shared" si="6"/>
        <v>5976</v>
      </c>
      <c r="V12" s="32">
        <f t="shared" si="6"/>
        <v>8279</v>
      </c>
      <c r="W12" s="32">
        <f t="shared" si="6"/>
        <v>2306</v>
      </c>
      <c r="X12" s="32">
        <f t="shared" si="6"/>
        <v>3003</v>
      </c>
      <c r="Y12" s="32">
        <f t="shared" si="6"/>
        <v>1908</v>
      </c>
      <c r="Z12" s="32">
        <f t="shared" si="6"/>
        <v>2799</v>
      </c>
      <c r="AA12" s="32">
        <f t="shared" si="6"/>
        <v>1762</v>
      </c>
      <c r="AB12" s="32">
        <f t="shared" si="6"/>
        <v>2477</v>
      </c>
      <c r="AC12" s="32" t="str">
        <f t="shared" si="6"/>
        <v>－</v>
      </c>
      <c r="AD12" s="32">
        <f t="shared" si="6"/>
        <v>26</v>
      </c>
    </row>
    <row r="13" spans="2:30" s="9" customFormat="1" ht="17.25" customHeight="1">
      <c r="B13" s="36"/>
      <c r="C13" s="37" t="s">
        <v>7</v>
      </c>
      <c r="D13" s="28">
        <v>201</v>
      </c>
      <c r="E13" s="28">
        <v>28</v>
      </c>
      <c r="F13" s="27">
        <f aca="true" t="shared" si="7" ref="F13:F36">IF(SUM(G13:H13)&gt;0,SUM(G13:H13),"－")</f>
        <v>12210</v>
      </c>
      <c r="G13" s="27">
        <f aca="true" t="shared" si="8" ref="G13:G36">IF(SUM(J13,U13,AC13)&gt;0,SUM(J13,U13,AC13),"－")</f>
        <v>5946</v>
      </c>
      <c r="H13" s="27">
        <f aca="true" t="shared" si="9" ref="H13:H36">IF(SUM(K13,V13,AD13)&gt;0,SUM(K13,V13,AD13),"－")</f>
        <v>6264</v>
      </c>
      <c r="I13" s="27">
        <f t="shared" si="0"/>
        <v>8808</v>
      </c>
      <c r="J13" s="27">
        <f t="shared" si="1"/>
        <v>4960</v>
      </c>
      <c r="K13" s="27">
        <f t="shared" si="2"/>
        <v>3848</v>
      </c>
      <c r="L13" s="27">
        <v>1787</v>
      </c>
      <c r="M13" s="27">
        <v>1366</v>
      </c>
      <c r="N13" s="27">
        <v>1577</v>
      </c>
      <c r="O13" s="28">
        <v>1234</v>
      </c>
      <c r="P13" s="27">
        <v>1537</v>
      </c>
      <c r="Q13" s="27">
        <v>1201</v>
      </c>
      <c r="R13" s="29">
        <v>59</v>
      </c>
      <c r="S13" s="29">
        <v>47</v>
      </c>
      <c r="T13" s="27">
        <f t="shared" si="3"/>
        <v>3376</v>
      </c>
      <c r="U13" s="27">
        <f t="shared" si="4"/>
        <v>986</v>
      </c>
      <c r="V13" s="27">
        <f t="shared" si="5"/>
        <v>2390</v>
      </c>
      <c r="W13" s="29">
        <v>300</v>
      </c>
      <c r="X13" s="29">
        <v>786</v>
      </c>
      <c r="Y13" s="29">
        <v>311</v>
      </c>
      <c r="Z13" s="29">
        <v>796</v>
      </c>
      <c r="AA13" s="29">
        <v>375</v>
      </c>
      <c r="AB13" s="29">
        <v>808</v>
      </c>
      <c r="AC13" s="27" t="s">
        <v>9</v>
      </c>
      <c r="AD13" s="27">
        <v>26</v>
      </c>
    </row>
    <row r="14" spans="2:30" s="9" customFormat="1" ht="17.25" customHeight="1">
      <c r="B14" s="36"/>
      <c r="C14" s="37" t="s">
        <v>8</v>
      </c>
      <c r="D14" s="28">
        <v>167</v>
      </c>
      <c r="E14" s="28">
        <v>16</v>
      </c>
      <c r="F14" s="27">
        <f t="shared" si="7"/>
        <v>11878</v>
      </c>
      <c r="G14" s="27">
        <f t="shared" si="8"/>
        <v>5961</v>
      </c>
      <c r="H14" s="27">
        <f t="shared" si="9"/>
        <v>5917</v>
      </c>
      <c r="I14" s="27">
        <f t="shared" si="0"/>
        <v>7562</v>
      </c>
      <c r="J14" s="27">
        <f t="shared" si="1"/>
        <v>4532</v>
      </c>
      <c r="K14" s="27">
        <f>IF(SUM(M14,O14,Q14,S14)&gt;0,SUM(M14,O14,Q14,S14),"－")</f>
        <v>3030</v>
      </c>
      <c r="L14" s="27">
        <v>1540</v>
      </c>
      <c r="M14" s="27">
        <v>1012</v>
      </c>
      <c r="N14" s="27">
        <v>1480</v>
      </c>
      <c r="O14" s="28">
        <v>1006</v>
      </c>
      <c r="P14" s="27">
        <v>1463</v>
      </c>
      <c r="Q14" s="27">
        <v>1000</v>
      </c>
      <c r="R14" s="29">
        <v>49</v>
      </c>
      <c r="S14" s="29">
        <v>12</v>
      </c>
      <c r="T14" s="27">
        <f t="shared" si="3"/>
        <v>4316</v>
      </c>
      <c r="U14" s="27">
        <f t="shared" si="4"/>
        <v>1429</v>
      </c>
      <c r="V14" s="27">
        <f t="shared" si="5"/>
        <v>2887</v>
      </c>
      <c r="W14" s="29">
        <v>494</v>
      </c>
      <c r="X14" s="29">
        <v>1014</v>
      </c>
      <c r="Y14" s="29">
        <v>400</v>
      </c>
      <c r="Z14" s="29">
        <v>1015</v>
      </c>
      <c r="AA14" s="29">
        <v>535</v>
      </c>
      <c r="AB14" s="29">
        <v>858</v>
      </c>
      <c r="AC14" s="27" t="s">
        <v>9</v>
      </c>
      <c r="AD14" s="27" t="s">
        <v>9</v>
      </c>
    </row>
    <row r="15" spans="2:30" s="9" customFormat="1" ht="17.25" customHeight="1">
      <c r="B15" s="36"/>
      <c r="C15" s="37" t="s">
        <v>10</v>
      </c>
      <c r="D15" s="28">
        <v>115</v>
      </c>
      <c r="E15" s="28">
        <v>9</v>
      </c>
      <c r="F15" s="27">
        <f t="shared" si="7"/>
        <v>8627</v>
      </c>
      <c r="G15" s="27">
        <f t="shared" si="8"/>
        <v>4694</v>
      </c>
      <c r="H15" s="27">
        <f t="shared" si="9"/>
        <v>3933</v>
      </c>
      <c r="I15" s="27">
        <f t="shared" si="0"/>
        <v>5289</v>
      </c>
      <c r="J15" s="27">
        <f t="shared" si="1"/>
        <v>2912</v>
      </c>
      <c r="K15" s="27">
        <f t="shared" si="2"/>
        <v>2377</v>
      </c>
      <c r="L15" s="27">
        <v>1092</v>
      </c>
      <c r="M15" s="27">
        <v>886</v>
      </c>
      <c r="N15" s="27">
        <v>916</v>
      </c>
      <c r="O15" s="28">
        <v>731</v>
      </c>
      <c r="P15" s="27">
        <v>883</v>
      </c>
      <c r="Q15" s="27">
        <v>745</v>
      </c>
      <c r="R15" s="29">
        <v>21</v>
      </c>
      <c r="S15" s="29">
        <v>15</v>
      </c>
      <c r="T15" s="27">
        <f t="shared" si="3"/>
        <v>3338</v>
      </c>
      <c r="U15" s="27">
        <f t="shared" si="4"/>
        <v>1782</v>
      </c>
      <c r="V15" s="27">
        <f t="shared" si="5"/>
        <v>1556</v>
      </c>
      <c r="W15" s="29">
        <v>756</v>
      </c>
      <c r="X15" s="29">
        <v>579</v>
      </c>
      <c r="Y15" s="29">
        <v>570</v>
      </c>
      <c r="Z15" s="29">
        <v>556</v>
      </c>
      <c r="AA15" s="29">
        <v>456</v>
      </c>
      <c r="AB15" s="29">
        <v>421</v>
      </c>
      <c r="AC15" s="27" t="s">
        <v>9</v>
      </c>
      <c r="AD15" s="27" t="s">
        <v>9</v>
      </c>
    </row>
    <row r="16" spans="2:30" s="9" customFormat="1" ht="17.25" customHeight="1">
      <c r="B16" s="36"/>
      <c r="C16" s="37" t="s">
        <v>11</v>
      </c>
      <c r="D16" s="28">
        <v>114</v>
      </c>
      <c r="E16" s="28">
        <v>5</v>
      </c>
      <c r="F16" s="27">
        <f t="shared" si="7"/>
        <v>4687</v>
      </c>
      <c r="G16" s="27">
        <f t="shared" si="8"/>
        <v>2528</v>
      </c>
      <c r="H16" s="27">
        <f t="shared" si="9"/>
        <v>2159</v>
      </c>
      <c r="I16" s="27">
        <f t="shared" si="0"/>
        <v>4687</v>
      </c>
      <c r="J16" s="27">
        <f t="shared" si="1"/>
        <v>2528</v>
      </c>
      <c r="K16" s="27">
        <f t="shared" si="2"/>
        <v>2159</v>
      </c>
      <c r="L16" s="27">
        <v>852</v>
      </c>
      <c r="M16" s="27">
        <v>726</v>
      </c>
      <c r="N16" s="27">
        <v>854</v>
      </c>
      <c r="O16" s="28">
        <v>731</v>
      </c>
      <c r="P16" s="27">
        <v>788</v>
      </c>
      <c r="Q16" s="27">
        <v>701</v>
      </c>
      <c r="R16" s="29">
        <v>34</v>
      </c>
      <c r="S16" s="29">
        <v>1</v>
      </c>
      <c r="T16" s="27" t="str">
        <f t="shared" si="3"/>
        <v>－</v>
      </c>
      <c r="U16" s="27" t="str">
        <f t="shared" si="4"/>
        <v>－</v>
      </c>
      <c r="V16" s="27" t="str">
        <f t="shared" si="5"/>
        <v>－</v>
      </c>
      <c r="W16" s="27" t="s">
        <v>9</v>
      </c>
      <c r="X16" s="27" t="s">
        <v>9</v>
      </c>
      <c r="Y16" s="27" t="s">
        <v>9</v>
      </c>
      <c r="Z16" s="27" t="s">
        <v>9</v>
      </c>
      <c r="AA16" s="27" t="s">
        <v>9</v>
      </c>
      <c r="AB16" s="27" t="s">
        <v>9</v>
      </c>
      <c r="AC16" s="27" t="s">
        <v>9</v>
      </c>
      <c r="AD16" s="27" t="s">
        <v>9</v>
      </c>
    </row>
    <row r="17" spans="2:30" s="9" customFormat="1" ht="17.25" customHeight="1">
      <c r="B17" s="36"/>
      <c r="C17" s="37" t="s">
        <v>12</v>
      </c>
      <c r="D17" s="28">
        <v>121</v>
      </c>
      <c r="E17" s="28">
        <v>4</v>
      </c>
      <c r="F17" s="27">
        <f t="shared" si="7"/>
        <v>4683</v>
      </c>
      <c r="G17" s="27">
        <f t="shared" si="8"/>
        <v>2038</v>
      </c>
      <c r="H17" s="27">
        <f t="shared" si="9"/>
        <v>2645</v>
      </c>
      <c r="I17" s="27">
        <f t="shared" si="0"/>
        <v>3971</v>
      </c>
      <c r="J17" s="27">
        <f t="shared" si="1"/>
        <v>1926</v>
      </c>
      <c r="K17" s="27">
        <f t="shared" si="2"/>
        <v>2045</v>
      </c>
      <c r="L17" s="27">
        <v>656</v>
      </c>
      <c r="M17" s="27">
        <v>687</v>
      </c>
      <c r="N17" s="27">
        <v>628</v>
      </c>
      <c r="O17" s="28">
        <v>685</v>
      </c>
      <c r="P17" s="27">
        <v>624</v>
      </c>
      <c r="Q17" s="27">
        <v>668</v>
      </c>
      <c r="R17" s="29">
        <v>18</v>
      </c>
      <c r="S17" s="29">
        <v>5</v>
      </c>
      <c r="T17" s="27">
        <f t="shared" si="3"/>
        <v>712</v>
      </c>
      <c r="U17" s="27">
        <f t="shared" si="4"/>
        <v>112</v>
      </c>
      <c r="V17" s="27">
        <f t="shared" si="5"/>
        <v>600</v>
      </c>
      <c r="W17" s="29">
        <v>76</v>
      </c>
      <c r="X17" s="29">
        <v>264</v>
      </c>
      <c r="Y17" s="29">
        <v>23</v>
      </c>
      <c r="Z17" s="29">
        <v>145</v>
      </c>
      <c r="AA17" s="29">
        <v>13</v>
      </c>
      <c r="AB17" s="29">
        <v>191</v>
      </c>
      <c r="AC17" s="27" t="s">
        <v>9</v>
      </c>
      <c r="AD17" s="27" t="s">
        <v>9</v>
      </c>
    </row>
    <row r="18" spans="2:30" s="9" customFormat="1" ht="17.25" customHeight="1">
      <c r="B18" s="36"/>
      <c r="C18" s="37" t="s">
        <v>13</v>
      </c>
      <c r="D18" s="28">
        <v>57</v>
      </c>
      <c r="E18" s="28">
        <v>4</v>
      </c>
      <c r="F18" s="27">
        <f t="shared" si="7"/>
        <v>2977</v>
      </c>
      <c r="G18" s="27">
        <f t="shared" si="8"/>
        <v>1493</v>
      </c>
      <c r="H18" s="27">
        <f t="shared" si="9"/>
        <v>1484</v>
      </c>
      <c r="I18" s="27">
        <f t="shared" si="0"/>
        <v>2977</v>
      </c>
      <c r="J18" s="27">
        <f t="shared" si="1"/>
        <v>1493</v>
      </c>
      <c r="K18" s="27">
        <f t="shared" si="2"/>
        <v>1484</v>
      </c>
      <c r="L18" s="27">
        <v>511</v>
      </c>
      <c r="M18" s="27">
        <v>510</v>
      </c>
      <c r="N18" s="27">
        <v>491</v>
      </c>
      <c r="O18" s="28">
        <v>484</v>
      </c>
      <c r="P18" s="27">
        <v>464</v>
      </c>
      <c r="Q18" s="27">
        <v>479</v>
      </c>
      <c r="R18" s="29">
        <v>27</v>
      </c>
      <c r="S18" s="29">
        <v>11</v>
      </c>
      <c r="T18" s="27" t="str">
        <f t="shared" si="3"/>
        <v>－</v>
      </c>
      <c r="U18" s="27" t="str">
        <f t="shared" si="4"/>
        <v>－</v>
      </c>
      <c r="V18" s="27" t="str">
        <f t="shared" si="5"/>
        <v>－</v>
      </c>
      <c r="W18" s="27" t="s">
        <v>9</v>
      </c>
      <c r="X18" s="27" t="s">
        <v>9</v>
      </c>
      <c r="Y18" s="27" t="s">
        <v>9</v>
      </c>
      <c r="Z18" s="27" t="s">
        <v>9</v>
      </c>
      <c r="AA18" s="27" t="s">
        <v>9</v>
      </c>
      <c r="AB18" s="27" t="s">
        <v>9</v>
      </c>
      <c r="AC18" s="27" t="s">
        <v>9</v>
      </c>
      <c r="AD18" s="27" t="s">
        <v>9</v>
      </c>
    </row>
    <row r="19" spans="2:30" s="9" customFormat="1" ht="17.25" customHeight="1">
      <c r="B19" s="36"/>
      <c r="C19" s="37" t="s">
        <v>14</v>
      </c>
      <c r="D19" s="28">
        <v>42</v>
      </c>
      <c r="E19" s="28">
        <v>4</v>
      </c>
      <c r="F19" s="27">
        <f t="shared" si="7"/>
        <v>3906</v>
      </c>
      <c r="G19" s="27">
        <f t="shared" si="8"/>
        <v>2220</v>
      </c>
      <c r="H19" s="27">
        <f t="shared" si="9"/>
        <v>1686</v>
      </c>
      <c r="I19" s="27">
        <f t="shared" si="0"/>
        <v>2083</v>
      </c>
      <c r="J19" s="27">
        <f t="shared" si="1"/>
        <v>988</v>
      </c>
      <c r="K19" s="27">
        <f t="shared" si="2"/>
        <v>1095</v>
      </c>
      <c r="L19" s="27">
        <v>332</v>
      </c>
      <c r="M19" s="27">
        <v>367</v>
      </c>
      <c r="N19" s="27">
        <v>321</v>
      </c>
      <c r="O19" s="28">
        <v>363</v>
      </c>
      <c r="P19" s="27">
        <v>324</v>
      </c>
      <c r="Q19" s="27">
        <v>357</v>
      </c>
      <c r="R19" s="29">
        <v>11</v>
      </c>
      <c r="S19" s="29">
        <v>8</v>
      </c>
      <c r="T19" s="27">
        <f t="shared" si="3"/>
        <v>1823</v>
      </c>
      <c r="U19" s="27">
        <f t="shared" si="4"/>
        <v>1232</v>
      </c>
      <c r="V19" s="27">
        <f t="shared" si="5"/>
        <v>591</v>
      </c>
      <c r="W19" s="29">
        <v>528</v>
      </c>
      <c r="X19" s="29">
        <v>259</v>
      </c>
      <c r="Y19" s="29">
        <v>440</v>
      </c>
      <c r="Z19" s="29">
        <v>191</v>
      </c>
      <c r="AA19" s="29">
        <v>264</v>
      </c>
      <c r="AB19" s="29">
        <v>141</v>
      </c>
      <c r="AC19" s="27" t="s">
        <v>9</v>
      </c>
      <c r="AD19" s="27" t="s">
        <v>9</v>
      </c>
    </row>
    <row r="20" spans="2:30" s="9" customFormat="1" ht="17.25" customHeight="1">
      <c r="B20" s="36"/>
      <c r="C20" s="37" t="s">
        <v>15</v>
      </c>
      <c r="D20" s="28">
        <v>76</v>
      </c>
      <c r="E20" s="28">
        <v>4</v>
      </c>
      <c r="F20" s="27">
        <f t="shared" si="7"/>
        <v>4085</v>
      </c>
      <c r="G20" s="27">
        <f t="shared" si="8"/>
        <v>2208</v>
      </c>
      <c r="H20" s="27">
        <f t="shared" si="9"/>
        <v>1877</v>
      </c>
      <c r="I20" s="27">
        <f t="shared" si="0"/>
        <v>4085</v>
      </c>
      <c r="J20" s="27">
        <f t="shared" si="1"/>
        <v>2208</v>
      </c>
      <c r="K20" s="27">
        <f t="shared" si="2"/>
        <v>1877</v>
      </c>
      <c r="L20" s="27">
        <v>761</v>
      </c>
      <c r="M20" s="27">
        <v>623</v>
      </c>
      <c r="N20" s="27">
        <v>712</v>
      </c>
      <c r="O20" s="28">
        <v>617</v>
      </c>
      <c r="P20" s="27">
        <v>708</v>
      </c>
      <c r="Q20" s="27">
        <v>623</v>
      </c>
      <c r="R20" s="29">
        <v>27</v>
      </c>
      <c r="S20" s="29">
        <v>14</v>
      </c>
      <c r="T20" s="27" t="str">
        <f t="shared" si="3"/>
        <v>－</v>
      </c>
      <c r="U20" s="27" t="str">
        <f t="shared" si="4"/>
        <v>－</v>
      </c>
      <c r="V20" s="27" t="str">
        <f t="shared" si="5"/>
        <v>－</v>
      </c>
      <c r="W20" s="27" t="s">
        <v>9</v>
      </c>
      <c r="X20" s="27" t="s">
        <v>9</v>
      </c>
      <c r="Y20" s="27" t="s">
        <v>9</v>
      </c>
      <c r="Z20" s="27" t="s">
        <v>9</v>
      </c>
      <c r="AA20" s="27" t="s">
        <v>9</v>
      </c>
      <c r="AB20" s="27" t="s">
        <v>9</v>
      </c>
      <c r="AC20" s="27" t="s">
        <v>9</v>
      </c>
      <c r="AD20" s="27" t="s">
        <v>9</v>
      </c>
    </row>
    <row r="21" spans="2:30" s="9" customFormat="1" ht="17.25" customHeight="1">
      <c r="B21" s="36"/>
      <c r="C21" s="37" t="s">
        <v>16</v>
      </c>
      <c r="D21" s="28">
        <v>58</v>
      </c>
      <c r="E21" s="28">
        <v>4</v>
      </c>
      <c r="F21" s="27">
        <f t="shared" si="7"/>
        <v>2673</v>
      </c>
      <c r="G21" s="27">
        <f t="shared" si="8"/>
        <v>1324</v>
      </c>
      <c r="H21" s="27">
        <f t="shared" si="9"/>
        <v>1349</v>
      </c>
      <c r="I21" s="27">
        <f t="shared" si="0"/>
        <v>2673</v>
      </c>
      <c r="J21" s="27">
        <f t="shared" si="1"/>
        <v>1324</v>
      </c>
      <c r="K21" s="27">
        <f t="shared" si="2"/>
        <v>1349</v>
      </c>
      <c r="L21" s="27">
        <v>479</v>
      </c>
      <c r="M21" s="27">
        <v>492</v>
      </c>
      <c r="N21" s="27">
        <v>446</v>
      </c>
      <c r="O21" s="28">
        <v>429</v>
      </c>
      <c r="P21" s="27">
        <v>385</v>
      </c>
      <c r="Q21" s="27">
        <v>397</v>
      </c>
      <c r="R21" s="29">
        <v>14</v>
      </c>
      <c r="S21" s="29">
        <v>31</v>
      </c>
      <c r="T21" s="27" t="str">
        <f t="shared" si="3"/>
        <v>－</v>
      </c>
      <c r="U21" s="27" t="str">
        <f t="shared" si="4"/>
        <v>－</v>
      </c>
      <c r="V21" s="27" t="str">
        <f t="shared" si="5"/>
        <v>－</v>
      </c>
      <c r="W21" s="27" t="s">
        <v>9</v>
      </c>
      <c r="X21" s="27" t="s">
        <v>9</v>
      </c>
      <c r="Y21" s="27" t="s">
        <v>9</v>
      </c>
      <c r="Z21" s="27" t="s">
        <v>9</v>
      </c>
      <c r="AA21" s="27" t="s">
        <v>9</v>
      </c>
      <c r="AB21" s="27" t="s">
        <v>9</v>
      </c>
      <c r="AC21" s="27" t="s">
        <v>9</v>
      </c>
      <c r="AD21" s="27" t="s">
        <v>9</v>
      </c>
    </row>
    <row r="22" spans="2:30" s="9" customFormat="1" ht="17.25" customHeight="1">
      <c r="B22" s="36"/>
      <c r="C22" s="37" t="s">
        <v>17</v>
      </c>
      <c r="D22" s="28">
        <v>51</v>
      </c>
      <c r="E22" s="28">
        <v>4</v>
      </c>
      <c r="F22" s="27">
        <f t="shared" si="7"/>
        <v>2254</v>
      </c>
      <c r="G22" s="27">
        <v>1174</v>
      </c>
      <c r="H22" s="27">
        <f t="shared" si="9"/>
        <v>1080</v>
      </c>
      <c r="I22" s="27">
        <f t="shared" si="0"/>
        <v>1890</v>
      </c>
      <c r="J22" s="27">
        <f t="shared" si="1"/>
        <v>810</v>
      </c>
      <c r="K22" s="27">
        <f>IF(SUM(M22,O22,Q22,S22)&gt;0,SUM(M22,O22,Q22,S22),"－")</f>
        <v>1080</v>
      </c>
      <c r="L22" s="27">
        <v>413</v>
      </c>
      <c r="M22" s="27">
        <v>362</v>
      </c>
      <c r="N22" s="27">
        <v>376</v>
      </c>
      <c r="O22" s="28">
        <v>364</v>
      </c>
      <c r="P22" s="27" t="s">
        <v>9</v>
      </c>
      <c r="Q22" s="27">
        <v>341</v>
      </c>
      <c r="R22" s="29">
        <v>21</v>
      </c>
      <c r="S22" s="29">
        <v>13</v>
      </c>
      <c r="T22" s="27" t="str">
        <f t="shared" si="3"/>
        <v>－</v>
      </c>
      <c r="U22" s="27" t="str">
        <f t="shared" si="4"/>
        <v>－</v>
      </c>
      <c r="V22" s="27" t="str">
        <f t="shared" si="5"/>
        <v>－</v>
      </c>
      <c r="W22" s="27" t="s">
        <v>9</v>
      </c>
      <c r="X22" s="27" t="s">
        <v>9</v>
      </c>
      <c r="Y22" s="27" t="s">
        <v>9</v>
      </c>
      <c r="Z22" s="27" t="s">
        <v>9</v>
      </c>
      <c r="AA22" s="27" t="s">
        <v>9</v>
      </c>
      <c r="AB22" s="27" t="s">
        <v>9</v>
      </c>
      <c r="AC22" s="27" t="s">
        <v>9</v>
      </c>
      <c r="AD22" s="27" t="s">
        <v>9</v>
      </c>
    </row>
    <row r="23" spans="2:30" s="9" customFormat="1" ht="17.25" customHeight="1">
      <c r="B23" s="36"/>
      <c r="C23" s="37" t="s">
        <v>18</v>
      </c>
      <c r="D23" s="28">
        <v>24</v>
      </c>
      <c r="E23" s="28">
        <v>4</v>
      </c>
      <c r="F23" s="27">
        <f t="shared" si="7"/>
        <v>1883</v>
      </c>
      <c r="G23" s="27">
        <f t="shared" si="8"/>
        <v>959</v>
      </c>
      <c r="H23" s="27">
        <f t="shared" si="9"/>
        <v>924</v>
      </c>
      <c r="I23" s="27">
        <f t="shared" si="0"/>
        <v>1193</v>
      </c>
      <c r="J23" s="27">
        <f t="shared" si="1"/>
        <v>524</v>
      </c>
      <c r="K23" s="27">
        <f t="shared" si="2"/>
        <v>669</v>
      </c>
      <c r="L23" s="27">
        <v>228</v>
      </c>
      <c r="M23" s="27">
        <v>214</v>
      </c>
      <c r="N23" s="27">
        <v>160</v>
      </c>
      <c r="O23" s="28">
        <v>230</v>
      </c>
      <c r="P23" s="27">
        <v>132</v>
      </c>
      <c r="Q23" s="27">
        <v>221</v>
      </c>
      <c r="R23" s="29">
        <v>4</v>
      </c>
      <c r="S23" s="29">
        <v>4</v>
      </c>
      <c r="T23" s="27">
        <f t="shared" si="3"/>
        <v>690</v>
      </c>
      <c r="U23" s="27">
        <f t="shared" si="4"/>
        <v>435</v>
      </c>
      <c r="V23" s="27">
        <f t="shared" si="5"/>
        <v>255</v>
      </c>
      <c r="W23" s="29">
        <v>152</v>
      </c>
      <c r="X23" s="29">
        <v>101</v>
      </c>
      <c r="Y23" s="29">
        <v>164</v>
      </c>
      <c r="Z23" s="29">
        <v>96</v>
      </c>
      <c r="AA23" s="29">
        <v>119</v>
      </c>
      <c r="AB23" s="29">
        <v>58</v>
      </c>
      <c r="AC23" s="27" t="s">
        <v>9</v>
      </c>
      <c r="AD23" s="27" t="s">
        <v>9</v>
      </c>
    </row>
    <row r="24" spans="2:30" s="10" customFormat="1" ht="17.25" customHeight="1">
      <c r="B24" s="34" t="s">
        <v>19</v>
      </c>
      <c r="C24" s="34"/>
      <c r="D24" s="31">
        <f>IF(SUM(D25:D36)&gt;0,SUM(D25:D36),"－")</f>
        <v>142</v>
      </c>
      <c r="E24" s="31">
        <f>IF(SUM(E25:E36)&gt;0,SUM(E25:E36),"－")</f>
        <v>8</v>
      </c>
      <c r="F24" s="32">
        <f>IF(SUM(F25:F36)&gt;0,SUM(F25:F36),"－")</f>
        <v>12942</v>
      </c>
      <c r="G24" s="32">
        <f t="shared" si="8"/>
        <v>5570</v>
      </c>
      <c r="H24" s="32">
        <f t="shared" si="9"/>
        <v>7372</v>
      </c>
      <c r="I24" s="32">
        <f t="shared" si="0"/>
        <v>12896</v>
      </c>
      <c r="J24" s="32">
        <f t="shared" si="1"/>
        <v>5528</v>
      </c>
      <c r="K24" s="32">
        <f t="shared" si="2"/>
        <v>7368</v>
      </c>
      <c r="L24" s="31">
        <v>1992</v>
      </c>
      <c r="M24" s="31">
        <v>2536</v>
      </c>
      <c r="N24" s="31">
        <v>1818</v>
      </c>
      <c r="O24" s="31">
        <v>2454</v>
      </c>
      <c r="P24" s="31">
        <v>1670</v>
      </c>
      <c r="Q24" s="31">
        <v>2358</v>
      </c>
      <c r="R24" s="33">
        <v>48</v>
      </c>
      <c r="S24" s="33">
        <v>20</v>
      </c>
      <c r="T24" s="32">
        <f t="shared" si="3"/>
        <v>46</v>
      </c>
      <c r="U24" s="32">
        <f t="shared" si="4"/>
        <v>42</v>
      </c>
      <c r="V24" s="32">
        <f t="shared" si="5"/>
        <v>4</v>
      </c>
      <c r="W24" s="33">
        <v>25</v>
      </c>
      <c r="X24" s="33">
        <v>2</v>
      </c>
      <c r="Y24" s="33">
        <v>17</v>
      </c>
      <c r="Z24" s="33">
        <v>2</v>
      </c>
      <c r="AA24" s="27" t="s">
        <v>9</v>
      </c>
      <c r="AB24" s="27" t="s">
        <v>9</v>
      </c>
      <c r="AC24" s="32" t="s">
        <v>9</v>
      </c>
      <c r="AD24" s="32" t="s">
        <v>9</v>
      </c>
    </row>
    <row r="25" spans="2:30" s="9" customFormat="1" ht="17.25" customHeight="1">
      <c r="B25" s="36"/>
      <c r="C25" s="37" t="s">
        <v>26</v>
      </c>
      <c r="D25" s="28">
        <v>15</v>
      </c>
      <c r="E25" s="28" t="s">
        <v>9</v>
      </c>
      <c r="F25" s="27">
        <f t="shared" si="7"/>
        <v>531</v>
      </c>
      <c r="G25" s="27" t="str">
        <f t="shared" si="8"/>
        <v>－</v>
      </c>
      <c r="H25" s="27">
        <f t="shared" si="9"/>
        <v>531</v>
      </c>
      <c r="I25" s="27">
        <f t="shared" si="0"/>
        <v>531</v>
      </c>
      <c r="J25" s="27" t="str">
        <f t="shared" si="1"/>
        <v>－</v>
      </c>
      <c r="K25" s="27">
        <f t="shared" si="2"/>
        <v>531</v>
      </c>
      <c r="L25" s="27"/>
      <c r="M25" s="27">
        <v>180</v>
      </c>
      <c r="N25" s="27"/>
      <c r="O25" s="28">
        <v>179</v>
      </c>
      <c r="P25" s="27"/>
      <c r="Q25" s="27">
        <v>172</v>
      </c>
      <c r="R25" s="27" t="s">
        <v>9</v>
      </c>
      <c r="S25" s="27" t="s">
        <v>9</v>
      </c>
      <c r="T25" s="27" t="str">
        <f t="shared" si="3"/>
        <v>－</v>
      </c>
      <c r="U25" s="27" t="str">
        <f t="shared" si="4"/>
        <v>－</v>
      </c>
      <c r="V25" s="27" t="str">
        <f t="shared" si="5"/>
        <v>－</v>
      </c>
      <c r="W25" s="27" t="s">
        <v>9</v>
      </c>
      <c r="X25" s="27" t="s">
        <v>9</v>
      </c>
      <c r="Y25" s="27" t="s">
        <v>9</v>
      </c>
      <c r="Z25" s="27" t="s">
        <v>9</v>
      </c>
      <c r="AA25" s="27" t="s">
        <v>9</v>
      </c>
      <c r="AB25" s="27" t="s">
        <v>9</v>
      </c>
      <c r="AC25" s="27" t="s">
        <v>9</v>
      </c>
      <c r="AD25" s="27" t="s">
        <v>9</v>
      </c>
    </row>
    <row r="26" spans="2:30" s="9" customFormat="1" ht="17.25" customHeight="1">
      <c r="B26" s="36"/>
      <c r="C26" s="37" t="s">
        <v>27</v>
      </c>
      <c r="D26" s="28">
        <v>12</v>
      </c>
      <c r="E26" s="28">
        <v>4</v>
      </c>
      <c r="F26" s="27">
        <f t="shared" si="7"/>
        <v>1168</v>
      </c>
      <c r="G26" s="27">
        <f t="shared" si="8"/>
        <v>566</v>
      </c>
      <c r="H26" s="27">
        <f t="shared" si="9"/>
        <v>602</v>
      </c>
      <c r="I26" s="27">
        <f t="shared" si="0"/>
        <v>1168</v>
      </c>
      <c r="J26" s="27">
        <f t="shared" si="1"/>
        <v>566</v>
      </c>
      <c r="K26" s="27">
        <f t="shared" si="2"/>
        <v>602</v>
      </c>
      <c r="L26" s="27">
        <v>248</v>
      </c>
      <c r="M26" s="27">
        <v>247</v>
      </c>
      <c r="N26" s="27">
        <v>227</v>
      </c>
      <c r="O26" s="28">
        <v>236</v>
      </c>
      <c r="P26" s="27">
        <v>85</v>
      </c>
      <c r="Q26" s="27">
        <v>113</v>
      </c>
      <c r="R26" s="29">
        <v>6</v>
      </c>
      <c r="S26" s="29">
        <v>6</v>
      </c>
      <c r="T26" s="27" t="str">
        <f t="shared" si="3"/>
        <v>－</v>
      </c>
      <c r="U26" s="27" t="str">
        <f t="shared" si="4"/>
        <v>－</v>
      </c>
      <c r="V26" s="27" t="str">
        <f t="shared" si="5"/>
        <v>－</v>
      </c>
      <c r="W26" s="27" t="s">
        <v>9</v>
      </c>
      <c r="X26" s="27" t="s">
        <v>9</v>
      </c>
      <c r="Y26" s="27" t="s">
        <v>9</v>
      </c>
      <c r="Z26" s="27" t="s">
        <v>9</v>
      </c>
      <c r="AA26" s="27" t="s">
        <v>9</v>
      </c>
      <c r="AB26" s="27" t="s">
        <v>9</v>
      </c>
      <c r="AC26" s="27" t="s">
        <v>9</v>
      </c>
      <c r="AD26" s="27" t="s">
        <v>9</v>
      </c>
    </row>
    <row r="27" spans="2:30" s="9" customFormat="1" ht="17.25" customHeight="1">
      <c r="B27" s="36"/>
      <c r="C27" s="37" t="s">
        <v>28</v>
      </c>
      <c r="D27" s="28">
        <v>21</v>
      </c>
      <c r="E27" s="28" t="s">
        <v>9</v>
      </c>
      <c r="F27" s="27" t="str">
        <f t="shared" si="7"/>
        <v>－</v>
      </c>
      <c r="G27" s="27" t="str">
        <f t="shared" si="8"/>
        <v>－</v>
      </c>
      <c r="H27" s="27" t="str">
        <f t="shared" si="9"/>
        <v>－</v>
      </c>
      <c r="I27" s="27" t="str">
        <f t="shared" si="0"/>
        <v>－</v>
      </c>
      <c r="J27" s="27" t="str">
        <f t="shared" si="1"/>
        <v>－</v>
      </c>
      <c r="K27" s="27" t="str">
        <f t="shared" si="2"/>
        <v>－</v>
      </c>
      <c r="L27" s="27" t="s">
        <v>9</v>
      </c>
      <c r="M27" s="27" t="s">
        <v>9</v>
      </c>
      <c r="N27" s="27" t="s">
        <v>9</v>
      </c>
      <c r="O27" s="27" t="s">
        <v>9</v>
      </c>
      <c r="P27" s="27" t="s">
        <v>9</v>
      </c>
      <c r="Q27" s="27" t="s">
        <v>9</v>
      </c>
      <c r="R27" s="27" t="s">
        <v>9</v>
      </c>
      <c r="S27" s="27" t="s">
        <v>9</v>
      </c>
      <c r="T27" s="27" t="str">
        <f t="shared" si="3"/>
        <v>－</v>
      </c>
      <c r="U27" s="27" t="str">
        <f t="shared" si="4"/>
        <v>－</v>
      </c>
      <c r="V27" s="27" t="str">
        <f t="shared" si="5"/>
        <v>－</v>
      </c>
      <c r="W27" s="27" t="s">
        <v>9</v>
      </c>
      <c r="X27" s="27" t="s">
        <v>9</v>
      </c>
      <c r="Y27" s="27" t="s">
        <v>9</v>
      </c>
      <c r="Z27" s="27" t="s">
        <v>9</v>
      </c>
      <c r="AA27" s="27" t="s">
        <v>9</v>
      </c>
      <c r="AB27" s="27" t="s">
        <v>9</v>
      </c>
      <c r="AC27" s="27" t="s">
        <v>9</v>
      </c>
      <c r="AD27" s="27" t="s">
        <v>9</v>
      </c>
    </row>
    <row r="28" spans="2:30" s="9" customFormat="1" ht="17.25" customHeight="1">
      <c r="B28" s="36"/>
      <c r="C28" s="37" t="s">
        <v>29</v>
      </c>
      <c r="D28" s="28">
        <v>18</v>
      </c>
      <c r="E28" s="28" t="s">
        <v>9</v>
      </c>
      <c r="F28" s="27">
        <f t="shared" si="7"/>
        <v>1441</v>
      </c>
      <c r="G28" s="27">
        <f t="shared" si="8"/>
        <v>687</v>
      </c>
      <c r="H28" s="27">
        <f t="shared" si="9"/>
        <v>754</v>
      </c>
      <c r="I28" s="27">
        <f t="shared" si="0"/>
        <v>1441</v>
      </c>
      <c r="J28" s="27">
        <f t="shared" si="1"/>
        <v>687</v>
      </c>
      <c r="K28" s="27">
        <f t="shared" si="2"/>
        <v>754</v>
      </c>
      <c r="L28" s="27">
        <v>231</v>
      </c>
      <c r="M28" s="27">
        <v>250</v>
      </c>
      <c r="N28" s="27">
        <v>230</v>
      </c>
      <c r="O28" s="28">
        <v>254</v>
      </c>
      <c r="P28" s="27">
        <v>226</v>
      </c>
      <c r="Q28" s="27">
        <v>250</v>
      </c>
      <c r="R28" s="27" t="s">
        <v>9</v>
      </c>
      <c r="S28" s="27" t="s">
        <v>9</v>
      </c>
      <c r="T28" s="27" t="str">
        <f t="shared" si="3"/>
        <v>－</v>
      </c>
      <c r="U28" s="27" t="str">
        <f t="shared" si="4"/>
        <v>－</v>
      </c>
      <c r="V28" s="27" t="str">
        <f t="shared" si="5"/>
        <v>－</v>
      </c>
      <c r="W28" s="27" t="s">
        <v>9</v>
      </c>
      <c r="X28" s="27" t="s">
        <v>9</v>
      </c>
      <c r="Y28" s="27" t="s">
        <v>9</v>
      </c>
      <c r="Z28" s="27" t="s">
        <v>9</v>
      </c>
      <c r="AA28" s="27" t="s">
        <v>9</v>
      </c>
      <c r="AB28" s="27" t="s">
        <v>9</v>
      </c>
      <c r="AC28" s="27" t="s">
        <v>9</v>
      </c>
      <c r="AD28" s="27" t="s">
        <v>9</v>
      </c>
    </row>
    <row r="29" spans="2:30" s="9" customFormat="1" ht="17.25" customHeight="1">
      <c r="B29" s="36"/>
      <c r="C29" s="37" t="s">
        <v>30</v>
      </c>
      <c r="D29" s="28">
        <v>7</v>
      </c>
      <c r="E29" s="28" t="s">
        <v>9</v>
      </c>
      <c r="F29" s="27">
        <f t="shared" si="7"/>
        <v>685</v>
      </c>
      <c r="G29" s="27">
        <f t="shared" si="8"/>
        <v>266</v>
      </c>
      <c r="H29" s="27">
        <f t="shared" si="9"/>
        <v>419</v>
      </c>
      <c r="I29" s="27">
        <f t="shared" si="0"/>
        <v>685</v>
      </c>
      <c r="J29" s="27">
        <f t="shared" si="1"/>
        <v>266</v>
      </c>
      <c r="K29" s="27">
        <f t="shared" si="2"/>
        <v>419</v>
      </c>
      <c r="L29" s="27">
        <v>93</v>
      </c>
      <c r="M29" s="27">
        <v>141</v>
      </c>
      <c r="N29" s="27">
        <v>83</v>
      </c>
      <c r="O29" s="28">
        <v>138</v>
      </c>
      <c r="P29" s="27">
        <v>81</v>
      </c>
      <c r="Q29" s="27">
        <v>139</v>
      </c>
      <c r="R29" s="29">
        <v>9</v>
      </c>
      <c r="S29" s="29">
        <v>1</v>
      </c>
      <c r="T29" s="27" t="str">
        <f t="shared" si="3"/>
        <v>－</v>
      </c>
      <c r="U29" s="27" t="str">
        <f t="shared" si="4"/>
        <v>－</v>
      </c>
      <c r="V29" s="27" t="str">
        <f t="shared" si="5"/>
        <v>－</v>
      </c>
      <c r="W29" s="27" t="s">
        <v>9</v>
      </c>
      <c r="X29" s="27" t="s">
        <v>9</v>
      </c>
      <c r="Y29" s="27" t="s">
        <v>9</v>
      </c>
      <c r="Z29" s="27" t="s">
        <v>9</v>
      </c>
      <c r="AA29" s="27" t="s">
        <v>9</v>
      </c>
      <c r="AB29" s="27" t="s">
        <v>9</v>
      </c>
      <c r="AC29" s="27" t="s">
        <v>9</v>
      </c>
      <c r="AD29" s="27" t="s">
        <v>9</v>
      </c>
    </row>
    <row r="30" spans="2:30" s="9" customFormat="1" ht="17.25" customHeight="1">
      <c r="B30" s="36"/>
      <c r="C30" s="37" t="s">
        <v>31</v>
      </c>
      <c r="D30" s="28">
        <v>9</v>
      </c>
      <c r="E30" s="28" t="s">
        <v>9</v>
      </c>
      <c r="F30" s="27">
        <f t="shared" si="7"/>
        <v>437</v>
      </c>
      <c r="G30" s="27">
        <f t="shared" si="8"/>
        <v>223</v>
      </c>
      <c r="H30" s="27">
        <f t="shared" si="9"/>
        <v>214</v>
      </c>
      <c r="I30" s="27">
        <f t="shared" si="0"/>
        <v>437</v>
      </c>
      <c r="J30" s="27">
        <f t="shared" si="1"/>
        <v>223</v>
      </c>
      <c r="K30" s="27">
        <f t="shared" si="2"/>
        <v>214</v>
      </c>
      <c r="L30" s="27">
        <v>95</v>
      </c>
      <c r="M30" s="27">
        <v>80</v>
      </c>
      <c r="N30" s="27">
        <v>63</v>
      </c>
      <c r="O30" s="28">
        <v>64</v>
      </c>
      <c r="P30" s="27">
        <v>65</v>
      </c>
      <c r="Q30" s="27">
        <v>70</v>
      </c>
      <c r="R30" s="27" t="s">
        <v>9</v>
      </c>
      <c r="S30" s="27" t="s">
        <v>9</v>
      </c>
      <c r="T30" s="27" t="str">
        <f t="shared" si="3"/>
        <v>－</v>
      </c>
      <c r="U30" s="27" t="str">
        <f t="shared" si="4"/>
        <v>－</v>
      </c>
      <c r="V30" s="27" t="str">
        <f t="shared" si="5"/>
        <v>－</v>
      </c>
      <c r="W30" s="27" t="s">
        <v>9</v>
      </c>
      <c r="X30" s="27" t="s">
        <v>9</v>
      </c>
      <c r="Y30" s="27" t="s">
        <v>9</v>
      </c>
      <c r="Z30" s="27" t="s">
        <v>9</v>
      </c>
      <c r="AA30" s="27" t="s">
        <v>9</v>
      </c>
      <c r="AB30" s="27" t="s">
        <v>9</v>
      </c>
      <c r="AC30" s="27" t="s">
        <v>9</v>
      </c>
      <c r="AD30" s="27" t="s">
        <v>9</v>
      </c>
    </row>
    <row r="31" spans="2:30" s="9" customFormat="1" ht="17.25" customHeight="1">
      <c r="B31" s="36"/>
      <c r="C31" s="37" t="s">
        <v>32</v>
      </c>
      <c r="D31" s="28">
        <v>9</v>
      </c>
      <c r="E31" s="28" t="s">
        <v>9</v>
      </c>
      <c r="F31" s="27">
        <f t="shared" si="7"/>
        <v>2484</v>
      </c>
      <c r="G31" s="27">
        <f t="shared" si="8"/>
        <v>1190</v>
      </c>
      <c r="H31" s="27">
        <f t="shared" si="9"/>
        <v>1294</v>
      </c>
      <c r="I31" s="27">
        <f t="shared" si="0"/>
        <v>2438</v>
      </c>
      <c r="J31" s="27">
        <f t="shared" si="1"/>
        <v>1148</v>
      </c>
      <c r="K31" s="27">
        <f t="shared" si="2"/>
        <v>1290</v>
      </c>
      <c r="L31" s="27">
        <v>398</v>
      </c>
      <c r="M31" s="27">
        <v>449</v>
      </c>
      <c r="N31" s="27">
        <v>340</v>
      </c>
      <c r="O31" s="28">
        <v>412</v>
      </c>
      <c r="P31" s="27">
        <v>390</v>
      </c>
      <c r="Q31" s="27">
        <v>425</v>
      </c>
      <c r="R31" s="29">
        <v>20</v>
      </c>
      <c r="S31" s="29">
        <v>4</v>
      </c>
      <c r="T31" s="27">
        <f t="shared" si="3"/>
        <v>46</v>
      </c>
      <c r="U31" s="27">
        <f>IF(SUM(W31,Y31,AA31)&gt;0,SUM(W31,Y31,AA31),"－")</f>
        <v>42</v>
      </c>
      <c r="V31" s="27">
        <f>IF(SUM(X31,Z31,AB31)&gt;0,SUM(X31,Z31,AB31),"－")</f>
        <v>4</v>
      </c>
      <c r="W31" s="29">
        <v>25</v>
      </c>
      <c r="X31" s="29">
        <v>2</v>
      </c>
      <c r="Y31" s="29">
        <v>17</v>
      </c>
      <c r="Z31" s="29">
        <v>2</v>
      </c>
      <c r="AA31" s="27" t="s">
        <v>9</v>
      </c>
      <c r="AB31" s="27" t="s">
        <v>9</v>
      </c>
      <c r="AC31" s="27" t="s">
        <v>9</v>
      </c>
      <c r="AD31" s="27" t="s">
        <v>9</v>
      </c>
    </row>
    <row r="32" spans="2:30" s="9" customFormat="1" ht="17.25" customHeight="1">
      <c r="B32" s="36"/>
      <c r="C32" s="37" t="s">
        <v>33</v>
      </c>
      <c r="D32" s="28">
        <v>21</v>
      </c>
      <c r="E32" s="28">
        <v>4</v>
      </c>
      <c r="F32" s="27">
        <f t="shared" si="7"/>
        <v>1595</v>
      </c>
      <c r="G32" s="27">
        <f t="shared" si="8"/>
        <v>701</v>
      </c>
      <c r="H32" s="27">
        <f t="shared" si="9"/>
        <v>894</v>
      </c>
      <c r="I32" s="27">
        <f t="shared" si="0"/>
        <v>1595</v>
      </c>
      <c r="J32" s="27">
        <f t="shared" si="1"/>
        <v>701</v>
      </c>
      <c r="K32" s="27">
        <f t="shared" si="2"/>
        <v>894</v>
      </c>
      <c r="L32" s="27">
        <v>240</v>
      </c>
      <c r="M32" s="27">
        <v>289</v>
      </c>
      <c r="N32" s="27">
        <v>228</v>
      </c>
      <c r="O32" s="28">
        <v>286</v>
      </c>
      <c r="P32" s="27">
        <v>233</v>
      </c>
      <c r="Q32" s="27">
        <v>319</v>
      </c>
      <c r="R32" s="27" t="s">
        <v>9</v>
      </c>
      <c r="S32" s="27" t="s">
        <v>9</v>
      </c>
      <c r="T32" s="27" t="str">
        <f t="shared" si="3"/>
        <v>－</v>
      </c>
      <c r="U32" s="27" t="str">
        <f>IF(SUM(W32,Y32,AA32)&gt;0,SUM(W32,Y32,AA32),"－")</f>
        <v>－</v>
      </c>
      <c r="V32" s="27" t="str">
        <f>IF(SUM(X32,Z32,AB32)&gt;0,SUM(X32,Z32,AB32),"－")</f>
        <v>－</v>
      </c>
      <c r="W32" s="27" t="s">
        <v>9</v>
      </c>
      <c r="X32" s="27" t="s">
        <v>9</v>
      </c>
      <c r="Y32" s="27" t="s">
        <v>9</v>
      </c>
      <c r="Z32" s="27" t="s">
        <v>9</v>
      </c>
      <c r="AA32" s="27" t="s">
        <v>9</v>
      </c>
      <c r="AB32" s="27" t="s">
        <v>9</v>
      </c>
      <c r="AC32" s="27" t="s">
        <v>9</v>
      </c>
      <c r="AD32" s="27" t="s">
        <v>9</v>
      </c>
    </row>
    <row r="33" spans="2:30" s="9" customFormat="1" ht="17.25" customHeight="1">
      <c r="B33" s="36"/>
      <c r="C33" s="37" t="s">
        <v>34</v>
      </c>
      <c r="D33" s="28">
        <v>15</v>
      </c>
      <c r="E33" s="28" t="s">
        <v>9</v>
      </c>
      <c r="F33" s="27">
        <f t="shared" si="7"/>
        <v>1120</v>
      </c>
      <c r="G33" s="27">
        <f t="shared" si="8"/>
        <v>291</v>
      </c>
      <c r="H33" s="27">
        <f>IF(SUM(K33,V33,AD33)&gt;0,SUM(K33,V33,AD33),"－")</f>
        <v>829</v>
      </c>
      <c r="I33" s="27">
        <f t="shared" si="0"/>
        <v>1120</v>
      </c>
      <c r="J33" s="27">
        <f t="shared" si="1"/>
        <v>291</v>
      </c>
      <c r="K33" s="27">
        <f>IF(SUM(M33,O33,Q33,S33)&gt;0,SUM(M33,O33,Q33,S33),"－")</f>
        <v>829</v>
      </c>
      <c r="L33" s="27">
        <v>123</v>
      </c>
      <c r="M33" s="27">
        <v>278</v>
      </c>
      <c r="N33" s="27">
        <v>96</v>
      </c>
      <c r="O33" s="28">
        <v>280</v>
      </c>
      <c r="P33" s="27">
        <v>72</v>
      </c>
      <c r="Q33" s="27">
        <v>271</v>
      </c>
      <c r="R33" s="27" t="s">
        <v>9</v>
      </c>
      <c r="S33" s="27" t="s">
        <v>9</v>
      </c>
      <c r="T33" s="27" t="str">
        <f t="shared" si="3"/>
        <v>－</v>
      </c>
      <c r="U33" s="27" t="str">
        <f t="shared" si="4"/>
        <v>－</v>
      </c>
      <c r="V33" s="27" t="str">
        <f t="shared" si="5"/>
        <v>－</v>
      </c>
      <c r="W33" s="27" t="s">
        <v>9</v>
      </c>
      <c r="X33" s="27" t="s">
        <v>9</v>
      </c>
      <c r="Y33" s="27" t="s">
        <v>9</v>
      </c>
      <c r="Z33" s="27" t="s">
        <v>9</v>
      </c>
      <c r="AA33" s="27" t="s">
        <v>9</v>
      </c>
      <c r="AB33" s="27" t="s">
        <v>9</v>
      </c>
      <c r="AC33" s="27" t="s">
        <v>9</v>
      </c>
      <c r="AD33" s="27" t="s">
        <v>9</v>
      </c>
    </row>
    <row r="34" spans="2:30" s="9" customFormat="1" ht="17.25" customHeight="1">
      <c r="B34" s="36"/>
      <c r="C34" s="37" t="s">
        <v>35</v>
      </c>
      <c r="D34" s="28">
        <v>8</v>
      </c>
      <c r="E34" s="28" t="s">
        <v>9</v>
      </c>
      <c r="F34" s="27">
        <f t="shared" si="7"/>
        <v>373</v>
      </c>
      <c r="G34" s="27">
        <f t="shared" si="8"/>
        <v>229</v>
      </c>
      <c r="H34" s="27">
        <f t="shared" si="9"/>
        <v>144</v>
      </c>
      <c r="I34" s="27">
        <f t="shared" si="0"/>
        <v>373</v>
      </c>
      <c r="J34" s="27">
        <f t="shared" si="1"/>
        <v>229</v>
      </c>
      <c r="K34" s="27">
        <f t="shared" si="2"/>
        <v>144</v>
      </c>
      <c r="L34" s="27">
        <v>81</v>
      </c>
      <c r="M34" s="27">
        <v>50</v>
      </c>
      <c r="N34" s="27">
        <v>79</v>
      </c>
      <c r="O34" s="28">
        <v>44</v>
      </c>
      <c r="P34" s="27">
        <v>69</v>
      </c>
      <c r="Q34" s="27">
        <v>50</v>
      </c>
      <c r="R34" s="27" t="s">
        <v>9</v>
      </c>
      <c r="S34" s="27" t="s">
        <v>9</v>
      </c>
      <c r="T34" s="27" t="str">
        <f t="shared" si="3"/>
        <v>－</v>
      </c>
      <c r="U34" s="27" t="str">
        <f t="shared" si="4"/>
        <v>－</v>
      </c>
      <c r="V34" s="27" t="str">
        <f t="shared" si="5"/>
        <v>－</v>
      </c>
      <c r="W34" s="27" t="s">
        <v>9</v>
      </c>
      <c r="X34" s="27" t="s">
        <v>9</v>
      </c>
      <c r="Y34" s="27" t="s">
        <v>9</v>
      </c>
      <c r="Z34" s="27" t="s">
        <v>9</v>
      </c>
      <c r="AA34" s="27" t="s">
        <v>9</v>
      </c>
      <c r="AB34" s="27" t="s">
        <v>9</v>
      </c>
      <c r="AC34" s="27" t="s">
        <v>9</v>
      </c>
      <c r="AD34" s="27" t="s">
        <v>9</v>
      </c>
    </row>
    <row r="35" spans="2:30" s="9" customFormat="1" ht="17.25" customHeight="1">
      <c r="B35" s="36"/>
      <c r="C35" s="37" t="s">
        <v>36</v>
      </c>
      <c r="D35" s="28">
        <v>7</v>
      </c>
      <c r="E35" s="28" t="s">
        <v>9</v>
      </c>
      <c r="F35" s="27">
        <f t="shared" si="7"/>
        <v>719</v>
      </c>
      <c r="G35" s="27">
        <f t="shared" si="8"/>
        <v>246</v>
      </c>
      <c r="H35" s="27">
        <f t="shared" si="9"/>
        <v>473</v>
      </c>
      <c r="I35" s="27">
        <f t="shared" si="0"/>
        <v>719</v>
      </c>
      <c r="J35" s="27">
        <f t="shared" si="1"/>
        <v>246</v>
      </c>
      <c r="K35" s="27">
        <f t="shared" si="2"/>
        <v>473</v>
      </c>
      <c r="L35" s="27">
        <v>79</v>
      </c>
      <c r="M35" s="27">
        <v>163</v>
      </c>
      <c r="N35" s="27">
        <v>90</v>
      </c>
      <c r="O35" s="28">
        <v>148</v>
      </c>
      <c r="P35" s="27">
        <v>67</v>
      </c>
      <c r="Q35" s="27">
        <v>159</v>
      </c>
      <c r="R35" s="29">
        <v>10</v>
      </c>
      <c r="S35" s="29">
        <v>3</v>
      </c>
      <c r="T35" s="27" t="str">
        <f t="shared" si="3"/>
        <v>－</v>
      </c>
      <c r="U35" s="27" t="str">
        <f t="shared" si="4"/>
        <v>－</v>
      </c>
      <c r="V35" s="27" t="str">
        <f t="shared" si="5"/>
        <v>－</v>
      </c>
      <c r="W35" s="27" t="s">
        <v>9</v>
      </c>
      <c r="X35" s="27" t="s">
        <v>9</v>
      </c>
      <c r="Y35" s="27" t="s">
        <v>9</v>
      </c>
      <c r="Z35" s="27" t="s">
        <v>9</v>
      </c>
      <c r="AA35" s="27" t="s">
        <v>9</v>
      </c>
      <c r="AB35" s="27" t="s">
        <v>9</v>
      </c>
      <c r="AC35" s="27" t="s">
        <v>9</v>
      </c>
      <c r="AD35" s="27" t="s">
        <v>9</v>
      </c>
    </row>
    <row r="36" spans="2:30" s="9" customFormat="1" ht="17.25" customHeight="1">
      <c r="B36" s="36"/>
      <c r="C36" s="37" t="s">
        <v>37</v>
      </c>
      <c r="D36" s="28" t="s">
        <v>9</v>
      </c>
      <c r="E36" s="28" t="s">
        <v>9</v>
      </c>
      <c r="F36" s="27">
        <f t="shared" si="7"/>
        <v>2389</v>
      </c>
      <c r="G36" s="27">
        <f t="shared" si="8"/>
        <v>1171</v>
      </c>
      <c r="H36" s="27">
        <f t="shared" si="9"/>
        <v>1218</v>
      </c>
      <c r="I36" s="27">
        <f t="shared" si="0"/>
        <v>2389</v>
      </c>
      <c r="J36" s="27">
        <f t="shared" si="1"/>
        <v>1171</v>
      </c>
      <c r="K36" s="27">
        <f>IF(SUM(M36,O36,Q36,S36)&gt;0,SUM(M36,O36,Q36,S36),"－")</f>
        <v>1218</v>
      </c>
      <c r="L36" s="27">
        <v>404</v>
      </c>
      <c r="M36" s="27">
        <v>409</v>
      </c>
      <c r="N36" s="27">
        <v>382</v>
      </c>
      <c r="O36" s="28">
        <v>413</v>
      </c>
      <c r="P36" s="27">
        <v>382</v>
      </c>
      <c r="Q36" s="27">
        <v>390</v>
      </c>
      <c r="R36" s="29">
        <v>3</v>
      </c>
      <c r="S36" s="29">
        <v>6</v>
      </c>
      <c r="T36" s="27" t="str">
        <f t="shared" si="3"/>
        <v>－</v>
      </c>
      <c r="U36" s="27" t="str">
        <f t="shared" si="4"/>
        <v>－</v>
      </c>
      <c r="V36" s="27" t="str">
        <f t="shared" si="5"/>
        <v>－</v>
      </c>
      <c r="W36" s="27" t="s">
        <v>9</v>
      </c>
      <c r="X36" s="27" t="s">
        <v>9</v>
      </c>
      <c r="Y36" s="27" t="s">
        <v>9</v>
      </c>
      <c r="Z36" s="27" t="s">
        <v>9</v>
      </c>
      <c r="AA36" s="27" t="s">
        <v>9</v>
      </c>
      <c r="AB36" s="27" t="s">
        <v>9</v>
      </c>
      <c r="AC36" s="27" t="s">
        <v>9</v>
      </c>
      <c r="AD36" s="27" t="s">
        <v>9</v>
      </c>
    </row>
    <row r="37" spans="1:30" ht="17.25" customHeight="1">
      <c r="A37" s="9"/>
      <c r="B37" s="9"/>
      <c r="C37" s="9"/>
      <c r="D37" s="9"/>
      <c r="E37" s="9"/>
      <c r="F37" s="9"/>
      <c r="G37" s="9"/>
      <c r="H37" s="14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8"/>
      <c r="X37" s="8"/>
      <c r="Y37" s="8"/>
      <c r="Z37" s="8"/>
      <c r="AA37" s="8"/>
      <c r="AB37" s="8"/>
      <c r="AC37" s="9"/>
      <c r="AD37" s="9"/>
    </row>
    <row r="38" spans="3:11" ht="17.25" customHeight="1">
      <c r="C38" s="3"/>
      <c r="D38" s="3"/>
      <c r="E38" s="3"/>
      <c r="F38" s="3"/>
      <c r="G38" s="3"/>
      <c r="H38" s="4"/>
      <c r="I38" s="4"/>
      <c r="J38" s="4"/>
      <c r="K38" s="4"/>
    </row>
    <row r="39" ht="17.25" customHeight="1"/>
  </sheetData>
  <mergeCells count="28">
    <mergeCell ref="B24:C24"/>
    <mergeCell ref="B11:C11"/>
    <mergeCell ref="B12:C12"/>
    <mergeCell ref="T8:V8"/>
    <mergeCell ref="R8:S8"/>
    <mergeCell ref="I8:K8"/>
    <mergeCell ref="L8:M8"/>
    <mergeCell ref="N8:O8"/>
    <mergeCell ref="P8:Q8"/>
    <mergeCell ref="AC7:AD7"/>
    <mergeCell ref="W8:X8"/>
    <mergeCell ref="Y8:Z8"/>
    <mergeCell ref="AA8:AB8"/>
    <mergeCell ref="AB3:AD3"/>
    <mergeCell ref="B10:C10"/>
    <mergeCell ref="F8:F9"/>
    <mergeCell ref="G8:G9"/>
    <mergeCell ref="H8:H9"/>
    <mergeCell ref="I6:AB6"/>
    <mergeCell ref="T7:AB7"/>
    <mergeCell ref="AC8:AC9"/>
    <mergeCell ref="AD8:AD9"/>
    <mergeCell ref="AC6:AD6"/>
    <mergeCell ref="I7:S7"/>
    <mergeCell ref="D6:E6"/>
    <mergeCell ref="D8:E8"/>
    <mergeCell ref="B6:C9"/>
    <mergeCell ref="F6:H7"/>
  </mergeCells>
  <printOptions horizontalCentered="1"/>
  <pageMargins left="0.2755905511811024" right="0.2755905511811024" top="0.5905511811023623" bottom="0.7874015748031497" header="0.3937007874015748" footer="0.3937007874015748"/>
  <pageSetup firstPageNumber="50" useFirstPageNumber="1" horizontalDpi="300" verticalDpi="300" orientation="landscape" pageOrder="overThenDown" paperSize="9" scale="50" r:id="rId1"/>
  <headerFooter alignWithMargins="0">
    <oddFooter>&amp;C－&amp;P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社会農林係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株式会社ナブ・アシスト</cp:lastModifiedBy>
  <cp:lastPrinted>2004-01-26T08:45:33Z</cp:lastPrinted>
  <dcterms:created xsi:type="dcterms:W3CDTF">2001-08-22T06:44:07Z</dcterms:created>
  <dcterms:modified xsi:type="dcterms:W3CDTF">2004-01-26T08:45:33Z</dcterms:modified>
  <cp:category/>
  <cp:version/>
  <cp:contentType/>
  <cp:contentStatus/>
</cp:coreProperties>
</file>