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2120" windowHeight="2220" activeTab="0"/>
  </bookViews>
  <sheets>
    <sheet name="第12表全定制・学年別生徒数" sheetId="1" r:id="rId1"/>
    <sheet name="第13表全定制・学年別生徒数" sheetId="2" r:id="rId2"/>
    <sheet name="第14表全定制・学年別生徒数" sheetId="3" r:id="rId3"/>
  </sheets>
  <definedNames>
    <definedName name="_xlnm.Print_Area" localSheetId="0">'第12表全定制・学年別生徒数'!$A$1:$AB$43</definedName>
    <definedName name="_xlnm.Print_Area" localSheetId="1">'第13表全定制・学年別生徒数'!$A$1:$Z$41</definedName>
    <definedName name="_xlnm.Print_Titles" localSheetId="0">'第12表全定制・学年別生徒数'!$1:$8</definedName>
    <definedName name="_xlnm.Print_Titles" localSheetId="1">'第13表全定制・学年別生徒数'!$1:$8</definedName>
    <definedName name="_xlnm.Print_Titles" localSheetId="2">'第14表全定制・学年別生徒数'!$1:$8</definedName>
  </definedNames>
  <calcPr fullCalcOnLoad="1"/>
</workbook>
</file>

<file path=xl/sharedStrings.xml><?xml version="1.0" encoding="utf-8"?>
<sst xmlns="http://schemas.openxmlformats.org/spreadsheetml/2006/main" count="570" uniqueCount="108">
  <si>
    <t>高　等　学　校</t>
  </si>
  <si>
    <t>計</t>
  </si>
  <si>
    <t>全日制</t>
  </si>
  <si>
    <t>定時制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</si>
  <si>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</si>
  <si>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</si>
  <si>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</si>
  <si>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</si>
  <si>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</si>
  <si>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</si>
  <si>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</si>
  <si>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</si>
  <si>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</si>
  <si>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</si>
  <si>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</si>
  <si>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</si>
  <si>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</si>
  <si>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</si>
  <si>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(2)80</t>
  </si>
  <si>
    <t>(4)78</t>
  </si>
  <si>
    <t>(3)77</t>
  </si>
  <si>
    <t>(3)78</t>
  </si>
  <si>
    <t>(2)79</t>
  </si>
  <si>
    <t>注：( )内は分校を示し、内数である。</t>
  </si>
  <si>
    <t>区分</t>
  </si>
  <si>
    <t>学校数</t>
  </si>
  <si>
    <t>合計</t>
  </si>
  <si>
    <t>１学年</t>
  </si>
  <si>
    <t>２学年</t>
  </si>
  <si>
    <t>３学年</t>
  </si>
  <si>
    <t>専攻科</t>
  </si>
  <si>
    <t>４学年</t>
  </si>
  <si>
    <t>男</t>
  </si>
  <si>
    <t>女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</si>
  <si>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</si>
  <si>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</si>
  <si>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</si>
  <si>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</si>
  <si>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</si>
  <si>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</si>
  <si>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</si>
  <si>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</si>
  <si>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</si>
  <si>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</si>
  <si>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</si>
  <si>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</si>
  <si>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－</t>
  </si>
  <si>
    <t>－</t>
  </si>
  <si>
    <t>－</t>
  </si>
  <si>
    <t>－</t>
  </si>
  <si>
    <t>(1)４</t>
  </si>
  <si>
    <t>－</t>
  </si>
  <si>
    <t>－</t>
  </si>
  <si>
    <t>－</t>
  </si>
  <si>
    <t>－</t>
  </si>
  <si>
    <t>－</t>
  </si>
  <si>
    <t>－</t>
  </si>
  <si>
    <t>－</t>
  </si>
  <si>
    <t>－</t>
  </si>
  <si>
    <t>(1)４</t>
  </si>
  <si>
    <t>－</t>
  </si>
  <si>
    <t>(2)68</t>
  </si>
  <si>
    <t>第14表　全  定  別 ・ 学  年  別  生  徒  数（つづき）</t>
  </si>
  <si>
    <t>（私立）</t>
  </si>
  <si>
    <t>昭和47年度</t>
  </si>
  <si>
    <t>昭和48年度</t>
  </si>
  <si>
    <t>昭和49年度</t>
  </si>
  <si>
    <t>昭和50年度</t>
  </si>
  <si>
    <t>昭和51年度</t>
  </si>
  <si>
    <t>昭和52年度</t>
  </si>
  <si>
    <t>第13表　全  定  別 ・ 学  年  別  生  徒  数（つづき）</t>
  </si>
  <si>
    <t>（公立）</t>
  </si>
  <si>
    <t>(4) 65</t>
  </si>
  <si>
    <t>(3) 65</t>
  </si>
  <si>
    <t>(3) 66</t>
  </si>
  <si>
    <t>(2) 67</t>
  </si>
  <si>
    <t>(2)21</t>
  </si>
  <si>
    <t>(1) 3</t>
  </si>
  <si>
    <t>(1) 4</t>
  </si>
  <si>
    <t>第12表　全  定  別 ・ 学  年  別  生  徒  数</t>
  </si>
  <si>
    <t>高　等　学　校（公立＋私立）</t>
  </si>
  <si>
    <t>（公立＋私立）</t>
  </si>
  <si>
    <t>区分</t>
  </si>
  <si>
    <t>学校数</t>
  </si>
  <si>
    <t>全日制</t>
  </si>
  <si>
    <t>定時制</t>
  </si>
  <si>
    <t>合計</t>
  </si>
  <si>
    <t>１学年</t>
  </si>
  <si>
    <t>２学年</t>
  </si>
  <si>
    <t>３学年</t>
  </si>
  <si>
    <t>専攻科</t>
  </si>
  <si>
    <t>４学年</t>
  </si>
  <si>
    <t>男</t>
  </si>
  <si>
    <t>女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</si>
  <si>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</si>
  <si>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</si>
  <si>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</si>
  <si>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</si>
  <si>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</si>
  <si>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</si>
  <si>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</si>
  <si>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</si>
  <si>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</si>
  <si>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</si>
  <si>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</si>
  <si>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</si>
  <si>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－</t>
  </si>
  <si>
    <t>(2)22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</si>
</sst>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88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3" fillId="0" borderId="0" xfId="21" applyFont="1" applyBorder="1" applyAlignment="1">
      <alignment horizontal="right"/>
      <protection/>
    </xf>
    <xf numFmtId="0" fontId="3" fillId="0" borderId="0" xfId="21" applyFont="1" applyAlignment="1">
      <alignment/>
      <protection/>
    </xf>
    <xf numFmtId="0" fontId="4" fillId="0" borderId="0" xfId="21" applyFont="1">
      <alignment/>
      <protection/>
    </xf>
    <xf numFmtId="0" fontId="0" fillId="0" borderId="0" xfId="0" applyAlignment="1">
      <alignment horizontal="left" vertical="center"/>
    </xf>
    <xf numFmtId="0" fontId="3" fillId="0" borderId="0" xfId="21" applyFont="1" applyBorder="1">
      <alignment/>
      <protection/>
    </xf>
    <xf numFmtId="38" fontId="3" fillId="0" borderId="0" xfId="17" applyFont="1" applyAlignment="1">
      <alignment/>
    </xf>
    <xf numFmtId="38" fontId="0" fillId="0" borderId="0" xfId="17" applyAlignment="1">
      <alignment horizontal="left" vertical="center"/>
    </xf>
    <xf numFmtId="0" fontId="3" fillId="0" borderId="1" xfId="21" applyFont="1" applyBorder="1" applyAlignment="1">
      <alignment/>
      <protection/>
    </xf>
    <xf numFmtId="0" fontId="3" fillId="0" borderId="1" xfId="21" applyFont="1" applyBorder="1">
      <alignment/>
      <protection/>
    </xf>
    <xf numFmtId="38" fontId="3" fillId="0" borderId="1" xfId="17" applyFont="1" applyBorder="1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21" applyFont="1" applyAlignment="1">
      <alignment horizontal="left" vertical="center"/>
      <protection/>
    </xf>
    <xf numFmtId="38" fontId="5" fillId="0" borderId="0" xfId="17" applyFont="1" applyAlignment="1">
      <alignment horizontal="left" vertical="center"/>
    </xf>
    <xf numFmtId="0" fontId="3" fillId="0" borderId="0" xfId="21" applyFont="1" applyBorder="1" applyAlignment="1">
      <alignment horizontal="right" vertical="center"/>
      <protection/>
    </xf>
    <xf numFmtId="0" fontId="3" fillId="0" borderId="0" xfId="21" applyFont="1" applyBorder="1" applyAlignment="1">
      <alignment horizontal="left" vertical="center"/>
      <protection/>
    </xf>
    <xf numFmtId="38" fontId="3" fillId="0" borderId="0" xfId="17" applyFont="1" applyBorder="1" applyAlignment="1">
      <alignment/>
    </xf>
    <xf numFmtId="0" fontId="3" fillId="0" borderId="0" xfId="21" applyFont="1" applyBorder="1" applyAlignme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0" applyFont="1" applyAlignment="1">
      <alignment vertical="center"/>
    </xf>
    <xf numFmtId="0" fontId="6" fillId="0" borderId="0" xfId="21" applyFont="1" applyAlignment="1">
      <alignment vertical="top"/>
      <protection/>
    </xf>
    <xf numFmtId="0" fontId="7" fillId="0" borderId="0" xfId="21" applyFont="1" applyAlignment="1">
      <alignment horizontal="distributed" vertical="center"/>
      <protection/>
    </xf>
    <xf numFmtId="0" fontId="6" fillId="0" borderId="0" xfId="0" applyFont="1" applyAlignment="1">
      <alignment horizontal="distributed" vertical="center"/>
    </xf>
    <xf numFmtId="0" fontId="6" fillId="0" borderId="0" xfId="21" applyFont="1" applyBorder="1" applyAlignment="1">
      <alignment vertical="top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horizontal="left" vertical="top"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horizontal="right"/>
      <protection/>
    </xf>
    <xf numFmtId="0" fontId="6" fillId="0" borderId="0" xfId="21" applyFont="1" applyAlignment="1">
      <alignment/>
      <protection/>
    </xf>
    <xf numFmtId="0" fontId="6" fillId="2" borderId="2" xfId="21" applyFont="1" applyFill="1" applyBorder="1" applyAlignment="1">
      <alignment horizontal="distributed" vertical="center"/>
      <protection/>
    </xf>
    <xf numFmtId="0" fontId="8" fillId="2" borderId="2" xfId="0" applyFont="1" applyFill="1" applyBorder="1" applyAlignment="1">
      <alignment horizontal="distributed" vertical="center"/>
    </xf>
    <xf numFmtId="0" fontId="8" fillId="2" borderId="2" xfId="0" applyFont="1" applyFill="1" applyBorder="1" applyAlignment="1">
      <alignment horizontal="distributed"/>
    </xf>
    <xf numFmtId="0" fontId="6" fillId="2" borderId="2" xfId="0" applyFont="1" applyFill="1" applyBorder="1" applyAlignment="1">
      <alignment horizontal="distributed" vertical="center"/>
    </xf>
    <xf numFmtId="0" fontId="6" fillId="2" borderId="2" xfId="21" applyFont="1" applyFill="1" applyBorder="1" applyAlignment="1">
      <alignment horizontal="center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3" fontId="6" fillId="0" borderId="3" xfId="21" applyNumberFormat="1" applyFont="1" applyBorder="1" applyAlignment="1">
      <alignment horizontal="right" vertical="center"/>
      <protection/>
    </xf>
    <xf numFmtId="3" fontId="6" fillId="0" borderId="4" xfId="21" applyNumberFormat="1" applyFont="1" applyBorder="1" applyAlignment="1" applyProtection="1">
      <alignment horizontal="right" vertical="center"/>
      <protection locked="0"/>
    </xf>
    <xf numFmtId="3" fontId="6" fillId="0" borderId="3" xfId="21" applyNumberFormat="1" applyFont="1" applyBorder="1" applyAlignment="1" applyProtection="1">
      <alignment horizontal="right" vertical="center"/>
      <protection locked="0"/>
    </xf>
    <xf numFmtId="3" fontId="6" fillId="0" borderId="2" xfId="21" applyNumberFormat="1" applyFont="1" applyBorder="1" applyAlignment="1">
      <alignment horizontal="right" vertical="center"/>
      <protection/>
    </xf>
    <xf numFmtId="3" fontId="6" fillId="0" borderId="2" xfId="21" applyNumberFormat="1" applyFont="1" applyBorder="1" applyAlignment="1" applyProtection="1">
      <alignment horizontal="right" vertical="center"/>
      <protection locked="0"/>
    </xf>
    <xf numFmtId="0" fontId="6" fillId="0" borderId="2" xfId="21" applyFont="1" applyBorder="1">
      <alignment/>
      <protection/>
    </xf>
    <xf numFmtId="0" fontId="6" fillId="0" borderId="2" xfId="21" applyFont="1" applyBorder="1" applyAlignment="1">
      <alignment horizontal="right"/>
      <protection/>
    </xf>
    <xf numFmtId="3" fontId="6" fillId="0" borderId="4" xfId="21" applyNumberFormat="1" applyFont="1" applyBorder="1" applyAlignment="1">
      <alignment horizontal="right" vertical="center"/>
      <protection/>
    </xf>
    <xf numFmtId="0" fontId="7" fillId="0" borderId="0" xfId="21" applyFont="1">
      <alignment/>
      <protection/>
    </xf>
    <xf numFmtId="0" fontId="7" fillId="3" borderId="2" xfId="21" applyFont="1" applyFill="1" applyBorder="1" applyAlignment="1">
      <alignment horizontal="distributed" vertical="center"/>
      <protection/>
    </xf>
    <xf numFmtId="3" fontId="7" fillId="0" borderId="3" xfId="21" applyNumberFormat="1" applyFont="1" applyBorder="1" applyAlignment="1">
      <alignment horizontal="right" vertical="center"/>
      <protection/>
    </xf>
    <xf numFmtId="3" fontId="7" fillId="0" borderId="4" xfId="21" applyNumberFormat="1" applyFont="1" applyBorder="1" applyAlignment="1">
      <alignment horizontal="right" vertical="center"/>
      <protection/>
    </xf>
    <xf numFmtId="3" fontId="7" fillId="0" borderId="2" xfId="21" applyNumberFormat="1" applyFont="1" applyBorder="1" applyAlignment="1">
      <alignment horizontal="right" vertical="center"/>
      <protection/>
    </xf>
    <xf numFmtId="3" fontId="7" fillId="0" borderId="2" xfId="21" applyNumberFormat="1" applyFont="1" applyBorder="1" applyAlignment="1" applyProtection="1">
      <alignment horizontal="right" vertical="center"/>
      <protection locked="0"/>
    </xf>
    <xf numFmtId="0" fontId="7" fillId="0" borderId="2" xfId="21" applyFont="1" applyBorder="1" applyAlignment="1">
      <alignment horizontal="right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6" fillId="3" borderId="3" xfId="21" applyFont="1" applyFill="1" applyBorder="1">
      <alignment/>
      <protection/>
    </xf>
    <xf numFmtId="0" fontId="9" fillId="0" borderId="0" xfId="21" applyFont="1" applyAlignment="1">
      <alignment vertical="center"/>
      <protection/>
    </xf>
    <xf numFmtId="38" fontId="6" fillId="0" borderId="2" xfId="17" applyFont="1" applyBorder="1" applyAlignment="1">
      <alignment horizontal="right" vertical="center"/>
    </xf>
    <xf numFmtId="38" fontId="6" fillId="0" borderId="2" xfId="17" applyFont="1" applyBorder="1" applyAlignment="1" applyProtection="1">
      <alignment horizontal="right" vertical="center"/>
      <protection locked="0"/>
    </xf>
    <xf numFmtId="38" fontId="6" fillId="0" borderId="2" xfId="17" applyFont="1" applyBorder="1" applyAlignment="1">
      <alignment/>
    </xf>
    <xf numFmtId="38" fontId="7" fillId="0" borderId="2" xfId="17" applyFont="1" applyBorder="1" applyAlignment="1">
      <alignment horizontal="right" vertical="center"/>
    </xf>
    <xf numFmtId="38" fontId="7" fillId="0" borderId="2" xfId="17" applyFont="1" applyBorder="1" applyAlignment="1" applyProtection="1">
      <alignment horizontal="right" vertical="center"/>
      <protection locked="0"/>
    </xf>
    <xf numFmtId="38" fontId="7" fillId="0" borderId="2" xfId="17" applyFont="1" applyBorder="1" applyAlignment="1">
      <alignment/>
    </xf>
    <xf numFmtId="3" fontId="7" fillId="0" borderId="3" xfId="21" applyNumberFormat="1" applyFont="1" applyBorder="1" applyAlignment="1" applyProtection="1">
      <alignment horizontal="right" vertical="center"/>
      <protection/>
    </xf>
    <xf numFmtId="3" fontId="7" fillId="0" borderId="4" xfId="21" applyNumberFormat="1" applyFont="1" applyBorder="1" applyAlignment="1" applyProtection="1">
      <alignment horizontal="right" vertical="center"/>
      <protection/>
    </xf>
    <xf numFmtId="38" fontId="6" fillId="0" borderId="2" xfId="17" applyFont="1" applyBorder="1" applyAlignment="1">
      <alignment horizontal="right"/>
    </xf>
    <xf numFmtId="38" fontId="6" fillId="0" borderId="0" xfId="17" applyFont="1" applyBorder="1" applyAlignment="1">
      <alignment/>
    </xf>
    <xf numFmtId="38" fontId="6" fillId="0" borderId="0" xfId="17" applyFont="1" applyBorder="1" applyAlignment="1">
      <alignment horizontal="right"/>
    </xf>
    <xf numFmtId="0" fontId="6" fillId="0" borderId="0" xfId="21" applyFont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6" fillId="2" borderId="2" xfId="21" applyFont="1" applyFill="1" applyBorder="1" applyAlignment="1">
      <alignment/>
      <protection/>
    </xf>
    <xf numFmtId="0" fontId="8" fillId="2" borderId="2" xfId="0" applyFont="1" applyFill="1" applyBorder="1" applyAlignment="1">
      <alignment horizontal="distributed"/>
    </xf>
    <xf numFmtId="38" fontId="6" fillId="0" borderId="0" xfId="17" applyFont="1" applyAlignment="1">
      <alignment/>
    </xf>
    <xf numFmtId="38" fontId="6" fillId="3" borderId="2" xfId="17" applyFont="1" applyFill="1" applyBorder="1" applyAlignment="1">
      <alignment horizontal="distributed" vertical="center"/>
    </xf>
    <xf numFmtId="38" fontId="6" fillId="0" borderId="3" xfId="17" applyFont="1" applyBorder="1" applyAlignment="1">
      <alignment horizontal="right" vertical="center"/>
    </xf>
    <xf numFmtId="38" fontId="7" fillId="0" borderId="0" xfId="17" applyFont="1" applyAlignment="1">
      <alignment/>
    </xf>
    <xf numFmtId="38" fontId="7" fillId="3" borderId="2" xfId="17" applyFont="1" applyFill="1" applyBorder="1" applyAlignment="1">
      <alignment horizontal="distributed" vertical="center"/>
    </xf>
    <xf numFmtId="38" fontId="7" fillId="0" borderId="3" xfId="17" applyFont="1" applyBorder="1" applyAlignment="1">
      <alignment horizontal="right" vertical="center"/>
    </xf>
    <xf numFmtId="38" fontId="6" fillId="3" borderId="3" xfId="17" applyFont="1" applyFill="1" applyBorder="1" applyAlignment="1">
      <alignment horizontal="distributed" vertical="center"/>
    </xf>
    <xf numFmtId="38" fontId="6" fillId="3" borderId="4" xfId="17" applyFont="1" applyFill="1" applyBorder="1" applyAlignment="1">
      <alignment horizontal="distributed" vertical="center"/>
    </xf>
    <xf numFmtId="38" fontId="7" fillId="0" borderId="2" xfId="17" applyFont="1" applyBorder="1" applyAlignment="1" applyProtection="1">
      <alignment horizontal="right" vertical="center"/>
      <protection/>
    </xf>
    <xf numFmtId="38" fontId="7" fillId="0" borderId="3" xfId="17" applyFont="1" applyBorder="1" applyAlignment="1" applyProtection="1">
      <alignment horizontal="right" vertical="center"/>
      <protection/>
    </xf>
    <xf numFmtId="38" fontId="6" fillId="3" borderId="3" xfId="17" applyFont="1" applyFill="1" applyBorder="1" applyAlignment="1">
      <alignment/>
    </xf>
    <xf numFmtId="38" fontId="7" fillId="0" borderId="3" xfId="17" applyFont="1" applyBorder="1" applyAlignment="1" applyProtection="1">
      <alignment horizontal="right" vertical="center"/>
      <protection locked="0"/>
    </xf>
    <xf numFmtId="38" fontId="6" fillId="0" borderId="0" xfId="17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10.75390625" style="1" hidden="1" customWidth="1"/>
    <col min="5" max="5" width="7.375" style="1" hidden="1" customWidth="1"/>
    <col min="6" max="6" width="9.625" style="1" customWidth="1"/>
    <col min="7" max="7" width="10.625" style="2" customWidth="1"/>
    <col min="8" max="29" width="10.625" style="1" customWidth="1"/>
    <col min="30" max="16384" width="9.00390625" style="1" customWidth="1"/>
  </cols>
  <sheetData>
    <row r="1" spans="1:28" ht="13.5" customHeight="1">
      <c r="A1" s="22"/>
      <c r="B1" s="22"/>
      <c r="C1" s="22"/>
      <c r="D1" s="22"/>
      <c r="E1" s="22"/>
      <c r="F1" s="22"/>
      <c r="G1" s="71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13.5" customHeight="1">
      <c r="A2" s="22"/>
      <c r="B2" s="22"/>
      <c r="C2" s="22"/>
      <c r="D2" s="22"/>
      <c r="E2" s="22"/>
      <c r="F2" s="22"/>
      <c r="G2" s="71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3.5" customHeight="1">
      <c r="A3" s="22"/>
      <c r="B3" s="22"/>
      <c r="C3" s="22"/>
      <c r="D3" s="22"/>
      <c r="E3" s="22"/>
      <c r="F3" s="22"/>
      <c r="G3" s="71"/>
      <c r="H3" s="23"/>
      <c r="I3" s="22"/>
      <c r="J3" s="22"/>
      <c r="K3" s="22"/>
      <c r="L3" s="22"/>
      <c r="M3" s="23"/>
      <c r="N3" s="22"/>
      <c r="O3" s="22"/>
      <c r="P3" s="25"/>
      <c r="Q3" s="22"/>
      <c r="R3" s="22"/>
      <c r="S3" s="25"/>
      <c r="T3" s="25"/>
      <c r="U3" s="22"/>
      <c r="V3" s="22"/>
      <c r="W3" s="22"/>
      <c r="X3" s="22"/>
      <c r="Y3" s="22"/>
      <c r="Z3" s="22"/>
      <c r="AA3" s="22"/>
      <c r="AB3" s="22"/>
    </row>
    <row r="4" spans="1:28" ht="13.5" customHeight="1">
      <c r="A4" s="22"/>
      <c r="B4" s="22"/>
      <c r="C4" s="22"/>
      <c r="D4" s="22"/>
      <c r="E4" s="22"/>
      <c r="F4" s="22"/>
      <c r="G4" s="71"/>
      <c r="H4" s="22"/>
      <c r="I4" s="27"/>
      <c r="J4" s="27"/>
      <c r="K4" s="27"/>
      <c r="L4" s="28"/>
      <c r="M4" s="28"/>
      <c r="N4" s="59" t="s">
        <v>79</v>
      </c>
      <c r="O4" s="28"/>
      <c r="P4" s="28"/>
      <c r="Q4" s="28"/>
      <c r="R4" s="28"/>
      <c r="S4" s="28"/>
      <c r="T4" s="28"/>
      <c r="U4" s="22"/>
      <c r="V4" s="22"/>
      <c r="W4" s="22"/>
      <c r="X4" s="22"/>
      <c r="Y4" s="22"/>
      <c r="Z4" s="22"/>
      <c r="AA4" s="22"/>
      <c r="AB4" s="22"/>
    </row>
    <row r="5" spans="1:29" ht="13.5" customHeight="1">
      <c r="A5" s="22"/>
      <c r="B5" s="29" t="s">
        <v>80</v>
      </c>
      <c r="C5" s="29"/>
      <c r="D5" s="31" t="s">
        <v>81</v>
      </c>
      <c r="E5" s="29"/>
      <c r="F5" s="29"/>
      <c r="G5" s="72"/>
      <c r="H5" s="32"/>
      <c r="I5" s="32"/>
      <c r="J5" s="32"/>
      <c r="K5" s="32"/>
      <c r="L5" s="32"/>
      <c r="M5" s="32"/>
      <c r="N5" s="32"/>
      <c r="O5" s="32"/>
      <c r="P5" s="32"/>
      <c r="Q5" s="32"/>
      <c r="R5" s="33"/>
      <c r="S5" s="30"/>
      <c r="T5" s="30"/>
      <c r="U5" s="30"/>
      <c r="V5" s="30"/>
      <c r="W5" s="30"/>
      <c r="X5" s="30"/>
      <c r="Y5" s="30"/>
      <c r="Z5" s="30"/>
      <c r="AA5" s="30"/>
      <c r="AB5" s="30"/>
      <c r="AC5" s="7"/>
    </row>
    <row r="6" spans="1:29" s="4" customFormat="1" ht="19.5" customHeight="1">
      <c r="A6" s="34"/>
      <c r="B6" s="35" t="s">
        <v>82</v>
      </c>
      <c r="C6" s="38"/>
      <c r="D6" s="73"/>
      <c r="E6" s="74"/>
      <c r="F6" s="35" t="s">
        <v>83</v>
      </c>
      <c r="G6" s="35" t="s">
        <v>84</v>
      </c>
      <c r="H6" s="35"/>
      <c r="I6" s="35"/>
      <c r="J6" s="35"/>
      <c r="K6" s="35"/>
      <c r="L6" s="35"/>
      <c r="M6" s="35"/>
      <c r="N6" s="38"/>
      <c r="O6" s="38"/>
      <c r="P6" s="38"/>
      <c r="Q6" s="38"/>
      <c r="R6" s="35" t="s">
        <v>85</v>
      </c>
      <c r="S6" s="35"/>
      <c r="T6" s="35"/>
      <c r="U6" s="35"/>
      <c r="V6" s="35"/>
      <c r="W6" s="35"/>
      <c r="X6" s="35"/>
      <c r="Y6" s="38"/>
      <c r="Z6" s="38"/>
      <c r="AA6" s="38"/>
      <c r="AB6" s="38"/>
      <c r="AC6" s="10"/>
    </row>
    <row r="7" spans="1:29" s="4" customFormat="1" ht="19.5" customHeight="1">
      <c r="A7" s="34"/>
      <c r="B7" s="38"/>
      <c r="C7" s="38"/>
      <c r="D7" s="74"/>
      <c r="E7" s="74"/>
      <c r="F7" s="37"/>
      <c r="G7" s="35" t="s">
        <v>86</v>
      </c>
      <c r="H7" s="35"/>
      <c r="I7" s="35"/>
      <c r="J7" s="35" t="s">
        <v>87</v>
      </c>
      <c r="K7" s="35"/>
      <c r="L7" s="35" t="s">
        <v>88</v>
      </c>
      <c r="M7" s="35"/>
      <c r="N7" s="35" t="s">
        <v>89</v>
      </c>
      <c r="O7" s="35"/>
      <c r="P7" s="35" t="s">
        <v>90</v>
      </c>
      <c r="Q7" s="35"/>
      <c r="R7" s="35" t="s">
        <v>86</v>
      </c>
      <c r="S7" s="35"/>
      <c r="T7" s="35"/>
      <c r="U7" s="35" t="s">
        <v>87</v>
      </c>
      <c r="V7" s="35"/>
      <c r="W7" s="35" t="s">
        <v>88</v>
      </c>
      <c r="X7" s="35"/>
      <c r="Y7" s="35" t="s">
        <v>89</v>
      </c>
      <c r="Z7" s="35"/>
      <c r="AA7" s="35" t="s">
        <v>91</v>
      </c>
      <c r="AB7" s="35"/>
      <c r="AC7" s="10"/>
    </row>
    <row r="8" spans="1:29" ht="19.5" customHeight="1">
      <c r="A8" s="22"/>
      <c r="B8" s="38"/>
      <c r="C8" s="38"/>
      <c r="D8" s="74"/>
      <c r="E8" s="74"/>
      <c r="F8" s="37"/>
      <c r="G8" s="39" t="s">
        <v>1</v>
      </c>
      <c r="H8" s="39" t="s">
        <v>92</v>
      </c>
      <c r="I8" s="39" t="s">
        <v>93</v>
      </c>
      <c r="J8" s="39" t="s">
        <v>92</v>
      </c>
      <c r="K8" s="39" t="s">
        <v>93</v>
      </c>
      <c r="L8" s="39" t="s">
        <v>92</v>
      </c>
      <c r="M8" s="39" t="s">
        <v>93</v>
      </c>
      <c r="N8" s="39" t="s">
        <v>92</v>
      </c>
      <c r="O8" s="39" t="s">
        <v>93</v>
      </c>
      <c r="P8" s="39" t="s">
        <v>92</v>
      </c>
      <c r="Q8" s="39" t="s">
        <v>93</v>
      </c>
      <c r="R8" s="39" t="s">
        <v>1</v>
      </c>
      <c r="S8" s="39" t="s">
        <v>92</v>
      </c>
      <c r="T8" s="39" t="s">
        <v>93</v>
      </c>
      <c r="U8" s="39" t="s">
        <v>92</v>
      </c>
      <c r="V8" s="39" t="s">
        <v>93</v>
      </c>
      <c r="W8" s="39" t="s">
        <v>92</v>
      </c>
      <c r="X8" s="39" t="s">
        <v>93</v>
      </c>
      <c r="Y8" s="39" t="s">
        <v>92</v>
      </c>
      <c r="Z8" s="39" t="s">
        <v>93</v>
      </c>
      <c r="AA8" s="39" t="s">
        <v>92</v>
      </c>
      <c r="AB8" s="39" t="s">
        <v>93</v>
      </c>
      <c r="AC8" s="11"/>
    </row>
    <row r="9" spans="1:29" s="8" customFormat="1" ht="17.25" customHeight="1">
      <c r="A9" s="75"/>
      <c r="B9" s="76" t="s">
        <v>64</v>
      </c>
      <c r="C9" s="76"/>
      <c r="D9" s="62"/>
      <c r="E9" s="61">
        <v>1349</v>
      </c>
      <c r="F9" s="77" t="s">
        <v>19</v>
      </c>
      <c r="G9" s="60">
        <f>IF(SUM(H9:I9)&gt;0,SUM(H9:I9),"－")</f>
        <v>69602</v>
      </c>
      <c r="H9" s="61">
        <f aca="true" t="shared" si="0" ref="H9:I14">IF(SUM(J9,L9,N9,P9)&gt;0,SUM(J9,L9,N9,P9),"－")</f>
        <v>34098</v>
      </c>
      <c r="I9" s="61">
        <f t="shared" si="0"/>
        <v>35504</v>
      </c>
      <c r="J9" s="61">
        <v>11612</v>
      </c>
      <c r="K9" s="61">
        <v>11744</v>
      </c>
      <c r="L9" s="61">
        <v>11439</v>
      </c>
      <c r="M9" s="60">
        <v>11873</v>
      </c>
      <c r="N9" s="61">
        <v>11047</v>
      </c>
      <c r="O9" s="61">
        <v>11818</v>
      </c>
      <c r="P9" s="64" t="s">
        <v>46</v>
      </c>
      <c r="Q9" s="61">
        <v>69</v>
      </c>
      <c r="R9" s="62">
        <f>IF(SUM(S9:T9)&gt;0,SUM(S9:T9),"－")</f>
        <v>6429</v>
      </c>
      <c r="S9" s="62">
        <f aca="true" t="shared" si="1" ref="S9:T13">IF(SUM(U9,W9,Y9,AA9)&gt;0,SUM(U9,W9,Y9,AA9),"－")</f>
        <v>3849</v>
      </c>
      <c r="T9" s="62">
        <f t="shared" si="1"/>
        <v>2580</v>
      </c>
      <c r="U9" s="62">
        <v>970</v>
      </c>
      <c r="V9" s="62">
        <v>616</v>
      </c>
      <c r="W9" s="62">
        <v>985</v>
      </c>
      <c r="X9" s="62">
        <v>675</v>
      </c>
      <c r="Y9" s="62">
        <v>977</v>
      </c>
      <c r="Z9" s="62">
        <v>645</v>
      </c>
      <c r="AA9" s="62">
        <v>917</v>
      </c>
      <c r="AB9" s="62">
        <v>644</v>
      </c>
      <c r="AC9" s="12"/>
    </row>
    <row r="10" spans="1:29" s="8" customFormat="1" ht="17.25" customHeight="1">
      <c r="A10" s="75"/>
      <c r="B10" s="76" t="s">
        <v>65</v>
      </c>
      <c r="C10" s="76"/>
      <c r="D10" s="62"/>
      <c r="E10" s="60">
        <f>IF(SUM(E16)+SUM(E29)&gt;0,SUM(E16)+SUM(E29),"－")</f>
        <v>1168</v>
      </c>
      <c r="F10" s="77" t="s">
        <v>20</v>
      </c>
      <c r="G10" s="60">
        <f>IF(SUM(H10:I10)&gt;0,SUM(H10:I10),"－")</f>
        <v>69041</v>
      </c>
      <c r="H10" s="61">
        <f t="shared" si="0"/>
        <v>33890</v>
      </c>
      <c r="I10" s="61">
        <f t="shared" si="0"/>
        <v>35151</v>
      </c>
      <c r="J10" s="60">
        <v>11342</v>
      </c>
      <c r="K10" s="60">
        <v>11493</v>
      </c>
      <c r="L10" s="60">
        <v>11323</v>
      </c>
      <c r="M10" s="60">
        <v>11688</v>
      </c>
      <c r="N10" s="60">
        <v>11225</v>
      </c>
      <c r="O10" s="60">
        <v>11888</v>
      </c>
      <c r="P10" s="64" t="s">
        <v>46</v>
      </c>
      <c r="Q10" s="60">
        <v>82</v>
      </c>
      <c r="R10" s="62">
        <f>IF(SUM(S10:T10)&gt;0,SUM(S10:T10),"－")</f>
        <v>5653</v>
      </c>
      <c r="S10" s="62">
        <f t="shared" si="1"/>
        <v>3361</v>
      </c>
      <c r="T10" s="62">
        <f t="shared" si="1"/>
        <v>2292</v>
      </c>
      <c r="U10" s="62">
        <v>761</v>
      </c>
      <c r="V10" s="62">
        <v>503</v>
      </c>
      <c r="W10" s="62">
        <v>784</v>
      </c>
      <c r="X10" s="62">
        <v>566</v>
      </c>
      <c r="Y10" s="62">
        <v>890</v>
      </c>
      <c r="Z10" s="62">
        <v>606</v>
      </c>
      <c r="AA10" s="62">
        <v>926</v>
      </c>
      <c r="AB10" s="62">
        <v>617</v>
      </c>
      <c r="AC10" s="12"/>
    </row>
    <row r="11" spans="1:29" s="8" customFormat="1" ht="17.25" customHeight="1">
      <c r="A11" s="75"/>
      <c r="B11" s="76" t="s">
        <v>66</v>
      </c>
      <c r="C11" s="76"/>
      <c r="D11" s="62"/>
      <c r="E11" s="60"/>
      <c r="F11" s="77" t="s">
        <v>20</v>
      </c>
      <c r="G11" s="60">
        <f>IF(SUM(H11:I11)&gt;0,SUM(H11:I11),"－")</f>
        <v>69015</v>
      </c>
      <c r="H11" s="61">
        <f t="shared" si="0"/>
        <v>33978</v>
      </c>
      <c r="I11" s="61">
        <f t="shared" si="0"/>
        <v>35037</v>
      </c>
      <c r="J11" s="60">
        <v>11866</v>
      </c>
      <c r="K11" s="60">
        <v>11953</v>
      </c>
      <c r="L11" s="60">
        <v>11067</v>
      </c>
      <c r="M11" s="60">
        <v>11438</v>
      </c>
      <c r="N11" s="60">
        <v>11045</v>
      </c>
      <c r="O11" s="60">
        <v>11578</v>
      </c>
      <c r="P11" s="64" t="s">
        <v>46</v>
      </c>
      <c r="Q11" s="60">
        <v>68</v>
      </c>
      <c r="R11" s="62">
        <f>IF(SUM(S11:T11)&gt;0,SUM(S11:T11),"－")</f>
        <v>5023</v>
      </c>
      <c r="S11" s="62">
        <f t="shared" si="1"/>
        <v>2961</v>
      </c>
      <c r="T11" s="62">
        <f t="shared" si="1"/>
        <v>2062</v>
      </c>
      <c r="U11" s="62">
        <v>807</v>
      </c>
      <c r="V11" s="62">
        <v>487</v>
      </c>
      <c r="W11" s="62">
        <v>610</v>
      </c>
      <c r="X11" s="62">
        <v>451</v>
      </c>
      <c r="Y11" s="62">
        <v>710</v>
      </c>
      <c r="Z11" s="62">
        <v>533</v>
      </c>
      <c r="AA11" s="62">
        <v>834</v>
      </c>
      <c r="AB11" s="62">
        <v>591</v>
      </c>
      <c r="AC11" s="12"/>
    </row>
    <row r="12" spans="1:29" s="8" customFormat="1" ht="17.25" customHeight="1">
      <c r="A12" s="75"/>
      <c r="B12" s="76" t="s">
        <v>67</v>
      </c>
      <c r="C12" s="76"/>
      <c r="D12" s="62"/>
      <c r="E12" s="60"/>
      <c r="F12" s="77" t="s">
        <v>21</v>
      </c>
      <c r="G12" s="60">
        <f>IF(SUM(H12:I12)&gt;0,SUM(H12:I12),"－")</f>
        <v>68582</v>
      </c>
      <c r="H12" s="61">
        <f t="shared" si="0"/>
        <v>33685</v>
      </c>
      <c r="I12" s="61">
        <f t="shared" si="0"/>
        <v>34897</v>
      </c>
      <c r="J12" s="60">
        <v>11359</v>
      </c>
      <c r="K12" s="60">
        <v>11680</v>
      </c>
      <c r="L12" s="60">
        <v>11518</v>
      </c>
      <c r="M12" s="60">
        <v>11822</v>
      </c>
      <c r="N12" s="60">
        <v>10808</v>
      </c>
      <c r="O12" s="60">
        <v>11318</v>
      </c>
      <c r="P12" s="64" t="s">
        <v>46</v>
      </c>
      <c r="Q12" s="60">
        <v>77</v>
      </c>
      <c r="R12" s="62">
        <f>IF(SUM(S12:T12)&gt;0,SUM(S12:T12),"－")</f>
        <v>4271</v>
      </c>
      <c r="S12" s="62">
        <f t="shared" si="1"/>
        <v>2573</v>
      </c>
      <c r="T12" s="62">
        <f t="shared" si="1"/>
        <v>1698</v>
      </c>
      <c r="U12" s="62">
        <v>727</v>
      </c>
      <c r="V12" s="62">
        <v>337</v>
      </c>
      <c r="W12" s="62">
        <v>636</v>
      </c>
      <c r="X12" s="62">
        <v>419</v>
      </c>
      <c r="Y12" s="62">
        <v>555</v>
      </c>
      <c r="Z12" s="62">
        <v>432</v>
      </c>
      <c r="AA12" s="62">
        <v>655</v>
      </c>
      <c r="AB12" s="62">
        <v>510</v>
      </c>
      <c r="AC12" s="12"/>
    </row>
    <row r="13" spans="1:29" s="8" customFormat="1" ht="17.25" customHeight="1">
      <c r="A13" s="75"/>
      <c r="B13" s="76" t="s">
        <v>68</v>
      </c>
      <c r="C13" s="76"/>
      <c r="D13" s="62"/>
      <c r="E13" s="60"/>
      <c r="F13" s="77" t="s">
        <v>22</v>
      </c>
      <c r="G13" s="60">
        <f>IF(SUM(H13:I13)&gt;0,SUM(H13:I13),"－")</f>
        <v>68641</v>
      </c>
      <c r="H13" s="61">
        <f t="shared" si="0"/>
        <v>33741</v>
      </c>
      <c r="I13" s="61">
        <f t="shared" si="0"/>
        <v>34900</v>
      </c>
      <c r="J13" s="60">
        <v>11460</v>
      </c>
      <c r="K13" s="60">
        <v>11610</v>
      </c>
      <c r="L13" s="60">
        <v>11051</v>
      </c>
      <c r="M13" s="60">
        <v>11556</v>
      </c>
      <c r="N13" s="60">
        <v>11230</v>
      </c>
      <c r="O13" s="60">
        <v>11680</v>
      </c>
      <c r="P13" s="64" t="s">
        <v>46</v>
      </c>
      <c r="Q13" s="60">
        <v>54</v>
      </c>
      <c r="R13" s="62">
        <f>IF(SUM(S13:T13)&gt;0,SUM(S13:T13),"－")</f>
        <v>3587</v>
      </c>
      <c r="S13" s="62">
        <f t="shared" si="1"/>
        <v>2203</v>
      </c>
      <c r="T13" s="62">
        <f t="shared" si="1"/>
        <v>1384</v>
      </c>
      <c r="U13" s="62">
        <v>569</v>
      </c>
      <c r="V13" s="62">
        <v>292</v>
      </c>
      <c r="W13" s="62">
        <v>571</v>
      </c>
      <c r="X13" s="62">
        <v>292</v>
      </c>
      <c r="Y13" s="62">
        <v>558</v>
      </c>
      <c r="Z13" s="62">
        <v>379</v>
      </c>
      <c r="AA13" s="62">
        <v>505</v>
      </c>
      <c r="AB13" s="62">
        <v>421</v>
      </c>
      <c r="AC13" s="12"/>
    </row>
    <row r="14" spans="1:29" s="13" customFormat="1" ht="17.25" customHeight="1">
      <c r="A14" s="78"/>
      <c r="B14" s="79" t="s">
        <v>69</v>
      </c>
      <c r="C14" s="79"/>
      <c r="D14" s="65"/>
      <c r="E14" s="63"/>
      <c r="F14" s="80" t="s">
        <v>18</v>
      </c>
      <c r="G14" s="63">
        <f>IF(SUM(H14:I14)=SUM(G16,G29),IF(SUM(H14:I14)&gt;0,SUM(H14:I14),"－"),"ｴﾗｰ")</f>
        <v>68073</v>
      </c>
      <c r="H14" s="64">
        <f t="shared" si="0"/>
        <v>33328</v>
      </c>
      <c r="I14" s="64">
        <f t="shared" si="0"/>
        <v>34745</v>
      </c>
      <c r="J14" s="63">
        <v>11393</v>
      </c>
      <c r="K14" s="63">
        <v>11837</v>
      </c>
      <c r="L14" s="63">
        <v>11135</v>
      </c>
      <c r="M14" s="63">
        <v>11445</v>
      </c>
      <c r="N14" s="63">
        <v>10800</v>
      </c>
      <c r="O14" s="63">
        <v>11406</v>
      </c>
      <c r="P14" s="64" t="s">
        <v>46</v>
      </c>
      <c r="Q14" s="63">
        <v>57</v>
      </c>
      <c r="R14" s="65">
        <f>SUM(S14:T14)</f>
        <v>3105</v>
      </c>
      <c r="S14" s="65">
        <f>SUM(U14,W14,Y14,AA14)</f>
        <v>1981</v>
      </c>
      <c r="T14" s="65">
        <f>SUM(V14,X14,Z14,AB14)</f>
        <v>1124</v>
      </c>
      <c r="U14" s="65">
        <v>491</v>
      </c>
      <c r="V14" s="65">
        <v>247</v>
      </c>
      <c r="W14" s="65">
        <v>454</v>
      </c>
      <c r="X14" s="65">
        <v>252</v>
      </c>
      <c r="Y14" s="65">
        <v>518</v>
      </c>
      <c r="Z14" s="65">
        <v>274</v>
      </c>
      <c r="AA14" s="65">
        <v>518</v>
      </c>
      <c r="AB14" s="65">
        <v>351</v>
      </c>
      <c r="AC14" s="14"/>
    </row>
    <row r="15" spans="1:29" s="8" customFormat="1" ht="17.25" customHeight="1">
      <c r="A15" s="75"/>
      <c r="B15" s="81"/>
      <c r="C15" s="82"/>
      <c r="D15" s="62"/>
      <c r="E15" s="60"/>
      <c r="F15" s="77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12"/>
    </row>
    <row r="16" spans="1:29" s="13" customFormat="1" ht="17.25" customHeight="1">
      <c r="A16" s="78"/>
      <c r="B16" s="79" t="s">
        <v>4</v>
      </c>
      <c r="C16" s="79"/>
      <c r="D16" s="65"/>
      <c r="E16" s="83">
        <f>IF(SUM(E17:E27)&gt;0,SUM(E17:E27),"－")</f>
        <v>1026</v>
      </c>
      <c r="F16" s="84">
        <v>58</v>
      </c>
      <c r="G16" s="63">
        <f>IF(SUM(H16:I16)=SUM(G17:G27),IF(SUM(H16:I16)&gt;0,SUM(H16:I16),"－"),"ｴﾗｰ")</f>
        <v>56036</v>
      </c>
      <c r="H16" s="63">
        <f aca="true" t="shared" si="2" ref="H16:AB16">IF(SUM(H17:H27)&gt;0,SUM(H17:H27),"－")</f>
        <v>28344</v>
      </c>
      <c r="I16" s="63">
        <f t="shared" si="2"/>
        <v>27692</v>
      </c>
      <c r="J16" s="63">
        <f t="shared" si="2"/>
        <v>9635</v>
      </c>
      <c r="K16" s="63">
        <f t="shared" si="2"/>
        <v>9415</v>
      </c>
      <c r="L16" s="63">
        <f t="shared" si="2"/>
        <v>9398</v>
      </c>
      <c r="M16" s="63">
        <f t="shared" si="2"/>
        <v>9048</v>
      </c>
      <c r="N16" s="63">
        <f t="shared" si="2"/>
        <v>9311</v>
      </c>
      <c r="O16" s="63">
        <f t="shared" si="2"/>
        <v>9172</v>
      </c>
      <c r="P16" s="63" t="str">
        <f t="shared" si="2"/>
        <v>－</v>
      </c>
      <c r="Q16" s="63">
        <f t="shared" si="2"/>
        <v>57</v>
      </c>
      <c r="R16" s="63">
        <f>IF(SUM(S16:T16)=SUM(R17:R27),IF(SUM(S16:T16)&gt;0,SUM(S16:T16),"－"),"ｴﾗｰ")</f>
        <v>2671</v>
      </c>
      <c r="S16" s="63">
        <f t="shared" si="2"/>
        <v>1670</v>
      </c>
      <c r="T16" s="63">
        <f t="shared" si="2"/>
        <v>1001</v>
      </c>
      <c r="U16" s="63">
        <f t="shared" si="2"/>
        <v>428</v>
      </c>
      <c r="V16" s="63">
        <f t="shared" si="2"/>
        <v>223</v>
      </c>
      <c r="W16" s="63">
        <f t="shared" si="2"/>
        <v>383</v>
      </c>
      <c r="X16" s="63">
        <f t="shared" si="2"/>
        <v>217</v>
      </c>
      <c r="Y16" s="63">
        <f t="shared" si="2"/>
        <v>426</v>
      </c>
      <c r="Z16" s="63">
        <f t="shared" si="2"/>
        <v>255</v>
      </c>
      <c r="AA16" s="63">
        <f t="shared" si="2"/>
        <v>433</v>
      </c>
      <c r="AB16" s="63">
        <f t="shared" si="2"/>
        <v>306</v>
      </c>
      <c r="AC16" s="14"/>
    </row>
    <row r="17" spans="1:29" s="8" customFormat="1" ht="17.25" customHeight="1">
      <c r="A17" s="75"/>
      <c r="B17" s="85"/>
      <c r="C17" s="82" t="s">
        <v>5</v>
      </c>
      <c r="D17" s="62"/>
      <c r="E17" s="60">
        <v>201</v>
      </c>
      <c r="F17" s="77">
        <v>11</v>
      </c>
      <c r="G17" s="60">
        <f aca="true" t="shared" si="3" ref="G17:G27">IF(SUM(H17:I17)&gt;0,SUM(H17:I17),"－")</f>
        <v>11595</v>
      </c>
      <c r="H17" s="61">
        <f aca="true" t="shared" si="4" ref="H17:H27">IF(SUM(J17,L17,N17,P17)&gt;0,SUM(J17,L17,N17,P17),"－")</f>
        <v>5395</v>
      </c>
      <c r="I17" s="61">
        <f aca="true" t="shared" si="5" ref="I17:I27">IF(SUM(K17,M17,O17,Q17)&gt;0,SUM(K17,M17,O17,Q17),"－")</f>
        <v>6200</v>
      </c>
      <c r="J17" s="61">
        <v>1899</v>
      </c>
      <c r="K17" s="61">
        <v>2083</v>
      </c>
      <c r="L17" s="61">
        <v>1875</v>
      </c>
      <c r="M17" s="60">
        <v>2003</v>
      </c>
      <c r="N17" s="61">
        <v>1621</v>
      </c>
      <c r="O17" s="61">
        <v>2057</v>
      </c>
      <c r="P17" s="64" t="s">
        <v>106</v>
      </c>
      <c r="Q17" s="61">
        <v>57</v>
      </c>
      <c r="R17" s="62">
        <f aca="true" t="shared" si="6" ref="R17:R27">IF(SUM(S17:T17)&gt;0,SUM(S17:T17),"－")</f>
        <v>720</v>
      </c>
      <c r="S17" s="62">
        <f aca="true" t="shared" si="7" ref="S17:S27">IF(SUM(U17,W17,Y17,AA17)&gt;0,SUM(U17,W17,Y17,AA17),"－")</f>
        <v>420</v>
      </c>
      <c r="T17" s="62">
        <f aca="true" t="shared" si="8" ref="T17:T27">IF(SUM(V17,X17,Z17,AB17)&gt;0,SUM(V17,X17,Z17,AB17),"－")</f>
        <v>300</v>
      </c>
      <c r="U17" s="62">
        <v>112</v>
      </c>
      <c r="V17" s="62">
        <v>64</v>
      </c>
      <c r="W17" s="62">
        <v>106</v>
      </c>
      <c r="X17" s="62">
        <v>65</v>
      </c>
      <c r="Y17" s="62">
        <v>100</v>
      </c>
      <c r="Z17" s="62">
        <v>82</v>
      </c>
      <c r="AA17" s="62">
        <v>102</v>
      </c>
      <c r="AB17" s="62">
        <v>89</v>
      </c>
      <c r="AC17" s="12"/>
    </row>
    <row r="18" spans="1:29" s="8" customFormat="1" ht="17.25" customHeight="1">
      <c r="A18" s="75"/>
      <c r="B18" s="85"/>
      <c r="C18" s="82" t="s">
        <v>6</v>
      </c>
      <c r="D18" s="62"/>
      <c r="E18" s="60">
        <v>167</v>
      </c>
      <c r="F18" s="77">
        <v>9</v>
      </c>
      <c r="G18" s="60">
        <f t="shared" si="3"/>
        <v>11580</v>
      </c>
      <c r="H18" s="61">
        <f t="shared" si="4"/>
        <v>5890</v>
      </c>
      <c r="I18" s="61">
        <f t="shared" si="5"/>
        <v>5690</v>
      </c>
      <c r="J18" s="61">
        <v>1892</v>
      </c>
      <c r="K18" s="61">
        <v>1923</v>
      </c>
      <c r="L18" s="61">
        <v>1891</v>
      </c>
      <c r="M18" s="60">
        <v>1897</v>
      </c>
      <c r="N18" s="61">
        <v>2107</v>
      </c>
      <c r="O18" s="61">
        <v>1870</v>
      </c>
      <c r="P18" s="64" t="s">
        <v>106</v>
      </c>
      <c r="Q18" s="64" t="s">
        <v>106</v>
      </c>
      <c r="R18" s="62">
        <f t="shared" si="6"/>
        <v>391</v>
      </c>
      <c r="S18" s="62">
        <f t="shared" si="7"/>
        <v>343</v>
      </c>
      <c r="T18" s="62">
        <f t="shared" si="8"/>
        <v>48</v>
      </c>
      <c r="U18" s="62">
        <v>77</v>
      </c>
      <c r="V18" s="62">
        <v>8</v>
      </c>
      <c r="W18" s="62">
        <v>75</v>
      </c>
      <c r="X18" s="62">
        <v>11</v>
      </c>
      <c r="Y18" s="62">
        <v>90</v>
      </c>
      <c r="Z18" s="62">
        <v>9</v>
      </c>
      <c r="AA18" s="62">
        <v>101</v>
      </c>
      <c r="AB18" s="62">
        <v>20</v>
      </c>
      <c r="AC18" s="12"/>
    </row>
    <row r="19" spans="1:29" s="8" customFormat="1" ht="17.25" customHeight="1">
      <c r="A19" s="75"/>
      <c r="B19" s="85"/>
      <c r="C19" s="82" t="s">
        <v>8</v>
      </c>
      <c r="D19" s="62"/>
      <c r="E19" s="60">
        <v>115</v>
      </c>
      <c r="F19" s="77">
        <v>7</v>
      </c>
      <c r="G19" s="60">
        <f t="shared" si="3"/>
        <v>7818</v>
      </c>
      <c r="H19" s="61">
        <f t="shared" si="4"/>
        <v>4154</v>
      </c>
      <c r="I19" s="61">
        <f t="shared" si="5"/>
        <v>3664</v>
      </c>
      <c r="J19" s="61">
        <v>1433</v>
      </c>
      <c r="K19" s="61">
        <v>1243</v>
      </c>
      <c r="L19" s="61">
        <v>1388</v>
      </c>
      <c r="M19" s="60">
        <v>1167</v>
      </c>
      <c r="N19" s="61">
        <v>1333</v>
      </c>
      <c r="O19" s="61">
        <v>1254</v>
      </c>
      <c r="P19" s="64" t="s">
        <v>106</v>
      </c>
      <c r="Q19" s="64" t="s">
        <v>106</v>
      </c>
      <c r="R19" s="62">
        <f t="shared" si="6"/>
        <v>262</v>
      </c>
      <c r="S19" s="62">
        <f t="shared" si="7"/>
        <v>165</v>
      </c>
      <c r="T19" s="62">
        <f t="shared" si="8"/>
        <v>97</v>
      </c>
      <c r="U19" s="62">
        <v>39</v>
      </c>
      <c r="V19" s="62">
        <v>22</v>
      </c>
      <c r="W19" s="62">
        <v>35</v>
      </c>
      <c r="X19" s="62">
        <v>19</v>
      </c>
      <c r="Y19" s="62">
        <v>49</v>
      </c>
      <c r="Z19" s="62">
        <v>25</v>
      </c>
      <c r="AA19" s="62">
        <v>42</v>
      </c>
      <c r="AB19" s="62">
        <v>31</v>
      </c>
      <c r="AC19" s="12"/>
    </row>
    <row r="20" spans="1:29" s="8" customFormat="1" ht="17.25" customHeight="1">
      <c r="A20" s="75"/>
      <c r="B20" s="85"/>
      <c r="C20" s="82" t="s">
        <v>9</v>
      </c>
      <c r="D20" s="62"/>
      <c r="E20" s="60">
        <v>114</v>
      </c>
      <c r="F20" s="77">
        <v>6</v>
      </c>
      <c r="G20" s="60">
        <f t="shared" si="3"/>
        <v>4529</v>
      </c>
      <c r="H20" s="61">
        <f t="shared" si="4"/>
        <v>2442</v>
      </c>
      <c r="I20" s="61">
        <f t="shared" si="5"/>
        <v>2087</v>
      </c>
      <c r="J20" s="61">
        <v>817</v>
      </c>
      <c r="K20" s="61">
        <v>730</v>
      </c>
      <c r="L20" s="61">
        <v>801</v>
      </c>
      <c r="M20" s="60">
        <v>682</v>
      </c>
      <c r="N20" s="61">
        <v>824</v>
      </c>
      <c r="O20" s="61">
        <v>675</v>
      </c>
      <c r="P20" s="64" t="s">
        <v>106</v>
      </c>
      <c r="Q20" s="64" t="s">
        <v>106</v>
      </c>
      <c r="R20" s="62">
        <f t="shared" si="6"/>
        <v>144</v>
      </c>
      <c r="S20" s="62">
        <f t="shared" si="7"/>
        <v>122</v>
      </c>
      <c r="T20" s="62">
        <f t="shared" si="8"/>
        <v>22</v>
      </c>
      <c r="U20" s="62">
        <v>42</v>
      </c>
      <c r="V20" s="62">
        <v>1</v>
      </c>
      <c r="W20" s="62">
        <v>20</v>
      </c>
      <c r="X20" s="62">
        <v>6</v>
      </c>
      <c r="Y20" s="62">
        <v>25</v>
      </c>
      <c r="Z20" s="62">
        <v>5</v>
      </c>
      <c r="AA20" s="62">
        <v>35</v>
      </c>
      <c r="AB20" s="62">
        <v>10</v>
      </c>
      <c r="AC20" s="12"/>
    </row>
    <row r="21" spans="1:29" s="8" customFormat="1" ht="17.25" customHeight="1">
      <c r="A21" s="75"/>
      <c r="B21" s="85"/>
      <c r="C21" s="82" t="s">
        <v>10</v>
      </c>
      <c r="D21" s="62"/>
      <c r="E21" s="60">
        <v>121</v>
      </c>
      <c r="F21" s="77">
        <v>6</v>
      </c>
      <c r="G21" s="60">
        <f t="shared" si="3"/>
        <v>4507</v>
      </c>
      <c r="H21" s="61">
        <f t="shared" si="4"/>
        <v>1908</v>
      </c>
      <c r="I21" s="61">
        <f t="shared" si="5"/>
        <v>2599</v>
      </c>
      <c r="J21" s="61">
        <v>649</v>
      </c>
      <c r="K21" s="61">
        <v>839</v>
      </c>
      <c r="L21" s="61">
        <v>626</v>
      </c>
      <c r="M21" s="60">
        <v>852</v>
      </c>
      <c r="N21" s="61">
        <v>633</v>
      </c>
      <c r="O21" s="61">
        <v>908</v>
      </c>
      <c r="P21" s="64" t="s">
        <v>106</v>
      </c>
      <c r="Q21" s="64" t="s">
        <v>106</v>
      </c>
      <c r="R21" s="62">
        <f t="shared" si="6"/>
        <v>130</v>
      </c>
      <c r="S21" s="62">
        <f t="shared" si="7"/>
        <v>105</v>
      </c>
      <c r="T21" s="62">
        <f t="shared" si="8"/>
        <v>25</v>
      </c>
      <c r="U21" s="62">
        <v>18</v>
      </c>
      <c r="V21" s="62">
        <v>7</v>
      </c>
      <c r="W21" s="62">
        <v>20</v>
      </c>
      <c r="X21" s="62">
        <v>3</v>
      </c>
      <c r="Y21" s="62">
        <v>25</v>
      </c>
      <c r="Z21" s="62">
        <v>8</v>
      </c>
      <c r="AA21" s="62">
        <v>42</v>
      </c>
      <c r="AB21" s="62">
        <v>7</v>
      </c>
      <c r="AC21" s="12"/>
    </row>
    <row r="22" spans="1:29" s="8" customFormat="1" ht="17.25" customHeight="1">
      <c r="A22" s="75"/>
      <c r="B22" s="85"/>
      <c r="C22" s="82" t="s">
        <v>11</v>
      </c>
      <c r="D22" s="62"/>
      <c r="E22" s="60">
        <v>57</v>
      </c>
      <c r="F22" s="77">
        <v>3</v>
      </c>
      <c r="G22" s="60">
        <f t="shared" si="3"/>
        <v>2673</v>
      </c>
      <c r="H22" s="61">
        <f t="shared" si="4"/>
        <v>1365</v>
      </c>
      <c r="I22" s="61">
        <f t="shared" si="5"/>
        <v>1308</v>
      </c>
      <c r="J22" s="61">
        <v>460</v>
      </c>
      <c r="K22" s="61">
        <v>479</v>
      </c>
      <c r="L22" s="61">
        <v>451</v>
      </c>
      <c r="M22" s="60">
        <v>439</v>
      </c>
      <c r="N22" s="61">
        <v>454</v>
      </c>
      <c r="O22" s="61">
        <v>390</v>
      </c>
      <c r="P22" s="64" t="s">
        <v>106</v>
      </c>
      <c r="Q22" s="64" t="s">
        <v>106</v>
      </c>
      <c r="R22" s="62">
        <f t="shared" si="6"/>
        <v>204</v>
      </c>
      <c r="S22" s="62">
        <f t="shared" si="7"/>
        <v>106</v>
      </c>
      <c r="T22" s="62">
        <f t="shared" si="8"/>
        <v>98</v>
      </c>
      <c r="U22" s="62">
        <v>35</v>
      </c>
      <c r="V22" s="62">
        <v>20</v>
      </c>
      <c r="W22" s="62">
        <v>19</v>
      </c>
      <c r="X22" s="62">
        <v>18</v>
      </c>
      <c r="Y22" s="62">
        <v>25</v>
      </c>
      <c r="Z22" s="62">
        <v>32</v>
      </c>
      <c r="AA22" s="62">
        <v>27</v>
      </c>
      <c r="AB22" s="62">
        <v>28</v>
      </c>
      <c r="AC22" s="12"/>
    </row>
    <row r="23" spans="1:29" s="8" customFormat="1" ht="17.25" customHeight="1">
      <c r="A23" s="75"/>
      <c r="B23" s="85"/>
      <c r="C23" s="82" t="s">
        <v>12</v>
      </c>
      <c r="D23" s="62"/>
      <c r="E23" s="60">
        <v>42</v>
      </c>
      <c r="F23" s="77">
        <v>3</v>
      </c>
      <c r="G23" s="60">
        <f t="shared" si="3"/>
        <v>3530</v>
      </c>
      <c r="H23" s="61">
        <f t="shared" si="4"/>
        <v>1943</v>
      </c>
      <c r="I23" s="61">
        <f t="shared" si="5"/>
        <v>1587</v>
      </c>
      <c r="J23" s="61">
        <v>583</v>
      </c>
      <c r="K23" s="61">
        <v>466</v>
      </c>
      <c r="L23" s="61">
        <v>674</v>
      </c>
      <c r="M23" s="60">
        <v>545</v>
      </c>
      <c r="N23" s="61">
        <v>686</v>
      </c>
      <c r="O23" s="61">
        <v>576</v>
      </c>
      <c r="P23" s="64" t="s">
        <v>106</v>
      </c>
      <c r="Q23" s="64" t="s">
        <v>106</v>
      </c>
      <c r="R23" s="62">
        <f t="shared" si="6"/>
        <v>125</v>
      </c>
      <c r="S23" s="62">
        <f t="shared" si="7"/>
        <v>81</v>
      </c>
      <c r="T23" s="62">
        <f t="shared" si="8"/>
        <v>44</v>
      </c>
      <c r="U23" s="62">
        <v>13</v>
      </c>
      <c r="V23" s="62">
        <v>14</v>
      </c>
      <c r="W23" s="62">
        <v>20</v>
      </c>
      <c r="X23" s="62">
        <v>6</v>
      </c>
      <c r="Y23" s="62">
        <v>28</v>
      </c>
      <c r="Z23" s="62">
        <v>10</v>
      </c>
      <c r="AA23" s="62">
        <v>20</v>
      </c>
      <c r="AB23" s="62">
        <v>14</v>
      </c>
      <c r="AC23" s="12"/>
    </row>
    <row r="24" spans="1:29" s="8" customFormat="1" ht="17.25" customHeight="1">
      <c r="A24" s="75"/>
      <c r="B24" s="85"/>
      <c r="C24" s="82" t="s">
        <v>13</v>
      </c>
      <c r="D24" s="62"/>
      <c r="E24" s="60">
        <v>76</v>
      </c>
      <c r="F24" s="77">
        <v>4</v>
      </c>
      <c r="G24" s="60">
        <f t="shared" si="3"/>
        <v>3246</v>
      </c>
      <c r="H24" s="61">
        <f t="shared" si="4"/>
        <v>1852</v>
      </c>
      <c r="I24" s="61">
        <f t="shared" si="5"/>
        <v>1394</v>
      </c>
      <c r="J24" s="61">
        <v>743</v>
      </c>
      <c r="K24" s="61">
        <v>585</v>
      </c>
      <c r="L24" s="61">
        <v>553</v>
      </c>
      <c r="M24" s="60">
        <v>406</v>
      </c>
      <c r="N24" s="61">
        <v>556</v>
      </c>
      <c r="O24" s="61">
        <v>403</v>
      </c>
      <c r="P24" s="64" t="s">
        <v>106</v>
      </c>
      <c r="Q24" s="64" t="s">
        <v>106</v>
      </c>
      <c r="R24" s="62">
        <f t="shared" si="6"/>
        <v>209</v>
      </c>
      <c r="S24" s="62">
        <f t="shared" si="7"/>
        <v>139</v>
      </c>
      <c r="T24" s="62">
        <f t="shared" si="8"/>
        <v>70</v>
      </c>
      <c r="U24" s="62">
        <v>38</v>
      </c>
      <c r="V24" s="62">
        <v>22</v>
      </c>
      <c r="W24" s="62">
        <v>40</v>
      </c>
      <c r="X24" s="62">
        <v>12</v>
      </c>
      <c r="Y24" s="62">
        <v>35</v>
      </c>
      <c r="Z24" s="62">
        <v>18</v>
      </c>
      <c r="AA24" s="62">
        <v>26</v>
      </c>
      <c r="AB24" s="62">
        <v>18</v>
      </c>
      <c r="AC24" s="12"/>
    </row>
    <row r="25" spans="1:29" s="8" customFormat="1" ht="17.25" customHeight="1">
      <c r="A25" s="75"/>
      <c r="B25" s="85"/>
      <c r="C25" s="82" t="s">
        <v>14</v>
      </c>
      <c r="D25" s="62"/>
      <c r="E25" s="60">
        <v>58</v>
      </c>
      <c r="F25" s="77">
        <v>3</v>
      </c>
      <c r="G25" s="60">
        <f t="shared" si="3"/>
        <v>2554</v>
      </c>
      <c r="H25" s="61">
        <f t="shared" si="4"/>
        <v>1358</v>
      </c>
      <c r="I25" s="61">
        <f t="shared" si="5"/>
        <v>1196</v>
      </c>
      <c r="J25" s="61">
        <v>472</v>
      </c>
      <c r="K25" s="61">
        <v>404</v>
      </c>
      <c r="L25" s="61">
        <v>461</v>
      </c>
      <c r="M25" s="60">
        <v>411</v>
      </c>
      <c r="N25" s="61">
        <v>425</v>
      </c>
      <c r="O25" s="61">
        <v>381</v>
      </c>
      <c r="P25" s="64" t="s">
        <v>106</v>
      </c>
      <c r="Q25" s="64" t="s">
        <v>106</v>
      </c>
      <c r="R25" s="62">
        <f t="shared" si="6"/>
        <v>289</v>
      </c>
      <c r="S25" s="62">
        <f t="shared" si="7"/>
        <v>76</v>
      </c>
      <c r="T25" s="62">
        <f t="shared" si="8"/>
        <v>213</v>
      </c>
      <c r="U25" s="62">
        <v>14</v>
      </c>
      <c r="V25" s="62">
        <v>44</v>
      </c>
      <c r="W25" s="62">
        <v>17</v>
      </c>
      <c r="X25" s="62">
        <v>59</v>
      </c>
      <c r="Y25" s="62">
        <v>26</v>
      </c>
      <c r="Z25" s="62">
        <v>54</v>
      </c>
      <c r="AA25" s="62">
        <v>19</v>
      </c>
      <c r="AB25" s="62">
        <v>56</v>
      </c>
      <c r="AC25" s="12"/>
    </row>
    <row r="26" spans="1:29" s="8" customFormat="1" ht="17.25" customHeight="1">
      <c r="A26" s="75"/>
      <c r="B26" s="85"/>
      <c r="C26" s="82" t="s">
        <v>15</v>
      </c>
      <c r="D26" s="62"/>
      <c r="E26" s="60">
        <v>51</v>
      </c>
      <c r="F26" s="77">
        <v>3</v>
      </c>
      <c r="G26" s="60">
        <f t="shared" si="3"/>
        <v>2156</v>
      </c>
      <c r="H26" s="61">
        <f t="shared" si="4"/>
        <v>1108</v>
      </c>
      <c r="I26" s="61">
        <f t="shared" si="5"/>
        <v>1048</v>
      </c>
      <c r="J26" s="61">
        <v>364</v>
      </c>
      <c r="K26" s="61">
        <v>355</v>
      </c>
      <c r="L26" s="61">
        <v>363</v>
      </c>
      <c r="M26" s="60">
        <v>346</v>
      </c>
      <c r="N26" s="61">
        <v>381</v>
      </c>
      <c r="O26" s="61">
        <v>347</v>
      </c>
      <c r="P26" s="64" t="s">
        <v>106</v>
      </c>
      <c r="Q26" s="64" t="s">
        <v>106</v>
      </c>
      <c r="R26" s="62">
        <f t="shared" si="6"/>
        <v>148</v>
      </c>
      <c r="S26" s="62">
        <f t="shared" si="7"/>
        <v>77</v>
      </c>
      <c r="T26" s="62">
        <f t="shared" si="8"/>
        <v>71</v>
      </c>
      <c r="U26" s="62">
        <v>31</v>
      </c>
      <c r="V26" s="62">
        <v>17</v>
      </c>
      <c r="W26" s="62">
        <v>24</v>
      </c>
      <c r="X26" s="62">
        <v>13</v>
      </c>
      <c r="Y26" s="62">
        <v>14</v>
      </c>
      <c r="Z26" s="62">
        <v>10</v>
      </c>
      <c r="AA26" s="62">
        <v>8</v>
      </c>
      <c r="AB26" s="62">
        <v>31</v>
      </c>
      <c r="AC26" s="12"/>
    </row>
    <row r="27" spans="1:29" s="8" customFormat="1" ht="17.25" customHeight="1">
      <c r="A27" s="75"/>
      <c r="B27" s="85"/>
      <c r="C27" s="82" t="s">
        <v>16</v>
      </c>
      <c r="D27" s="62"/>
      <c r="E27" s="60">
        <v>24</v>
      </c>
      <c r="F27" s="77">
        <v>3</v>
      </c>
      <c r="G27" s="60">
        <f t="shared" si="3"/>
        <v>1848</v>
      </c>
      <c r="H27" s="61">
        <f t="shared" si="4"/>
        <v>929</v>
      </c>
      <c r="I27" s="61">
        <f t="shared" si="5"/>
        <v>919</v>
      </c>
      <c r="J27" s="61">
        <v>323</v>
      </c>
      <c r="K27" s="61">
        <v>308</v>
      </c>
      <c r="L27" s="61">
        <v>315</v>
      </c>
      <c r="M27" s="60">
        <v>300</v>
      </c>
      <c r="N27" s="61">
        <v>291</v>
      </c>
      <c r="O27" s="61">
        <v>311</v>
      </c>
      <c r="P27" s="64" t="s">
        <v>106</v>
      </c>
      <c r="Q27" s="64" t="s">
        <v>106</v>
      </c>
      <c r="R27" s="62">
        <f t="shared" si="6"/>
        <v>49</v>
      </c>
      <c r="S27" s="62">
        <f t="shared" si="7"/>
        <v>36</v>
      </c>
      <c r="T27" s="62">
        <f t="shared" si="8"/>
        <v>13</v>
      </c>
      <c r="U27" s="62">
        <v>9</v>
      </c>
      <c r="V27" s="62">
        <v>4</v>
      </c>
      <c r="W27" s="62">
        <v>7</v>
      </c>
      <c r="X27" s="62">
        <v>5</v>
      </c>
      <c r="Y27" s="62">
        <v>9</v>
      </c>
      <c r="Z27" s="62">
        <v>2</v>
      </c>
      <c r="AA27" s="62">
        <v>11</v>
      </c>
      <c r="AB27" s="62">
        <v>2</v>
      </c>
      <c r="AC27" s="12"/>
    </row>
    <row r="28" spans="1:29" s="8" customFormat="1" ht="17.25" customHeight="1">
      <c r="A28" s="75"/>
      <c r="B28" s="85"/>
      <c r="C28" s="82"/>
      <c r="D28" s="62"/>
      <c r="E28" s="60"/>
      <c r="F28" s="77"/>
      <c r="G28" s="60"/>
      <c r="H28" s="61"/>
      <c r="I28" s="61"/>
      <c r="J28" s="61"/>
      <c r="K28" s="61"/>
      <c r="L28" s="61"/>
      <c r="M28" s="60"/>
      <c r="N28" s="64"/>
      <c r="O28" s="61"/>
      <c r="P28" s="61"/>
      <c r="Q28" s="61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12"/>
    </row>
    <row r="29" spans="1:29" s="13" customFormat="1" ht="17.25" customHeight="1">
      <c r="A29" s="78"/>
      <c r="B29" s="79" t="s">
        <v>17</v>
      </c>
      <c r="C29" s="79"/>
      <c r="D29" s="65"/>
      <c r="E29" s="63">
        <f>IF(SUM(E30:E41)&gt;0,SUM(E30:E41),"－")</f>
        <v>142</v>
      </c>
      <c r="F29" s="80" t="s">
        <v>107</v>
      </c>
      <c r="G29" s="63">
        <f>IF(SUM(H29:I29)=SUM(G30:G41),IF(SUM(H29:I29)&gt;0,SUM(H29:I29),"－"),"ｴﾗｰ")</f>
        <v>12037</v>
      </c>
      <c r="H29" s="63">
        <f aca="true" t="shared" si="9" ref="H29:AB29">IF(SUM(H30:H41)&gt;0,SUM(H30:H41),"－")</f>
        <v>4984</v>
      </c>
      <c r="I29" s="63">
        <f t="shared" si="9"/>
        <v>7053</v>
      </c>
      <c r="J29" s="63">
        <f t="shared" si="9"/>
        <v>1758</v>
      </c>
      <c r="K29" s="63">
        <f t="shared" si="9"/>
        <v>2422</v>
      </c>
      <c r="L29" s="63">
        <f t="shared" si="9"/>
        <v>1737</v>
      </c>
      <c r="M29" s="63">
        <f t="shared" si="9"/>
        <v>2397</v>
      </c>
      <c r="N29" s="63">
        <f t="shared" si="9"/>
        <v>1489</v>
      </c>
      <c r="O29" s="63">
        <f t="shared" si="9"/>
        <v>2234</v>
      </c>
      <c r="P29" s="63" t="str">
        <f t="shared" si="9"/>
        <v>－</v>
      </c>
      <c r="Q29" s="63" t="str">
        <f t="shared" si="9"/>
        <v>－</v>
      </c>
      <c r="R29" s="63">
        <f>IF(SUM(S29:T29)=SUM(R30:R41),IF(SUM(S29:T29)&gt;0,SUM(S29:T29),"－"),"ｴﾗｰ")</f>
        <v>434</v>
      </c>
      <c r="S29" s="63">
        <f t="shared" si="9"/>
        <v>311</v>
      </c>
      <c r="T29" s="63">
        <f t="shared" si="9"/>
        <v>123</v>
      </c>
      <c r="U29" s="63">
        <f t="shared" si="9"/>
        <v>63</v>
      </c>
      <c r="V29" s="63">
        <f t="shared" si="9"/>
        <v>24</v>
      </c>
      <c r="W29" s="63">
        <f t="shared" si="9"/>
        <v>71</v>
      </c>
      <c r="X29" s="63">
        <f t="shared" si="9"/>
        <v>35</v>
      </c>
      <c r="Y29" s="63">
        <f t="shared" si="9"/>
        <v>92</v>
      </c>
      <c r="Z29" s="63">
        <f t="shared" si="9"/>
        <v>19</v>
      </c>
      <c r="AA29" s="63">
        <f t="shared" si="9"/>
        <v>85</v>
      </c>
      <c r="AB29" s="63">
        <f t="shared" si="9"/>
        <v>45</v>
      </c>
      <c r="AC29" s="14"/>
    </row>
    <row r="30" spans="1:29" s="8" customFormat="1" ht="17.25" customHeight="1">
      <c r="A30" s="75"/>
      <c r="B30" s="85"/>
      <c r="C30" s="82" t="s">
        <v>94</v>
      </c>
      <c r="D30" s="62"/>
      <c r="E30" s="60">
        <v>15</v>
      </c>
      <c r="F30" s="77">
        <v>1</v>
      </c>
      <c r="G30" s="60">
        <f aca="true" t="shared" si="10" ref="G30:G41">IF(SUM(H30:I30)&gt;0,SUM(H30:I30),"－")</f>
        <v>532</v>
      </c>
      <c r="H30" s="61" t="str">
        <f aca="true" t="shared" si="11" ref="H30:H41">IF(SUM(J30,L30,N30,P30)&gt;0,SUM(J30,L30,N30,P30),"－")</f>
        <v>－</v>
      </c>
      <c r="I30" s="61">
        <f aca="true" t="shared" si="12" ref="I30:I41">IF(SUM(K30,M30,O30,Q30)&gt;0,SUM(K30,M30,O30,Q30),"－")</f>
        <v>532</v>
      </c>
      <c r="J30" s="64" t="s">
        <v>47</v>
      </c>
      <c r="K30" s="61">
        <v>180</v>
      </c>
      <c r="L30" s="64" t="s">
        <v>47</v>
      </c>
      <c r="M30" s="60">
        <v>179</v>
      </c>
      <c r="N30" s="64" t="s">
        <v>47</v>
      </c>
      <c r="O30" s="61">
        <v>173</v>
      </c>
      <c r="P30" s="64" t="s">
        <v>47</v>
      </c>
      <c r="Q30" s="64" t="s">
        <v>47</v>
      </c>
      <c r="R30" s="68">
        <f aca="true" t="shared" si="13" ref="R30:R41">IF(SUM(S30:T30)&gt;0,SUM(S30:T30),"－")</f>
        <v>19</v>
      </c>
      <c r="S30" s="62">
        <f aca="true" t="shared" si="14" ref="S30:S41">IF(SUM(U30,W30,Y30,AA30)&gt;0,SUM(U30,W30,Y30,AA30),"－")</f>
        <v>15</v>
      </c>
      <c r="T30" s="62">
        <f aca="true" t="shared" si="15" ref="T30:T41">IF(SUM(V30,X30,Z30,AB30)&gt;0,SUM(V30,X30,Z30,AB30),"－")</f>
        <v>4</v>
      </c>
      <c r="U30" s="61" t="s">
        <v>47</v>
      </c>
      <c r="V30" s="61" t="s">
        <v>47</v>
      </c>
      <c r="W30" s="62">
        <v>2</v>
      </c>
      <c r="X30" s="62"/>
      <c r="Y30" s="62">
        <v>10</v>
      </c>
      <c r="Z30" s="62">
        <v>1</v>
      </c>
      <c r="AA30" s="62">
        <v>3</v>
      </c>
      <c r="AB30" s="62">
        <v>3</v>
      </c>
      <c r="AC30" s="12"/>
    </row>
    <row r="31" spans="1:29" s="8" customFormat="1" ht="17.25" customHeight="1">
      <c r="A31" s="75"/>
      <c r="B31" s="85"/>
      <c r="C31" s="82" t="s">
        <v>95</v>
      </c>
      <c r="D31" s="62"/>
      <c r="E31" s="60">
        <v>12</v>
      </c>
      <c r="F31" s="77">
        <v>1</v>
      </c>
      <c r="G31" s="60">
        <f t="shared" si="10"/>
        <v>629</v>
      </c>
      <c r="H31" s="61">
        <f t="shared" si="11"/>
        <v>279</v>
      </c>
      <c r="I31" s="61">
        <f t="shared" si="12"/>
        <v>350</v>
      </c>
      <c r="J31" s="61">
        <v>102</v>
      </c>
      <c r="K31" s="61">
        <v>116</v>
      </c>
      <c r="L31" s="61">
        <v>98</v>
      </c>
      <c r="M31" s="60">
        <v>112</v>
      </c>
      <c r="N31" s="61">
        <v>79</v>
      </c>
      <c r="O31" s="61">
        <v>122</v>
      </c>
      <c r="P31" s="64" t="s">
        <v>48</v>
      </c>
      <c r="Q31" s="64" t="s">
        <v>48</v>
      </c>
      <c r="R31" s="68">
        <f t="shared" si="13"/>
        <v>61</v>
      </c>
      <c r="S31" s="62">
        <f t="shared" si="14"/>
        <v>42</v>
      </c>
      <c r="T31" s="62">
        <f t="shared" si="15"/>
        <v>19</v>
      </c>
      <c r="U31" s="62">
        <v>8</v>
      </c>
      <c r="V31" s="62">
        <v>8</v>
      </c>
      <c r="W31" s="62">
        <v>8</v>
      </c>
      <c r="X31" s="62">
        <v>4</v>
      </c>
      <c r="Y31" s="62">
        <v>15</v>
      </c>
      <c r="Z31" s="62">
        <v>3</v>
      </c>
      <c r="AA31" s="62">
        <v>11</v>
      </c>
      <c r="AB31" s="62">
        <v>4</v>
      </c>
      <c r="AC31" s="12"/>
    </row>
    <row r="32" spans="1:29" s="8" customFormat="1" ht="17.25" customHeight="1">
      <c r="A32" s="75"/>
      <c r="B32" s="85"/>
      <c r="C32" s="82" t="s">
        <v>96</v>
      </c>
      <c r="D32" s="62"/>
      <c r="E32" s="60">
        <v>21</v>
      </c>
      <c r="F32" s="86" t="s">
        <v>49</v>
      </c>
      <c r="G32" s="60" t="str">
        <f t="shared" si="10"/>
        <v>－</v>
      </c>
      <c r="H32" s="61" t="str">
        <f t="shared" si="11"/>
        <v>－</v>
      </c>
      <c r="I32" s="61" t="str">
        <f t="shared" si="12"/>
        <v>－</v>
      </c>
      <c r="J32" s="64" t="s">
        <v>49</v>
      </c>
      <c r="K32" s="64" t="s">
        <v>49</v>
      </c>
      <c r="L32" s="64" t="s">
        <v>49</v>
      </c>
      <c r="M32" s="64" t="s">
        <v>49</v>
      </c>
      <c r="N32" s="64" t="s">
        <v>49</v>
      </c>
      <c r="O32" s="64" t="s">
        <v>49</v>
      </c>
      <c r="P32" s="64" t="s">
        <v>49</v>
      </c>
      <c r="Q32" s="64" t="s">
        <v>49</v>
      </c>
      <c r="R32" s="64" t="str">
        <f t="shared" si="13"/>
        <v>－</v>
      </c>
      <c r="S32" s="64" t="str">
        <f t="shared" si="14"/>
        <v>－</v>
      </c>
      <c r="T32" s="64" t="str">
        <f t="shared" si="15"/>
        <v>－</v>
      </c>
      <c r="U32" s="64" t="s">
        <v>49</v>
      </c>
      <c r="V32" s="64" t="s">
        <v>49</v>
      </c>
      <c r="W32" s="64" t="s">
        <v>49</v>
      </c>
      <c r="X32" s="64" t="s">
        <v>49</v>
      </c>
      <c r="Y32" s="64" t="s">
        <v>49</v>
      </c>
      <c r="Z32" s="64" t="s">
        <v>49</v>
      </c>
      <c r="AA32" s="64" t="s">
        <v>49</v>
      </c>
      <c r="AB32" s="64" t="s">
        <v>49</v>
      </c>
      <c r="AC32" s="12"/>
    </row>
    <row r="33" spans="1:29" s="8" customFormat="1" ht="17.25" customHeight="1">
      <c r="A33" s="75"/>
      <c r="B33" s="85"/>
      <c r="C33" s="82" t="s">
        <v>97</v>
      </c>
      <c r="D33" s="62"/>
      <c r="E33" s="60">
        <v>18</v>
      </c>
      <c r="F33" s="77" t="s">
        <v>50</v>
      </c>
      <c r="G33" s="60">
        <f t="shared" si="10"/>
        <v>1453</v>
      </c>
      <c r="H33" s="61">
        <f t="shared" si="11"/>
        <v>656</v>
      </c>
      <c r="I33" s="61">
        <f t="shared" si="12"/>
        <v>797</v>
      </c>
      <c r="J33" s="61">
        <v>207</v>
      </c>
      <c r="K33" s="61">
        <v>272</v>
      </c>
      <c r="L33" s="61">
        <v>217</v>
      </c>
      <c r="M33" s="60">
        <v>270</v>
      </c>
      <c r="N33" s="61">
        <v>232</v>
      </c>
      <c r="O33" s="61">
        <v>255</v>
      </c>
      <c r="P33" s="64" t="s">
        <v>51</v>
      </c>
      <c r="Q33" s="64" t="s">
        <v>51</v>
      </c>
      <c r="R33" s="68">
        <f t="shared" si="13"/>
        <v>12</v>
      </c>
      <c r="S33" s="62">
        <f t="shared" si="14"/>
        <v>11</v>
      </c>
      <c r="T33" s="62">
        <f t="shared" si="15"/>
        <v>1</v>
      </c>
      <c r="U33" s="64" t="s">
        <v>51</v>
      </c>
      <c r="V33" s="64" t="s">
        <v>51</v>
      </c>
      <c r="W33" s="64" t="s">
        <v>51</v>
      </c>
      <c r="X33" s="64" t="s">
        <v>51</v>
      </c>
      <c r="Y33" s="62">
        <v>6</v>
      </c>
      <c r="Z33" s="64" t="s">
        <v>51</v>
      </c>
      <c r="AA33" s="62">
        <v>5</v>
      </c>
      <c r="AB33" s="62">
        <v>1</v>
      </c>
      <c r="AC33" s="12"/>
    </row>
    <row r="34" spans="1:29" s="8" customFormat="1" ht="17.25" customHeight="1">
      <c r="A34" s="75"/>
      <c r="B34" s="85"/>
      <c r="C34" s="82" t="s">
        <v>98</v>
      </c>
      <c r="D34" s="62"/>
      <c r="E34" s="60">
        <v>7</v>
      </c>
      <c r="F34" s="77">
        <v>1</v>
      </c>
      <c r="G34" s="60">
        <f t="shared" si="10"/>
        <v>657</v>
      </c>
      <c r="H34" s="61">
        <f t="shared" si="11"/>
        <v>243</v>
      </c>
      <c r="I34" s="61">
        <f t="shared" si="12"/>
        <v>414</v>
      </c>
      <c r="J34" s="61">
        <v>82</v>
      </c>
      <c r="K34" s="61">
        <v>133</v>
      </c>
      <c r="L34" s="61">
        <v>86</v>
      </c>
      <c r="M34" s="60">
        <v>138</v>
      </c>
      <c r="N34" s="61">
        <v>75</v>
      </c>
      <c r="O34" s="61">
        <v>143</v>
      </c>
      <c r="P34" s="64" t="s">
        <v>52</v>
      </c>
      <c r="Q34" s="64" t="s">
        <v>52</v>
      </c>
      <c r="R34" s="68">
        <f t="shared" si="13"/>
        <v>52</v>
      </c>
      <c r="S34" s="62">
        <f t="shared" si="14"/>
        <v>38</v>
      </c>
      <c r="T34" s="62">
        <f t="shared" si="15"/>
        <v>14</v>
      </c>
      <c r="U34" s="62">
        <v>12</v>
      </c>
      <c r="V34" s="62">
        <v>1</v>
      </c>
      <c r="W34" s="62">
        <v>8</v>
      </c>
      <c r="X34" s="62">
        <v>6</v>
      </c>
      <c r="Y34" s="62">
        <v>4</v>
      </c>
      <c r="Z34" s="62">
        <v>1</v>
      </c>
      <c r="AA34" s="62">
        <v>14</v>
      </c>
      <c r="AB34" s="62">
        <v>6</v>
      </c>
      <c r="AC34" s="12"/>
    </row>
    <row r="35" spans="1:29" s="8" customFormat="1" ht="17.25" customHeight="1">
      <c r="A35" s="75"/>
      <c r="B35" s="85"/>
      <c r="C35" s="82" t="s">
        <v>99</v>
      </c>
      <c r="D35" s="62"/>
      <c r="E35" s="60">
        <v>9</v>
      </c>
      <c r="F35" s="77">
        <v>1</v>
      </c>
      <c r="G35" s="60">
        <f t="shared" si="10"/>
        <v>488</v>
      </c>
      <c r="H35" s="61">
        <f t="shared" si="11"/>
        <v>237</v>
      </c>
      <c r="I35" s="61">
        <f t="shared" si="12"/>
        <v>251</v>
      </c>
      <c r="J35" s="61">
        <v>81</v>
      </c>
      <c r="K35" s="61">
        <v>85</v>
      </c>
      <c r="L35" s="61">
        <v>78</v>
      </c>
      <c r="M35" s="60">
        <v>86</v>
      </c>
      <c r="N35" s="61">
        <v>78</v>
      </c>
      <c r="O35" s="61">
        <v>80</v>
      </c>
      <c r="P35" s="64" t="s">
        <v>53</v>
      </c>
      <c r="Q35" s="64" t="s">
        <v>53</v>
      </c>
      <c r="R35" s="68" t="str">
        <f t="shared" si="13"/>
        <v>－</v>
      </c>
      <c r="S35" s="62" t="str">
        <f t="shared" si="14"/>
        <v>－</v>
      </c>
      <c r="T35" s="62" t="str">
        <f t="shared" si="15"/>
        <v>－</v>
      </c>
      <c r="U35" s="64" t="s">
        <v>53</v>
      </c>
      <c r="V35" s="64" t="s">
        <v>53</v>
      </c>
      <c r="W35" s="64" t="s">
        <v>53</v>
      </c>
      <c r="X35" s="64" t="s">
        <v>53</v>
      </c>
      <c r="Y35" s="64" t="s">
        <v>53</v>
      </c>
      <c r="Z35" s="64" t="s">
        <v>53</v>
      </c>
      <c r="AA35" s="64" t="s">
        <v>53</v>
      </c>
      <c r="AB35" s="64" t="s">
        <v>53</v>
      </c>
      <c r="AC35" s="12"/>
    </row>
    <row r="36" spans="1:29" s="8" customFormat="1" ht="17.25" customHeight="1">
      <c r="A36" s="75"/>
      <c r="B36" s="85"/>
      <c r="C36" s="82" t="s">
        <v>100</v>
      </c>
      <c r="D36" s="62"/>
      <c r="E36" s="60">
        <v>9</v>
      </c>
      <c r="F36" s="77">
        <v>4</v>
      </c>
      <c r="G36" s="60">
        <f t="shared" si="10"/>
        <v>2474</v>
      </c>
      <c r="H36" s="61">
        <f t="shared" si="11"/>
        <v>1139</v>
      </c>
      <c r="I36" s="61">
        <f t="shared" si="12"/>
        <v>1335</v>
      </c>
      <c r="J36" s="61">
        <v>383</v>
      </c>
      <c r="K36" s="61">
        <v>449</v>
      </c>
      <c r="L36" s="61">
        <v>386</v>
      </c>
      <c r="M36" s="60">
        <v>449</v>
      </c>
      <c r="N36" s="61">
        <v>370</v>
      </c>
      <c r="O36" s="61">
        <v>437</v>
      </c>
      <c r="P36" s="64" t="s">
        <v>54</v>
      </c>
      <c r="Q36" s="64" t="s">
        <v>54</v>
      </c>
      <c r="R36" s="68">
        <f t="shared" si="13"/>
        <v>128</v>
      </c>
      <c r="S36" s="62">
        <f t="shared" si="14"/>
        <v>97</v>
      </c>
      <c r="T36" s="62">
        <f t="shared" si="15"/>
        <v>31</v>
      </c>
      <c r="U36" s="62">
        <v>25</v>
      </c>
      <c r="V36" s="62">
        <v>5</v>
      </c>
      <c r="W36" s="62">
        <v>28</v>
      </c>
      <c r="X36" s="62">
        <v>10</v>
      </c>
      <c r="Y36" s="62">
        <v>24</v>
      </c>
      <c r="Z36" s="62">
        <v>4</v>
      </c>
      <c r="AA36" s="62">
        <v>20</v>
      </c>
      <c r="AB36" s="62">
        <v>12</v>
      </c>
      <c r="AC36" s="12"/>
    </row>
    <row r="37" spans="1:29" s="8" customFormat="1" ht="17.25" customHeight="1">
      <c r="A37" s="75"/>
      <c r="B37" s="85"/>
      <c r="C37" s="82" t="s">
        <v>101</v>
      </c>
      <c r="D37" s="62"/>
      <c r="E37" s="60">
        <v>21</v>
      </c>
      <c r="F37" s="77">
        <v>2</v>
      </c>
      <c r="G37" s="60">
        <f t="shared" si="10"/>
        <v>1662</v>
      </c>
      <c r="H37" s="61">
        <f t="shared" si="11"/>
        <v>756</v>
      </c>
      <c r="I37" s="61">
        <f t="shared" si="12"/>
        <v>906</v>
      </c>
      <c r="J37" s="61">
        <v>293</v>
      </c>
      <c r="K37" s="61">
        <v>302</v>
      </c>
      <c r="L37" s="61">
        <v>237</v>
      </c>
      <c r="M37" s="60">
        <v>292</v>
      </c>
      <c r="N37" s="61">
        <v>226</v>
      </c>
      <c r="O37" s="61">
        <v>312</v>
      </c>
      <c r="P37" s="64" t="s">
        <v>55</v>
      </c>
      <c r="Q37" s="64" t="s">
        <v>55</v>
      </c>
      <c r="R37" s="68" t="str">
        <f t="shared" si="13"/>
        <v>－</v>
      </c>
      <c r="S37" s="62" t="str">
        <f t="shared" si="14"/>
        <v>－</v>
      </c>
      <c r="T37" s="62" t="str">
        <f t="shared" si="15"/>
        <v>－</v>
      </c>
      <c r="U37" s="64" t="s">
        <v>55</v>
      </c>
      <c r="V37" s="64" t="s">
        <v>55</v>
      </c>
      <c r="W37" s="64" t="s">
        <v>55</v>
      </c>
      <c r="X37" s="64" t="s">
        <v>55</v>
      </c>
      <c r="Y37" s="64" t="s">
        <v>55</v>
      </c>
      <c r="Z37" s="64" t="s">
        <v>55</v>
      </c>
      <c r="AA37" s="64" t="s">
        <v>55</v>
      </c>
      <c r="AB37" s="64" t="s">
        <v>55</v>
      </c>
      <c r="AC37" s="12"/>
    </row>
    <row r="38" spans="1:29" s="8" customFormat="1" ht="17.25" customHeight="1">
      <c r="A38" s="75"/>
      <c r="B38" s="85"/>
      <c r="C38" s="82" t="s">
        <v>102</v>
      </c>
      <c r="D38" s="62"/>
      <c r="E38" s="60">
        <v>15</v>
      </c>
      <c r="F38" s="77">
        <v>2</v>
      </c>
      <c r="G38" s="60">
        <f t="shared" si="10"/>
        <v>1120</v>
      </c>
      <c r="H38" s="61">
        <f t="shared" si="11"/>
        <v>269</v>
      </c>
      <c r="I38" s="61">
        <f t="shared" si="12"/>
        <v>851</v>
      </c>
      <c r="J38" s="61">
        <v>103</v>
      </c>
      <c r="K38" s="61">
        <v>295</v>
      </c>
      <c r="L38" s="61">
        <v>96</v>
      </c>
      <c r="M38" s="60">
        <v>264</v>
      </c>
      <c r="N38" s="61">
        <v>70</v>
      </c>
      <c r="O38" s="61">
        <v>292</v>
      </c>
      <c r="P38" s="64" t="s">
        <v>56</v>
      </c>
      <c r="Q38" s="64" t="s">
        <v>56</v>
      </c>
      <c r="R38" s="68">
        <f t="shared" si="13"/>
        <v>20</v>
      </c>
      <c r="S38" s="62">
        <f t="shared" si="14"/>
        <v>16</v>
      </c>
      <c r="T38" s="62">
        <f t="shared" si="15"/>
        <v>4</v>
      </c>
      <c r="U38" s="64" t="s">
        <v>56</v>
      </c>
      <c r="V38" s="64" t="s">
        <v>56</v>
      </c>
      <c r="W38" s="62">
        <v>1</v>
      </c>
      <c r="X38" s="62">
        <v>3</v>
      </c>
      <c r="Y38" s="62">
        <v>8</v>
      </c>
      <c r="Z38" s="61" t="s">
        <v>56</v>
      </c>
      <c r="AA38" s="62">
        <v>7</v>
      </c>
      <c r="AB38" s="62">
        <v>1</v>
      </c>
      <c r="AC38" s="12"/>
    </row>
    <row r="39" spans="1:29" s="8" customFormat="1" ht="17.25" customHeight="1">
      <c r="A39" s="75"/>
      <c r="B39" s="85"/>
      <c r="C39" s="82" t="s">
        <v>103</v>
      </c>
      <c r="D39" s="62"/>
      <c r="E39" s="60">
        <v>8</v>
      </c>
      <c r="F39" s="77">
        <v>1</v>
      </c>
      <c r="G39" s="60">
        <f t="shared" si="10"/>
        <v>320</v>
      </c>
      <c r="H39" s="61">
        <f t="shared" si="11"/>
        <v>158</v>
      </c>
      <c r="I39" s="61">
        <f t="shared" si="12"/>
        <v>162</v>
      </c>
      <c r="J39" s="61">
        <v>57</v>
      </c>
      <c r="K39" s="61">
        <v>39</v>
      </c>
      <c r="L39" s="61">
        <v>47</v>
      </c>
      <c r="M39" s="60">
        <v>66</v>
      </c>
      <c r="N39" s="61">
        <v>54</v>
      </c>
      <c r="O39" s="61">
        <v>57</v>
      </c>
      <c r="P39" s="64" t="s">
        <v>57</v>
      </c>
      <c r="Q39" s="64" t="s">
        <v>57</v>
      </c>
      <c r="R39" s="68" t="str">
        <f t="shared" si="13"/>
        <v>－</v>
      </c>
      <c r="S39" s="62" t="str">
        <f t="shared" si="14"/>
        <v>－</v>
      </c>
      <c r="T39" s="62" t="str">
        <f t="shared" si="15"/>
        <v>－</v>
      </c>
      <c r="U39" s="64" t="s">
        <v>57</v>
      </c>
      <c r="V39" s="64" t="s">
        <v>57</v>
      </c>
      <c r="W39" s="64" t="s">
        <v>57</v>
      </c>
      <c r="X39" s="64" t="s">
        <v>57</v>
      </c>
      <c r="Y39" s="64" t="s">
        <v>57</v>
      </c>
      <c r="Z39" s="64" t="s">
        <v>57</v>
      </c>
      <c r="AA39" s="64" t="s">
        <v>57</v>
      </c>
      <c r="AB39" s="64" t="s">
        <v>57</v>
      </c>
      <c r="AC39" s="12"/>
    </row>
    <row r="40" spans="1:29" s="8" customFormat="1" ht="17.25" customHeight="1">
      <c r="A40" s="75"/>
      <c r="B40" s="85"/>
      <c r="C40" s="82" t="s">
        <v>104</v>
      </c>
      <c r="D40" s="62"/>
      <c r="E40" s="60">
        <v>7</v>
      </c>
      <c r="F40" s="77">
        <v>1</v>
      </c>
      <c r="G40" s="60">
        <f t="shared" si="10"/>
        <v>664</v>
      </c>
      <c r="H40" s="61">
        <f t="shared" si="11"/>
        <v>252</v>
      </c>
      <c r="I40" s="61">
        <f t="shared" si="12"/>
        <v>412</v>
      </c>
      <c r="J40" s="61">
        <v>81</v>
      </c>
      <c r="K40" s="61">
        <v>146</v>
      </c>
      <c r="L40" s="61">
        <v>89</v>
      </c>
      <c r="M40" s="60">
        <v>131</v>
      </c>
      <c r="N40" s="61">
        <v>82</v>
      </c>
      <c r="O40" s="61">
        <v>135</v>
      </c>
      <c r="P40" s="64" t="s">
        <v>58</v>
      </c>
      <c r="Q40" s="64" t="s">
        <v>58</v>
      </c>
      <c r="R40" s="68">
        <f t="shared" si="13"/>
        <v>55</v>
      </c>
      <c r="S40" s="62">
        <f t="shared" si="14"/>
        <v>44</v>
      </c>
      <c r="T40" s="62">
        <f t="shared" si="15"/>
        <v>11</v>
      </c>
      <c r="U40" s="62">
        <v>9</v>
      </c>
      <c r="V40" s="62">
        <v>2</v>
      </c>
      <c r="W40" s="62">
        <v>10</v>
      </c>
      <c r="X40" s="62">
        <v>1</v>
      </c>
      <c r="Y40" s="62">
        <v>10</v>
      </c>
      <c r="Z40" s="62">
        <v>6</v>
      </c>
      <c r="AA40" s="62">
        <v>15</v>
      </c>
      <c r="AB40" s="62">
        <v>2</v>
      </c>
      <c r="AC40" s="12"/>
    </row>
    <row r="41" spans="1:29" s="8" customFormat="1" ht="17.25" customHeight="1">
      <c r="A41" s="75"/>
      <c r="B41" s="85"/>
      <c r="C41" s="82" t="s">
        <v>105</v>
      </c>
      <c r="D41" s="62"/>
      <c r="E41" s="60" t="s">
        <v>7</v>
      </c>
      <c r="F41" s="77" t="s">
        <v>59</v>
      </c>
      <c r="G41" s="60">
        <f t="shared" si="10"/>
        <v>2038</v>
      </c>
      <c r="H41" s="61">
        <f t="shared" si="11"/>
        <v>995</v>
      </c>
      <c r="I41" s="61">
        <f t="shared" si="12"/>
        <v>1043</v>
      </c>
      <c r="J41" s="61">
        <v>369</v>
      </c>
      <c r="K41" s="61">
        <v>405</v>
      </c>
      <c r="L41" s="61">
        <v>403</v>
      </c>
      <c r="M41" s="60">
        <v>410</v>
      </c>
      <c r="N41" s="61">
        <v>223</v>
      </c>
      <c r="O41" s="61">
        <v>228</v>
      </c>
      <c r="P41" s="64" t="s">
        <v>60</v>
      </c>
      <c r="Q41" s="64" t="s">
        <v>60</v>
      </c>
      <c r="R41" s="68">
        <f t="shared" si="13"/>
        <v>87</v>
      </c>
      <c r="S41" s="62">
        <f t="shared" si="14"/>
        <v>48</v>
      </c>
      <c r="T41" s="62">
        <f t="shared" si="15"/>
        <v>39</v>
      </c>
      <c r="U41" s="62">
        <v>9</v>
      </c>
      <c r="V41" s="62">
        <v>8</v>
      </c>
      <c r="W41" s="62">
        <v>14</v>
      </c>
      <c r="X41" s="62">
        <v>11</v>
      </c>
      <c r="Y41" s="62">
        <v>15</v>
      </c>
      <c r="Z41" s="62">
        <v>4</v>
      </c>
      <c r="AA41" s="62">
        <v>10</v>
      </c>
      <c r="AB41" s="62">
        <v>16</v>
      </c>
      <c r="AC41" s="12"/>
    </row>
    <row r="42" spans="1:29" s="8" customFormat="1" ht="17.25" customHeight="1">
      <c r="A42" s="75"/>
      <c r="B42" s="69"/>
      <c r="C42" s="69"/>
      <c r="D42" s="69"/>
      <c r="E42" s="69"/>
      <c r="F42" s="69"/>
      <c r="G42" s="87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20"/>
    </row>
    <row r="43" spans="3:10" s="8" customFormat="1" ht="17.25" customHeight="1">
      <c r="C43" s="9"/>
      <c r="D43" s="9"/>
      <c r="E43" s="9"/>
      <c r="F43" s="17" t="s">
        <v>23</v>
      </c>
      <c r="H43" s="17"/>
      <c r="I43" s="17"/>
      <c r="J43" s="17"/>
    </row>
    <row r="44" ht="17.25" customHeight="1"/>
  </sheetData>
  <mergeCells count="22">
    <mergeCell ref="R7:T7"/>
    <mergeCell ref="G7:I7"/>
    <mergeCell ref="J7:K7"/>
    <mergeCell ref="L7:M7"/>
    <mergeCell ref="N7:O7"/>
    <mergeCell ref="AA7:AB7"/>
    <mergeCell ref="B16:C16"/>
    <mergeCell ref="P7:Q7"/>
    <mergeCell ref="G6:Q6"/>
    <mergeCell ref="R6:AB6"/>
    <mergeCell ref="B6:C8"/>
    <mergeCell ref="F6:F8"/>
    <mergeCell ref="U7:V7"/>
    <mergeCell ref="W7:X7"/>
    <mergeCell ref="Y7:Z7"/>
    <mergeCell ref="B29:C29"/>
    <mergeCell ref="B9:C9"/>
    <mergeCell ref="B10:C10"/>
    <mergeCell ref="B14:C14"/>
    <mergeCell ref="B11:C11"/>
    <mergeCell ref="B12:C12"/>
    <mergeCell ref="B13:C13"/>
  </mergeCells>
  <printOptions horizontalCentered="1"/>
  <pageMargins left="0.2755905511811024" right="0.2755905511811024" top="0.5905511811023623" bottom="0.7874015748031497" header="0.3937007874015748" footer="0.3937007874015748"/>
  <pageSetup firstPageNumber="52" useFirstPageNumber="1" horizontalDpi="300" verticalDpi="300" orientation="landscape" pageOrder="overThenDown" paperSize="9" scale="55" r:id="rId1"/>
  <headerFooter alignWithMargins="0">
    <oddFooter>&amp;C－&amp;P －</oddFooter>
  </headerFooter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zoomScaleSheetLayoutView="5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9.625" style="1" customWidth="1"/>
    <col min="5" max="5" width="7.375" style="1" hidden="1" customWidth="1"/>
    <col min="6" max="6" width="0.12890625" style="1" hidden="1" customWidth="1"/>
    <col min="7" max="26" width="10.625" style="1" customWidth="1"/>
    <col min="27" max="28" width="7.00390625" style="1" customWidth="1"/>
    <col min="29" max="16384" width="9.00390625" style="1" customWidth="1"/>
  </cols>
  <sheetData>
    <row r="1" spans="1:26" ht="13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3.5" customHeight="1">
      <c r="A2" s="22"/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  <c r="R2" s="22"/>
      <c r="S2" s="22"/>
      <c r="T2" s="22"/>
      <c r="U2" s="22"/>
      <c r="V2" s="22"/>
      <c r="W2" s="22"/>
      <c r="X2" s="22"/>
      <c r="Y2" s="22"/>
      <c r="Z2" s="22"/>
    </row>
    <row r="3" spans="1:26" ht="13.5" customHeight="1">
      <c r="A3" s="22"/>
      <c r="B3" s="22"/>
      <c r="C3" s="22"/>
      <c r="D3" s="22"/>
      <c r="E3" s="22"/>
      <c r="F3" s="22"/>
      <c r="G3" s="23"/>
      <c r="H3" s="22"/>
      <c r="I3" s="22"/>
      <c r="J3" s="22"/>
      <c r="K3" s="22"/>
      <c r="L3" s="22"/>
      <c r="M3" s="22"/>
      <c r="N3" s="22"/>
      <c r="O3" s="25"/>
      <c r="P3" s="22"/>
      <c r="Q3" s="22"/>
      <c r="R3" s="25"/>
      <c r="S3" s="25"/>
      <c r="T3" s="22"/>
      <c r="U3" s="22"/>
      <c r="V3" s="22"/>
      <c r="W3" s="22"/>
      <c r="X3" s="22"/>
      <c r="Y3" s="22"/>
      <c r="Z3" s="22"/>
    </row>
    <row r="4" spans="1:26" ht="13.5" customHeight="1">
      <c r="A4" s="22"/>
      <c r="B4" s="22"/>
      <c r="C4" s="22"/>
      <c r="D4" s="22"/>
      <c r="E4" s="22"/>
      <c r="F4" s="22"/>
      <c r="G4" s="23"/>
      <c r="H4" s="27"/>
      <c r="I4" s="27"/>
      <c r="J4" s="27"/>
      <c r="K4" s="28"/>
      <c r="L4" s="22"/>
      <c r="M4" s="59" t="s">
        <v>70</v>
      </c>
      <c r="N4" s="28"/>
      <c r="O4" s="28"/>
      <c r="P4" s="28"/>
      <c r="Q4" s="28"/>
      <c r="R4" s="28"/>
      <c r="S4" s="28"/>
      <c r="T4" s="22"/>
      <c r="U4" s="22"/>
      <c r="V4" s="22"/>
      <c r="W4" s="22"/>
      <c r="X4" s="22"/>
      <c r="Y4" s="22"/>
      <c r="Z4" s="22"/>
    </row>
    <row r="5" spans="1:28" ht="13.5" customHeight="1">
      <c r="A5" s="22"/>
      <c r="B5" s="29" t="s">
        <v>0</v>
      </c>
      <c r="C5" s="29"/>
      <c r="D5" s="31" t="s">
        <v>71</v>
      </c>
      <c r="E5" s="29"/>
      <c r="F5" s="29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  <c r="R5" s="30"/>
      <c r="S5" s="30"/>
      <c r="T5" s="30"/>
      <c r="U5" s="30"/>
      <c r="V5" s="30"/>
      <c r="W5" s="30"/>
      <c r="X5" s="30"/>
      <c r="Y5" s="30"/>
      <c r="Z5" s="30"/>
      <c r="AA5" s="7"/>
      <c r="AB5" s="7"/>
    </row>
    <row r="6" spans="1:28" s="4" customFormat="1" ht="19.5" customHeight="1">
      <c r="A6" s="34"/>
      <c r="B6" s="35" t="s">
        <v>24</v>
      </c>
      <c r="C6" s="38"/>
      <c r="D6" s="35" t="s">
        <v>25</v>
      </c>
      <c r="E6" s="37"/>
      <c r="F6" s="37"/>
      <c r="G6" s="35" t="s">
        <v>2</v>
      </c>
      <c r="H6" s="36"/>
      <c r="I6" s="36"/>
      <c r="J6" s="36"/>
      <c r="K6" s="36"/>
      <c r="L6" s="36"/>
      <c r="M6" s="36"/>
      <c r="N6" s="36"/>
      <c r="O6" s="36"/>
      <c r="P6" s="35" t="s">
        <v>3</v>
      </c>
      <c r="Q6" s="35"/>
      <c r="R6" s="35"/>
      <c r="S6" s="35"/>
      <c r="T6" s="35"/>
      <c r="U6" s="35"/>
      <c r="V6" s="35"/>
      <c r="W6" s="38"/>
      <c r="X6" s="38"/>
      <c r="Y6" s="38"/>
      <c r="Z6" s="38"/>
      <c r="AA6" s="10"/>
      <c r="AB6" s="21"/>
    </row>
    <row r="7" spans="1:26" s="4" customFormat="1" ht="19.5" customHeight="1">
      <c r="A7" s="34"/>
      <c r="B7" s="38"/>
      <c r="C7" s="38"/>
      <c r="D7" s="37"/>
      <c r="E7" s="37"/>
      <c r="F7" s="37"/>
      <c r="G7" s="35" t="s">
        <v>26</v>
      </c>
      <c r="H7" s="35"/>
      <c r="I7" s="35"/>
      <c r="J7" s="35" t="s">
        <v>27</v>
      </c>
      <c r="K7" s="35"/>
      <c r="L7" s="35" t="s">
        <v>28</v>
      </c>
      <c r="M7" s="35"/>
      <c r="N7" s="35" t="s">
        <v>29</v>
      </c>
      <c r="O7" s="35"/>
      <c r="P7" s="35" t="s">
        <v>26</v>
      </c>
      <c r="Q7" s="35"/>
      <c r="R7" s="35"/>
      <c r="S7" s="35" t="s">
        <v>27</v>
      </c>
      <c r="T7" s="35"/>
      <c r="U7" s="35" t="s">
        <v>28</v>
      </c>
      <c r="V7" s="35"/>
      <c r="W7" s="35" t="s">
        <v>29</v>
      </c>
      <c r="X7" s="35"/>
      <c r="Y7" s="35" t="s">
        <v>31</v>
      </c>
      <c r="Z7" s="35"/>
    </row>
    <row r="8" spans="1:26" ht="19.5" customHeight="1">
      <c r="A8" s="22"/>
      <c r="B8" s="38"/>
      <c r="C8" s="38"/>
      <c r="D8" s="37"/>
      <c r="E8" s="37"/>
      <c r="F8" s="37"/>
      <c r="G8" s="39" t="s">
        <v>1</v>
      </c>
      <c r="H8" s="39" t="s">
        <v>32</v>
      </c>
      <c r="I8" s="39" t="s">
        <v>33</v>
      </c>
      <c r="J8" s="39" t="s">
        <v>32</v>
      </c>
      <c r="K8" s="39" t="s">
        <v>33</v>
      </c>
      <c r="L8" s="39" t="s">
        <v>32</v>
      </c>
      <c r="M8" s="39" t="s">
        <v>33</v>
      </c>
      <c r="N8" s="39" t="s">
        <v>32</v>
      </c>
      <c r="O8" s="39" t="s">
        <v>33</v>
      </c>
      <c r="P8" s="39" t="s">
        <v>1</v>
      </c>
      <c r="Q8" s="39" t="s">
        <v>32</v>
      </c>
      <c r="R8" s="39" t="s">
        <v>33</v>
      </c>
      <c r="S8" s="39" t="s">
        <v>32</v>
      </c>
      <c r="T8" s="39" t="s">
        <v>33</v>
      </c>
      <c r="U8" s="39" t="s">
        <v>32</v>
      </c>
      <c r="V8" s="39" t="s">
        <v>33</v>
      </c>
      <c r="W8" s="39" t="s">
        <v>32</v>
      </c>
      <c r="X8" s="39" t="s">
        <v>33</v>
      </c>
      <c r="Y8" s="39" t="s">
        <v>32</v>
      </c>
      <c r="Z8" s="39" t="s">
        <v>33</v>
      </c>
    </row>
    <row r="9" spans="1:26" ht="17.25" customHeight="1">
      <c r="A9" s="22"/>
      <c r="B9" s="40" t="s">
        <v>64</v>
      </c>
      <c r="C9" s="40"/>
      <c r="D9" s="41" t="s">
        <v>72</v>
      </c>
      <c r="E9" s="42">
        <v>1349</v>
      </c>
      <c r="F9" s="43">
        <v>97</v>
      </c>
      <c r="G9" s="60">
        <f>IF(SUM(H9:I9)&gt;0,SUM(H9:I9),"－")</f>
        <v>51054</v>
      </c>
      <c r="H9" s="61">
        <f aca="true" t="shared" si="0" ref="H9:I14">IF(SUM(J9,L9,N9,)&gt;0,SUM(J9,L9,N9,),"－")</f>
        <v>26571</v>
      </c>
      <c r="I9" s="61">
        <f t="shared" si="0"/>
        <v>24483</v>
      </c>
      <c r="J9" s="61">
        <v>8779</v>
      </c>
      <c r="K9" s="61">
        <v>8061</v>
      </c>
      <c r="L9" s="61">
        <v>8939</v>
      </c>
      <c r="M9" s="60">
        <v>8183</v>
      </c>
      <c r="N9" s="61">
        <v>8853</v>
      </c>
      <c r="O9" s="61">
        <v>8239</v>
      </c>
      <c r="P9" s="62">
        <f>SUM(Q9:R9)</f>
        <v>6372</v>
      </c>
      <c r="Q9" s="62">
        <f aca="true" t="shared" si="1" ref="Q9:R13">SUM(S9,U9,W9,Y9)</f>
        <v>3827</v>
      </c>
      <c r="R9" s="62">
        <f t="shared" si="1"/>
        <v>2545</v>
      </c>
      <c r="S9" s="62">
        <v>970</v>
      </c>
      <c r="T9" s="62">
        <v>616</v>
      </c>
      <c r="U9" s="62">
        <v>985</v>
      </c>
      <c r="V9" s="62">
        <v>675</v>
      </c>
      <c r="W9" s="62">
        <v>965</v>
      </c>
      <c r="X9" s="62">
        <v>610</v>
      </c>
      <c r="Y9" s="62">
        <v>907</v>
      </c>
      <c r="Z9" s="62">
        <v>644</v>
      </c>
    </row>
    <row r="10" spans="1:26" ht="17.25" customHeight="1">
      <c r="A10" s="22"/>
      <c r="B10" s="40" t="s">
        <v>65</v>
      </c>
      <c r="C10" s="40"/>
      <c r="D10" s="41" t="s">
        <v>73</v>
      </c>
      <c r="E10" s="48">
        <f>IF(SUM(E16)+SUM(E29)&gt;0,SUM(E16)+SUM(E29),"－")</f>
        <v>1168</v>
      </c>
      <c r="F10" s="41">
        <f>IF(SUM(F16)+SUM(F29)&gt;0,SUM(F16)+SUM(F29),"－")</f>
        <v>94</v>
      </c>
      <c r="G10" s="60">
        <f>SUM(H10:I10)</f>
        <v>51479</v>
      </c>
      <c r="H10" s="61">
        <f t="shared" si="0"/>
        <v>26711</v>
      </c>
      <c r="I10" s="61">
        <f t="shared" si="0"/>
        <v>24768</v>
      </c>
      <c r="J10" s="60">
        <v>8829</v>
      </c>
      <c r="K10" s="60">
        <v>8134</v>
      </c>
      <c r="L10" s="60">
        <v>8862</v>
      </c>
      <c r="M10" s="60">
        <v>8267</v>
      </c>
      <c r="N10" s="60">
        <v>9020</v>
      </c>
      <c r="O10" s="60">
        <v>8367</v>
      </c>
      <c r="P10" s="62">
        <f>SUM(Q10:R10)</f>
        <v>5606</v>
      </c>
      <c r="Q10" s="62">
        <f t="shared" si="1"/>
        <v>3349</v>
      </c>
      <c r="R10" s="62">
        <f t="shared" si="1"/>
        <v>2257</v>
      </c>
      <c r="S10" s="62">
        <v>761</v>
      </c>
      <c r="T10" s="62">
        <v>503</v>
      </c>
      <c r="U10" s="62">
        <v>784</v>
      </c>
      <c r="V10" s="62">
        <v>566</v>
      </c>
      <c r="W10" s="62">
        <v>890</v>
      </c>
      <c r="X10" s="62">
        <v>606</v>
      </c>
      <c r="Y10" s="62">
        <v>914</v>
      </c>
      <c r="Z10" s="62">
        <v>582</v>
      </c>
    </row>
    <row r="11" spans="1:26" ht="17.25" customHeight="1">
      <c r="A11" s="22"/>
      <c r="B11" s="40" t="s">
        <v>66</v>
      </c>
      <c r="C11" s="40"/>
      <c r="D11" s="41" t="s">
        <v>73</v>
      </c>
      <c r="E11" s="48"/>
      <c r="F11" s="41"/>
      <c r="G11" s="60">
        <f>SUM(H11:I11)</f>
        <v>51727</v>
      </c>
      <c r="H11" s="61">
        <f t="shared" si="0"/>
        <v>26778</v>
      </c>
      <c r="I11" s="61">
        <f t="shared" si="0"/>
        <v>24949</v>
      </c>
      <c r="J11" s="60">
        <v>9329</v>
      </c>
      <c r="K11" s="60">
        <v>8596</v>
      </c>
      <c r="L11" s="60">
        <v>8747</v>
      </c>
      <c r="M11" s="60">
        <v>8127</v>
      </c>
      <c r="N11" s="60">
        <v>8702</v>
      </c>
      <c r="O11" s="60">
        <v>8226</v>
      </c>
      <c r="P11" s="62">
        <f>SUM(Q11:R11)</f>
        <v>5023</v>
      </c>
      <c r="Q11" s="62">
        <f t="shared" si="1"/>
        <v>2961</v>
      </c>
      <c r="R11" s="62">
        <f t="shared" si="1"/>
        <v>2062</v>
      </c>
      <c r="S11" s="62">
        <v>807</v>
      </c>
      <c r="T11" s="62">
        <v>487</v>
      </c>
      <c r="U11" s="62">
        <v>610</v>
      </c>
      <c r="V11" s="62">
        <v>451</v>
      </c>
      <c r="W11" s="62">
        <v>710</v>
      </c>
      <c r="X11" s="62">
        <v>533</v>
      </c>
      <c r="Y11" s="62">
        <v>834</v>
      </c>
      <c r="Z11" s="62">
        <v>591</v>
      </c>
    </row>
    <row r="12" spans="1:26" ht="17.25" customHeight="1">
      <c r="A12" s="22"/>
      <c r="B12" s="40" t="s">
        <v>67</v>
      </c>
      <c r="C12" s="40"/>
      <c r="D12" s="41" t="s">
        <v>74</v>
      </c>
      <c r="E12" s="48"/>
      <c r="F12" s="41"/>
      <c r="G12" s="60">
        <f>SUM(H12:I12)</f>
        <v>51940</v>
      </c>
      <c r="H12" s="61">
        <f t="shared" si="0"/>
        <v>26867</v>
      </c>
      <c r="I12" s="61">
        <f t="shared" si="0"/>
        <v>25073</v>
      </c>
      <c r="J12" s="60">
        <v>9121</v>
      </c>
      <c r="K12" s="60">
        <v>8413</v>
      </c>
      <c r="L12" s="60">
        <v>9151</v>
      </c>
      <c r="M12" s="60">
        <v>8565</v>
      </c>
      <c r="N12" s="60">
        <v>8595</v>
      </c>
      <c r="O12" s="60">
        <v>8095</v>
      </c>
      <c r="P12" s="62">
        <f>SUM(Q12:R12)</f>
        <v>4271</v>
      </c>
      <c r="Q12" s="62">
        <f t="shared" si="1"/>
        <v>2573</v>
      </c>
      <c r="R12" s="62">
        <f t="shared" si="1"/>
        <v>1698</v>
      </c>
      <c r="S12" s="62">
        <v>727</v>
      </c>
      <c r="T12" s="62">
        <v>337</v>
      </c>
      <c r="U12" s="62">
        <v>636</v>
      </c>
      <c r="V12" s="62">
        <v>419</v>
      </c>
      <c r="W12" s="62">
        <v>555</v>
      </c>
      <c r="X12" s="62">
        <v>432</v>
      </c>
      <c r="Y12" s="62">
        <v>655</v>
      </c>
      <c r="Z12" s="62">
        <v>510</v>
      </c>
    </row>
    <row r="13" spans="1:26" ht="17.25" customHeight="1">
      <c r="A13" s="22"/>
      <c r="B13" s="40" t="s">
        <v>68</v>
      </c>
      <c r="C13" s="40"/>
      <c r="D13" s="41" t="s">
        <v>75</v>
      </c>
      <c r="E13" s="48"/>
      <c r="F13" s="41"/>
      <c r="G13" s="60">
        <f>SUM(H13:I13)</f>
        <v>53053</v>
      </c>
      <c r="H13" s="61">
        <f t="shared" si="0"/>
        <v>27406</v>
      </c>
      <c r="I13" s="61">
        <f t="shared" si="0"/>
        <v>25647</v>
      </c>
      <c r="J13" s="60">
        <v>9477</v>
      </c>
      <c r="K13" s="60">
        <v>8757</v>
      </c>
      <c r="L13" s="60">
        <v>8961</v>
      </c>
      <c r="M13" s="60">
        <v>8374</v>
      </c>
      <c r="N13" s="60">
        <v>8968</v>
      </c>
      <c r="O13" s="60">
        <v>8516</v>
      </c>
      <c r="P13" s="62">
        <f>SUM(Q13:R13)</f>
        <v>3587</v>
      </c>
      <c r="Q13" s="62">
        <f t="shared" si="1"/>
        <v>2203</v>
      </c>
      <c r="R13" s="62">
        <f t="shared" si="1"/>
        <v>1384</v>
      </c>
      <c r="S13" s="62">
        <v>569</v>
      </c>
      <c r="T13" s="62">
        <v>292</v>
      </c>
      <c r="U13" s="62">
        <v>571</v>
      </c>
      <c r="V13" s="62">
        <v>292</v>
      </c>
      <c r="W13" s="62">
        <v>558</v>
      </c>
      <c r="X13" s="62">
        <v>379</v>
      </c>
      <c r="Y13" s="62">
        <v>505</v>
      </c>
      <c r="Z13" s="62">
        <v>421</v>
      </c>
    </row>
    <row r="14" spans="1:26" s="5" customFormat="1" ht="17.25" customHeight="1">
      <c r="A14" s="49"/>
      <c r="B14" s="50" t="s">
        <v>69</v>
      </c>
      <c r="C14" s="50"/>
      <c r="D14" s="51" t="s">
        <v>61</v>
      </c>
      <c r="E14" s="52"/>
      <c r="F14" s="51"/>
      <c r="G14" s="63">
        <f>IF(SUM(H14:I14)=SUM(G16,G29),IF(SUM(H14:I14)&gt;0,SUM(H14:I14),"－"),"ｴﾗｰ")</f>
        <v>53803</v>
      </c>
      <c r="H14" s="64">
        <f t="shared" si="0"/>
        <v>27678</v>
      </c>
      <c r="I14" s="64">
        <f t="shared" si="0"/>
        <v>26125</v>
      </c>
      <c r="J14" s="63">
        <v>9562</v>
      </c>
      <c r="K14" s="63">
        <v>9104</v>
      </c>
      <c r="L14" s="63">
        <v>9326</v>
      </c>
      <c r="M14" s="63">
        <v>8712</v>
      </c>
      <c r="N14" s="63">
        <v>8790</v>
      </c>
      <c r="O14" s="63">
        <v>8309</v>
      </c>
      <c r="P14" s="65">
        <f>IF(SUM(Q14:R14)=SUM(P16,P29),IF(SUM(Q14:R14)&gt;0,SUM(Q14:R14),"－"),"ｴﾗｰ")</f>
        <v>3105</v>
      </c>
      <c r="Q14" s="65">
        <f>IF(SUM(S14,U14,W14,Y14)&gt;0,SUM(S14,U14,W14,Y14),"－")</f>
        <v>1981</v>
      </c>
      <c r="R14" s="65">
        <f>IF(SUM(T14,V14,X14,Z14)&gt;0,SUM(T14,V14,X14,Z14),"－")</f>
        <v>1124</v>
      </c>
      <c r="S14" s="65">
        <v>491</v>
      </c>
      <c r="T14" s="65">
        <v>247</v>
      </c>
      <c r="U14" s="65">
        <v>454</v>
      </c>
      <c r="V14" s="65">
        <v>252</v>
      </c>
      <c r="W14" s="65">
        <v>518</v>
      </c>
      <c r="X14" s="65">
        <v>274</v>
      </c>
      <c r="Y14" s="65">
        <v>518</v>
      </c>
      <c r="Z14" s="65">
        <v>351</v>
      </c>
    </row>
    <row r="15" spans="1:26" ht="17.25" customHeight="1">
      <c r="A15" s="22"/>
      <c r="B15" s="56"/>
      <c r="C15" s="57"/>
      <c r="D15" s="41"/>
      <c r="E15" s="48"/>
      <c r="F15" s="41"/>
      <c r="G15" s="60"/>
      <c r="H15" s="60"/>
      <c r="I15" s="60"/>
      <c r="J15" s="60"/>
      <c r="K15" s="60"/>
      <c r="L15" s="60"/>
      <c r="M15" s="60"/>
      <c r="N15" s="60"/>
      <c r="O15" s="60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s="5" customFormat="1" ht="17.25" customHeight="1">
      <c r="A16" s="49"/>
      <c r="B16" s="50" t="s">
        <v>4</v>
      </c>
      <c r="C16" s="50"/>
      <c r="D16" s="66">
        <v>47</v>
      </c>
      <c r="E16" s="67">
        <f>IF(SUM(E17:E27)&gt;0,SUM(E17:E27),"－")</f>
        <v>1026</v>
      </c>
      <c r="F16" s="66">
        <f>IF(SUM(F17:F27)&gt;0,SUM(F17:F27),"－")</f>
        <v>86</v>
      </c>
      <c r="G16" s="63">
        <f>IF(SUM(H16:I16)=SUM(G17:G27),IF(SUM(H16:I16)&gt;0,SUM(H16:I16),"－"),"ｴﾗｰ")</f>
        <v>41766</v>
      </c>
      <c r="H16" s="63">
        <f aca="true" t="shared" si="2" ref="H16:H27">IF(SUM(J16,L16,N16,)&gt;0,SUM(J16,L16,N16,),"－")</f>
        <v>22694</v>
      </c>
      <c r="I16" s="63">
        <f aca="true" t="shared" si="3" ref="I16:I27">IF(SUM(K16,M16,O16,)&gt;0,SUM(K16,M16,O16,),"－")</f>
        <v>19072</v>
      </c>
      <c r="J16" s="63">
        <f aca="true" t="shared" si="4" ref="J16:Z16">IF(SUM(J17:J27)&gt;0,SUM(J17:J27),"－")</f>
        <v>7804</v>
      </c>
      <c r="K16" s="63">
        <f t="shared" si="4"/>
        <v>6682</v>
      </c>
      <c r="L16" s="63">
        <f t="shared" si="4"/>
        <v>7589</v>
      </c>
      <c r="M16" s="63">
        <f t="shared" si="4"/>
        <v>6315</v>
      </c>
      <c r="N16" s="63">
        <f t="shared" si="4"/>
        <v>7301</v>
      </c>
      <c r="O16" s="63">
        <f t="shared" si="4"/>
        <v>6075</v>
      </c>
      <c r="P16" s="63">
        <f>IF(SUM(Q16:R16)=SUM(P17:P27),IF(SUM(Q16:R16)&gt;0,SUM(Q16:R16),"－"),"ｴﾗｰ")</f>
        <v>2671</v>
      </c>
      <c r="Q16" s="63">
        <f>IF(SUM(Q17:Q27)&gt;0,SUM(Q17:Q27),"－")</f>
        <v>1670</v>
      </c>
      <c r="R16" s="63">
        <f>IF(SUM(R17:R27)&gt;0,SUM(R17:R27),"－")</f>
        <v>1001</v>
      </c>
      <c r="S16" s="63">
        <f t="shared" si="4"/>
        <v>428</v>
      </c>
      <c r="T16" s="63">
        <f t="shared" si="4"/>
        <v>223</v>
      </c>
      <c r="U16" s="63">
        <f t="shared" si="4"/>
        <v>383</v>
      </c>
      <c r="V16" s="63">
        <f t="shared" si="4"/>
        <v>217</v>
      </c>
      <c r="W16" s="63">
        <f t="shared" si="4"/>
        <v>426</v>
      </c>
      <c r="X16" s="63">
        <f t="shared" si="4"/>
        <v>255</v>
      </c>
      <c r="Y16" s="63">
        <f t="shared" si="4"/>
        <v>433</v>
      </c>
      <c r="Z16" s="63">
        <f t="shared" si="4"/>
        <v>306</v>
      </c>
    </row>
    <row r="17" spans="1:26" ht="17.25" customHeight="1">
      <c r="A17" s="22"/>
      <c r="B17" s="58"/>
      <c r="C17" s="57" t="s">
        <v>5</v>
      </c>
      <c r="D17" s="41">
        <v>8</v>
      </c>
      <c r="E17" s="48">
        <v>201</v>
      </c>
      <c r="F17" s="41">
        <v>28</v>
      </c>
      <c r="G17" s="60">
        <f aca="true" t="shared" si="5" ref="G17:G27">SUM(H17:I17)</f>
        <v>7580</v>
      </c>
      <c r="H17" s="61">
        <f t="shared" si="2"/>
        <v>4320</v>
      </c>
      <c r="I17" s="61">
        <f t="shared" si="3"/>
        <v>3260</v>
      </c>
      <c r="J17" s="61">
        <v>1508</v>
      </c>
      <c r="K17" s="61">
        <v>1160</v>
      </c>
      <c r="L17" s="61">
        <v>1533</v>
      </c>
      <c r="M17" s="60">
        <v>1121</v>
      </c>
      <c r="N17" s="61">
        <v>1279</v>
      </c>
      <c r="O17" s="61">
        <v>979</v>
      </c>
      <c r="P17" s="62">
        <f aca="true" t="shared" si="6" ref="P17:P27">SUM(Q17:R17)</f>
        <v>720</v>
      </c>
      <c r="Q17" s="62">
        <f aca="true" t="shared" si="7" ref="Q17:Q27">SUM(S17,U17,W17,Y17)</f>
        <v>420</v>
      </c>
      <c r="R17" s="62">
        <f aca="true" t="shared" si="8" ref="R17:R27">SUM(T17,V17,X17,Z17)</f>
        <v>300</v>
      </c>
      <c r="S17" s="62">
        <v>112</v>
      </c>
      <c r="T17" s="62">
        <v>64</v>
      </c>
      <c r="U17" s="62">
        <v>106</v>
      </c>
      <c r="V17" s="62">
        <v>65</v>
      </c>
      <c r="W17" s="62">
        <v>100</v>
      </c>
      <c r="X17" s="62">
        <v>82</v>
      </c>
      <c r="Y17" s="62">
        <v>102</v>
      </c>
      <c r="Z17" s="62">
        <v>89</v>
      </c>
    </row>
    <row r="18" spans="1:26" ht="17.25" customHeight="1">
      <c r="A18" s="22"/>
      <c r="B18" s="58"/>
      <c r="C18" s="57" t="s">
        <v>6</v>
      </c>
      <c r="D18" s="41">
        <v>6</v>
      </c>
      <c r="E18" s="48">
        <v>167</v>
      </c>
      <c r="F18" s="41">
        <v>16</v>
      </c>
      <c r="G18" s="60">
        <f t="shared" si="5"/>
        <v>7074</v>
      </c>
      <c r="H18" s="61">
        <f t="shared" si="2"/>
        <v>4218</v>
      </c>
      <c r="I18" s="61">
        <f t="shared" si="3"/>
        <v>2856</v>
      </c>
      <c r="J18" s="61">
        <v>1406</v>
      </c>
      <c r="K18" s="61">
        <v>972</v>
      </c>
      <c r="L18" s="61">
        <v>1409</v>
      </c>
      <c r="M18" s="60">
        <v>958</v>
      </c>
      <c r="N18" s="61">
        <v>1403</v>
      </c>
      <c r="O18" s="61">
        <v>926</v>
      </c>
      <c r="P18" s="62">
        <f t="shared" si="6"/>
        <v>391</v>
      </c>
      <c r="Q18" s="62">
        <f t="shared" si="7"/>
        <v>343</v>
      </c>
      <c r="R18" s="62">
        <f t="shared" si="8"/>
        <v>48</v>
      </c>
      <c r="S18" s="62">
        <v>77</v>
      </c>
      <c r="T18" s="62">
        <v>8</v>
      </c>
      <c r="U18" s="62">
        <v>75</v>
      </c>
      <c r="V18" s="62">
        <v>11</v>
      </c>
      <c r="W18" s="62">
        <v>90</v>
      </c>
      <c r="X18" s="62">
        <v>9</v>
      </c>
      <c r="Y18" s="62">
        <v>101</v>
      </c>
      <c r="Z18" s="62">
        <v>20</v>
      </c>
    </row>
    <row r="19" spans="1:26" ht="17.25" customHeight="1">
      <c r="A19" s="22"/>
      <c r="B19" s="58"/>
      <c r="C19" s="57" t="s">
        <v>8</v>
      </c>
      <c r="D19" s="41">
        <v>5</v>
      </c>
      <c r="E19" s="48">
        <v>115</v>
      </c>
      <c r="F19" s="41">
        <v>9</v>
      </c>
      <c r="G19" s="60">
        <f t="shared" si="5"/>
        <v>4856</v>
      </c>
      <c r="H19" s="61">
        <f t="shared" si="2"/>
        <v>2710</v>
      </c>
      <c r="I19" s="61">
        <f t="shared" si="3"/>
        <v>2146</v>
      </c>
      <c r="J19" s="61">
        <v>906</v>
      </c>
      <c r="K19" s="61">
        <v>738</v>
      </c>
      <c r="L19" s="61">
        <v>909</v>
      </c>
      <c r="M19" s="60">
        <v>700</v>
      </c>
      <c r="N19" s="61">
        <v>895</v>
      </c>
      <c r="O19" s="61">
        <v>708</v>
      </c>
      <c r="P19" s="62">
        <f t="shared" si="6"/>
        <v>262</v>
      </c>
      <c r="Q19" s="62">
        <f t="shared" si="7"/>
        <v>165</v>
      </c>
      <c r="R19" s="62">
        <f t="shared" si="8"/>
        <v>97</v>
      </c>
      <c r="S19" s="62">
        <v>39</v>
      </c>
      <c r="T19" s="62">
        <v>22</v>
      </c>
      <c r="U19" s="62">
        <v>35</v>
      </c>
      <c r="V19" s="62">
        <v>19</v>
      </c>
      <c r="W19" s="62">
        <v>49</v>
      </c>
      <c r="X19" s="62">
        <v>25</v>
      </c>
      <c r="Y19" s="62">
        <v>42</v>
      </c>
      <c r="Z19" s="62">
        <v>31</v>
      </c>
    </row>
    <row r="20" spans="1:26" ht="17.25" customHeight="1">
      <c r="A20" s="22"/>
      <c r="B20" s="58"/>
      <c r="C20" s="57" t="s">
        <v>9</v>
      </c>
      <c r="D20" s="41">
        <v>6</v>
      </c>
      <c r="E20" s="48">
        <v>114</v>
      </c>
      <c r="F20" s="41">
        <v>5</v>
      </c>
      <c r="G20" s="60">
        <f t="shared" si="5"/>
        <v>4529</v>
      </c>
      <c r="H20" s="61">
        <f t="shared" si="2"/>
        <v>2442</v>
      </c>
      <c r="I20" s="61">
        <f t="shared" si="3"/>
        <v>2087</v>
      </c>
      <c r="J20" s="61">
        <v>817</v>
      </c>
      <c r="K20" s="61">
        <v>730</v>
      </c>
      <c r="L20" s="61">
        <v>801</v>
      </c>
      <c r="M20" s="60">
        <v>682</v>
      </c>
      <c r="N20" s="61">
        <v>824</v>
      </c>
      <c r="O20" s="61">
        <v>675</v>
      </c>
      <c r="P20" s="62">
        <f t="shared" si="6"/>
        <v>144</v>
      </c>
      <c r="Q20" s="62">
        <f t="shared" si="7"/>
        <v>122</v>
      </c>
      <c r="R20" s="62">
        <f t="shared" si="8"/>
        <v>22</v>
      </c>
      <c r="S20" s="62">
        <v>42</v>
      </c>
      <c r="T20" s="62">
        <v>1</v>
      </c>
      <c r="U20" s="62">
        <v>20</v>
      </c>
      <c r="V20" s="62">
        <v>6</v>
      </c>
      <c r="W20" s="62">
        <v>25</v>
      </c>
      <c r="X20" s="62">
        <v>5</v>
      </c>
      <c r="Y20" s="62">
        <v>35</v>
      </c>
      <c r="Z20" s="62">
        <v>10</v>
      </c>
    </row>
    <row r="21" spans="1:26" ht="17.25" customHeight="1">
      <c r="A21" s="22"/>
      <c r="B21" s="58"/>
      <c r="C21" s="57" t="s">
        <v>10</v>
      </c>
      <c r="D21" s="41">
        <v>5</v>
      </c>
      <c r="E21" s="48">
        <v>121</v>
      </c>
      <c r="F21" s="41">
        <v>4</v>
      </c>
      <c r="G21" s="60">
        <f t="shared" si="5"/>
        <v>3922</v>
      </c>
      <c r="H21" s="61">
        <f t="shared" si="2"/>
        <v>1900</v>
      </c>
      <c r="I21" s="61">
        <f t="shared" si="3"/>
        <v>2022</v>
      </c>
      <c r="J21" s="61">
        <v>641</v>
      </c>
      <c r="K21" s="61">
        <v>680</v>
      </c>
      <c r="L21" s="61">
        <v>626</v>
      </c>
      <c r="M21" s="60">
        <v>672</v>
      </c>
      <c r="N21" s="61">
        <v>633</v>
      </c>
      <c r="O21" s="61">
        <v>670</v>
      </c>
      <c r="P21" s="62">
        <f t="shared" si="6"/>
        <v>130</v>
      </c>
      <c r="Q21" s="62">
        <f t="shared" si="7"/>
        <v>105</v>
      </c>
      <c r="R21" s="62">
        <f t="shared" si="8"/>
        <v>25</v>
      </c>
      <c r="S21" s="62">
        <v>18</v>
      </c>
      <c r="T21" s="62">
        <v>7</v>
      </c>
      <c r="U21" s="62">
        <v>20</v>
      </c>
      <c r="V21" s="62">
        <v>3</v>
      </c>
      <c r="W21" s="62">
        <v>25</v>
      </c>
      <c r="X21" s="62">
        <v>8</v>
      </c>
      <c r="Y21" s="62">
        <v>42</v>
      </c>
      <c r="Z21" s="62">
        <v>7</v>
      </c>
    </row>
    <row r="22" spans="1:26" ht="17.25" customHeight="1">
      <c r="A22" s="22"/>
      <c r="B22" s="58"/>
      <c r="C22" s="57" t="s">
        <v>11</v>
      </c>
      <c r="D22" s="41">
        <v>3</v>
      </c>
      <c r="E22" s="48">
        <v>57</v>
      </c>
      <c r="F22" s="41">
        <v>4</v>
      </c>
      <c r="G22" s="60">
        <f t="shared" si="5"/>
        <v>2673</v>
      </c>
      <c r="H22" s="61">
        <f t="shared" si="2"/>
        <v>1365</v>
      </c>
      <c r="I22" s="61">
        <f t="shared" si="3"/>
        <v>1308</v>
      </c>
      <c r="J22" s="61">
        <v>460</v>
      </c>
      <c r="K22" s="61">
        <v>479</v>
      </c>
      <c r="L22" s="61">
        <v>451</v>
      </c>
      <c r="M22" s="60">
        <v>439</v>
      </c>
      <c r="N22" s="61">
        <v>454</v>
      </c>
      <c r="O22" s="61">
        <v>390</v>
      </c>
      <c r="P22" s="62">
        <f t="shared" si="6"/>
        <v>204</v>
      </c>
      <c r="Q22" s="62">
        <f t="shared" si="7"/>
        <v>106</v>
      </c>
      <c r="R22" s="62">
        <f t="shared" si="8"/>
        <v>98</v>
      </c>
      <c r="S22" s="62">
        <v>35</v>
      </c>
      <c r="T22" s="62">
        <v>20</v>
      </c>
      <c r="U22" s="62">
        <v>19</v>
      </c>
      <c r="V22" s="62">
        <v>18</v>
      </c>
      <c r="W22" s="62">
        <v>25</v>
      </c>
      <c r="X22" s="62">
        <v>32</v>
      </c>
      <c r="Y22" s="62">
        <v>27</v>
      </c>
      <c r="Z22" s="62">
        <v>28</v>
      </c>
    </row>
    <row r="23" spans="1:26" ht="17.25" customHeight="1">
      <c r="A23" s="22"/>
      <c r="B23" s="58"/>
      <c r="C23" s="57" t="s">
        <v>12</v>
      </c>
      <c r="D23" s="41">
        <v>2</v>
      </c>
      <c r="E23" s="48">
        <v>42</v>
      </c>
      <c r="F23" s="41">
        <v>4</v>
      </c>
      <c r="G23" s="60">
        <f t="shared" si="5"/>
        <v>2018</v>
      </c>
      <c r="H23" s="61">
        <f t="shared" si="2"/>
        <v>947</v>
      </c>
      <c r="I23" s="61">
        <f t="shared" si="3"/>
        <v>1071</v>
      </c>
      <c r="J23" s="61">
        <v>315</v>
      </c>
      <c r="K23" s="61">
        <v>354</v>
      </c>
      <c r="L23" s="61">
        <v>317</v>
      </c>
      <c r="M23" s="60">
        <v>360</v>
      </c>
      <c r="N23" s="61">
        <v>315</v>
      </c>
      <c r="O23" s="61">
        <v>357</v>
      </c>
      <c r="P23" s="62">
        <f t="shared" si="6"/>
        <v>125</v>
      </c>
      <c r="Q23" s="62">
        <f t="shared" si="7"/>
        <v>81</v>
      </c>
      <c r="R23" s="62">
        <f t="shared" si="8"/>
        <v>44</v>
      </c>
      <c r="S23" s="62">
        <v>13</v>
      </c>
      <c r="T23" s="62">
        <v>14</v>
      </c>
      <c r="U23" s="62">
        <v>20</v>
      </c>
      <c r="V23" s="62">
        <v>6</v>
      </c>
      <c r="W23" s="62">
        <v>28</v>
      </c>
      <c r="X23" s="62">
        <v>10</v>
      </c>
      <c r="Y23" s="62">
        <v>20</v>
      </c>
      <c r="Z23" s="62">
        <v>14</v>
      </c>
    </row>
    <row r="24" spans="1:26" ht="17.25" customHeight="1">
      <c r="A24" s="22"/>
      <c r="B24" s="58"/>
      <c r="C24" s="57" t="s">
        <v>13</v>
      </c>
      <c r="D24" s="41">
        <v>4</v>
      </c>
      <c r="E24" s="48">
        <v>76</v>
      </c>
      <c r="F24" s="41">
        <v>4</v>
      </c>
      <c r="G24" s="60">
        <f t="shared" si="5"/>
        <v>3246</v>
      </c>
      <c r="H24" s="61">
        <f t="shared" si="2"/>
        <v>1852</v>
      </c>
      <c r="I24" s="61">
        <f t="shared" si="3"/>
        <v>1394</v>
      </c>
      <c r="J24" s="61">
        <v>743</v>
      </c>
      <c r="K24" s="61">
        <v>585</v>
      </c>
      <c r="L24" s="61">
        <v>553</v>
      </c>
      <c r="M24" s="60">
        <v>406</v>
      </c>
      <c r="N24" s="61">
        <v>556</v>
      </c>
      <c r="O24" s="61">
        <v>403</v>
      </c>
      <c r="P24" s="62">
        <f t="shared" si="6"/>
        <v>209</v>
      </c>
      <c r="Q24" s="62">
        <f t="shared" si="7"/>
        <v>139</v>
      </c>
      <c r="R24" s="62">
        <f t="shared" si="8"/>
        <v>70</v>
      </c>
      <c r="S24" s="62">
        <v>38</v>
      </c>
      <c r="T24" s="62">
        <v>22</v>
      </c>
      <c r="U24" s="62">
        <v>40</v>
      </c>
      <c r="V24" s="62">
        <v>12</v>
      </c>
      <c r="W24" s="62">
        <v>35</v>
      </c>
      <c r="X24" s="62">
        <v>18</v>
      </c>
      <c r="Y24" s="62">
        <v>26</v>
      </c>
      <c r="Z24" s="62">
        <v>18</v>
      </c>
    </row>
    <row r="25" spans="1:26" ht="17.25" customHeight="1">
      <c r="A25" s="22"/>
      <c r="B25" s="58"/>
      <c r="C25" s="57" t="s">
        <v>14</v>
      </c>
      <c r="D25" s="41">
        <v>3</v>
      </c>
      <c r="E25" s="48">
        <v>58</v>
      </c>
      <c r="F25" s="41">
        <v>4</v>
      </c>
      <c r="G25" s="60">
        <f t="shared" si="5"/>
        <v>2554</v>
      </c>
      <c r="H25" s="61">
        <f t="shared" si="2"/>
        <v>1358</v>
      </c>
      <c r="I25" s="61">
        <f t="shared" si="3"/>
        <v>1196</v>
      </c>
      <c r="J25" s="61">
        <v>472</v>
      </c>
      <c r="K25" s="61">
        <v>404</v>
      </c>
      <c r="L25" s="61">
        <v>461</v>
      </c>
      <c r="M25" s="60">
        <v>411</v>
      </c>
      <c r="N25" s="61">
        <v>425</v>
      </c>
      <c r="O25" s="61">
        <v>381</v>
      </c>
      <c r="P25" s="62">
        <f t="shared" si="6"/>
        <v>289</v>
      </c>
      <c r="Q25" s="62">
        <f t="shared" si="7"/>
        <v>76</v>
      </c>
      <c r="R25" s="62">
        <f t="shared" si="8"/>
        <v>213</v>
      </c>
      <c r="S25" s="62">
        <v>14</v>
      </c>
      <c r="T25" s="62">
        <v>44</v>
      </c>
      <c r="U25" s="62">
        <v>17</v>
      </c>
      <c r="V25" s="62">
        <v>59</v>
      </c>
      <c r="W25" s="62">
        <v>26</v>
      </c>
      <c r="X25" s="62">
        <v>54</v>
      </c>
      <c r="Y25" s="62">
        <v>19</v>
      </c>
      <c r="Z25" s="62">
        <v>56</v>
      </c>
    </row>
    <row r="26" spans="1:26" ht="17.25" customHeight="1">
      <c r="A26" s="22"/>
      <c r="B26" s="58"/>
      <c r="C26" s="57" t="s">
        <v>15</v>
      </c>
      <c r="D26" s="41">
        <v>3</v>
      </c>
      <c r="E26" s="48">
        <v>51</v>
      </c>
      <c r="F26" s="41">
        <v>4</v>
      </c>
      <c r="G26" s="60">
        <f t="shared" si="5"/>
        <v>2156</v>
      </c>
      <c r="H26" s="61">
        <f t="shared" si="2"/>
        <v>1108</v>
      </c>
      <c r="I26" s="61">
        <f t="shared" si="3"/>
        <v>1048</v>
      </c>
      <c r="J26" s="61">
        <v>364</v>
      </c>
      <c r="K26" s="61">
        <v>355</v>
      </c>
      <c r="L26" s="61">
        <v>363</v>
      </c>
      <c r="M26" s="60">
        <v>346</v>
      </c>
      <c r="N26" s="61">
        <v>381</v>
      </c>
      <c r="O26" s="61">
        <v>347</v>
      </c>
      <c r="P26" s="62">
        <f t="shared" si="6"/>
        <v>148</v>
      </c>
      <c r="Q26" s="62">
        <f t="shared" si="7"/>
        <v>77</v>
      </c>
      <c r="R26" s="62">
        <f t="shared" si="8"/>
        <v>71</v>
      </c>
      <c r="S26" s="62">
        <v>31</v>
      </c>
      <c r="T26" s="62">
        <v>17</v>
      </c>
      <c r="U26" s="62">
        <v>24</v>
      </c>
      <c r="V26" s="62">
        <v>13</v>
      </c>
      <c r="W26" s="62">
        <v>14</v>
      </c>
      <c r="X26" s="62">
        <v>10</v>
      </c>
      <c r="Y26" s="62">
        <v>8</v>
      </c>
      <c r="Z26" s="62">
        <v>31</v>
      </c>
    </row>
    <row r="27" spans="1:26" ht="17.25" customHeight="1">
      <c r="A27" s="22"/>
      <c r="B27" s="58"/>
      <c r="C27" s="57" t="s">
        <v>16</v>
      </c>
      <c r="D27" s="41">
        <v>2</v>
      </c>
      <c r="E27" s="48">
        <v>24</v>
      </c>
      <c r="F27" s="41">
        <v>4</v>
      </c>
      <c r="G27" s="60">
        <f t="shared" si="5"/>
        <v>1158</v>
      </c>
      <c r="H27" s="61">
        <f t="shared" si="2"/>
        <v>474</v>
      </c>
      <c r="I27" s="61">
        <f t="shared" si="3"/>
        <v>684</v>
      </c>
      <c r="J27" s="61">
        <v>172</v>
      </c>
      <c r="K27" s="61">
        <v>225</v>
      </c>
      <c r="L27" s="61">
        <v>166</v>
      </c>
      <c r="M27" s="60">
        <v>220</v>
      </c>
      <c r="N27" s="61">
        <v>136</v>
      </c>
      <c r="O27" s="61">
        <v>239</v>
      </c>
      <c r="P27" s="62">
        <f t="shared" si="6"/>
        <v>49</v>
      </c>
      <c r="Q27" s="62">
        <f t="shared" si="7"/>
        <v>36</v>
      </c>
      <c r="R27" s="62">
        <f t="shared" si="8"/>
        <v>13</v>
      </c>
      <c r="S27" s="62">
        <v>9</v>
      </c>
      <c r="T27" s="62">
        <v>4</v>
      </c>
      <c r="U27" s="62">
        <v>7</v>
      </c>
      <c r="V27" s="62">
        <v>5</v>
      </c>
      <c r="W27" s="62">
        <v>9</v>
      </c>
      <c r="X27" s="62">
        <v>2</v>
      </c>
      <c r="Y27" s="62">
        <v>11</v>
      </c>
      <c r="Z27" s="62">
        <v>2</v>
      </c>
    </row>
    <row r="28" spans="1:26" ht="17.25" customHeight="1">
      <c r="A28" s="22"/>
      <c r="B28" s="58"/>
      <c r="C28" s="57"/>
      <c r="D28" s="41"/>
      <c r="E28" s="48"/>
      <c r="F28" s="41"/>
      <c r="G28" s="60"/>
      <c r="H28" s="61"/>
      <c r="I28" s="61"/>
      <c r="J28" s="61"/>
      <c r="K28" s="61"/>
      <c r="L28" s="61"/>
      <c r="M28" s="60"/>
      <c r="N28" s="61"/>
      <c r="O28" s="61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s="5" customFormat="1" ht="17.25" customHeight="1">
      <c r="A29" s="49"/>
      <c r="B29" s="50" t="s">
        <v>17</v>
      </c>
      <c r="C29" s="50"/>
      <c r="D29" s="51" t="s">
        <v>76</v>
      </c>
      <c r="E29" s="52">
        <f>IF(SUM(E30:E41)&gt;0,SUM(E30:E41),"－")</f>
        <v>142</v>
      </c>
      <c r="F29" s="51">
        <f>IF(SUM(F30:F41)&gt;0,SUM(F30:F41),"－")</f>
        <v>8</v>
      </c>
      <c r="G29" s="63">
        <f>IF(SUM(H29:I29)=SUM(G30:G41),IF(SUM(H29:I29)&gt;0,SUM(H29:I29),"－"),"ｴﾗｰ")</f>
        <v>12037</v>
      </c>
      <c r="H29" s="63">
        <f aca="true" t="shared" si="9" ref="H29:H41">IF(SUM(J29,L29,N29,)&gt;0,SUM(J29,L29,N29,),"－")</f>
        <v>4984</v>
      </c>
      <c r="I29" s="63">
        <f aca="true" t="shared" si="10" ref="I29:I41">IF(SUM(K29,M29,O29,)&gt;0,SUM(K29,M29,O29,),"－")</f>
        <v>7053</v>
      </c>
      <c r="J29" s="63">
        <f aca="true" t="shared" si="11" ref="J29:Z29">IF(SUM(J30:J41)&gt;0,SUM(J30:J41),"－")</f>
        <v>1758</v>
      </c>
      <c r="K29" s="63">
        <f t="shared" si="11"/>
        <v>2422</v>
      </c>
      <c r="L29" s="63">
        <f t="shared" si="11"/>
        <v>1737</v>
      </c>
      <c r="M29" s="63">
        <f t="shared" si="11"/>
        <v>2397</v>
      </c>
      <c r="N29" s="63">
        <f t="shared" si="11"/>
        <v>1489</v>
      </c>
      <c r="O29" s="63">
        <f t="shared" si="11"/>
        <v>2234</v>
      </c>
      <c r="P29" s="63">
        <f>IF(SUM(Q29:R29)=SUM(P30:P41),IF(SUM(Q29:R29)&gt;0,SUM(Q29:R29),"－"),"ｴﾗｰ")</f>
        <v>434</v>
      </c>
      <c r="Q29" s="63">
        <f>IF(SUM(Q30:Q41)&gt;0,SUM(Q30:Q41),"－")</f>
        <v>311</v>
      </c>
      <c r="R29" s="63">
        <f>IF(SUM(R30:R41)&gt;0,SUM(R30:R41),"－")</f>
        <v>123</v>
      </c>
      <c r="S29" s="63">
        <f t="shared" si="11"/>
        <v>63</v>
      </c>
      <c r="T29" s="63">
        <f t="shared" si="11"/>
        <v>24</v>
      </c>
      <c r="U29" s="63">
        <f t="shared" si="11"/>
        <v>71</v>
      </c>
      <c r="V29" s="63">
        <f t="shared" si="11"/>
        <v>35</v>
      </c>
      <c r="W29" s="63">
        <f t="shared" si="11"/>
        <v>92</v>
      </c>
      <c r="X29" s="63">
        <f t="shared" si="11"/>
        <v>19</v>
      </c>
      <c r="Y29" s="63">
        <f t="shared" si="11"/>
        <v>85</v>
      </c>
      <c r="Z29" s="63">
        <f t="shared" si="11"/>
        <v>45</v>
      </c>
    </row>
    <row r="30" spans="1:26" ht="17.25" customHeight="1">
      <c r="A30" s="22"/>
      <c r="B30" s="58"/>
      <c r="C30" s="57" t="s">
        <v>34</v>
      </c>
      <c r="D30" s="41">
        <v>1</v>
      </c>
      <c r="E30" s="48">
        <v>15</v>
      </c>
      <c r="F30" s="41" t="s">
        <v>7</v>
      </c>
      <c r="G30" s="60">
        <f aca="true" t="shared" si="12" ref="G30:G41">SUM(H30:I30)</f>
        <v>532</v>
      </c>
      <c r="H30" s="63" t="str">
        <f t="shared" si="9"/>
        <v>－</v>
      </c>
      <c r="I30" s="61">
        <f t="shared" si="10"/>
        <v>532</v>
      </c>
      <c r="J30" s="63" t="s">
        <v>46</v>
      </c>
      <c r="K30" s="61">
        <v>180</v>
      </c>
      <c r="L30" s="63" t="s">
        <v>46</v>
      </c>
      <c r="M30" s="60">
        <v>179</v>
      </c>
      <c r="N30" s="63" t="s">
        <v>46</v>
      </c>
      <c r="O30" s="61">
        <v>173</v>
      </c>
      <c r="P30" s="62">
        <f aca="true" t="shared" si="13" ref="P30:P41">SUM(Q30:R30)</f>
        <v>19</v>
      </c>
      <c r="Q30" s="62">
        <f aca="true" t="shared" si="14" ref="Q30:Q41">SUM(S30,U30,W30,Y30)</f>
        <v>15</v>
      </c>
      <c r="R30" s="62">
        <f aca="true" t="shared" si="15" ref="R30:R41">SUM(T30,V30,X30,Z30)</f>
        <v>4</v>
      </c>
      <c r="S30" s="68" t="s">
        <v>7</v>
      </c>
      <c r="T30" s="68" t="s">
        <v>7</v>
      </c>
      <c r="U30" s="62">
        <v>2</v>
      </c>
      <c r="V30" s="68" t="s">
        <v>7</v>
      </c>
      <c r="W30" s="62">
        <v>10</v>
      </c>
      <c r="X30" s="62">
        <v>1</v>
      </c>
      <c r="Y30" s="62">
        <v>3</v>
      </c>
      <c r="Z30" s="62">
        <v>3</v>
      </c>
    </row>
    <row r="31" spans="1:26" ht="17.25" customHeight="1">
      <c r="A31" s="22"/>
      <c r="B31" s="58"/>
      <c r="C31" s="57" t="s">
        <v>35</v>
      </c>
      <c r="D31" s="41">
        <v>1</v>
      </c>
      <c r="E31" s="48">
        <v>12</v>
      </c>
      <c r="F31" s="41">
        <v>4</v>
      </c>
      <c r="G31" s="60">
        <f t="shared" si="12"/>
        <v>629</v>
      </c>
      <c r="H31" s="61">
        <f t="shared" si="9"/>
        <v>279</v>
      </c>
      <c r="I31" s="61">
        <f t="shared" si="10"/>
        <v>350</v>
      </c>
      <c r="J31" s="61">
        <v>102</v>
      </c>
      <c r="K31" s="61">
        <v>116</v>
      </c>
      <c r="L31" s="61">
        <v>98</v>
      </c>
      <c r="M31" s="60">
        <v>112</v>
      </c>
      <c r="N31" s="61">
        <v>79</v>
      </c>
      <c r="O31" s="61">
        <v>122</v>
      </c>
      <c r="P31" s="62">
        <f t="shared" si="13"/>
        <v>61</v>
      </c>
      <c r="Q31" s="62">
        <f t="shared" si="14"/>
        <v>42</v>
      </c>
      <c r="R31" s="62">
        <f t="shared" si="15"/>
        <v>19</v>
      </c>
      <c r="S31" s="62">
        <v>8</v>
      </c>
      <c r="T31" s="62">
        <v>8</v>
      </c>
      <c r="U31" s="62">
        <v>8</v>
      </c>
      <c r="V31" s="62">
        <v>4</v>
      </c>
      <c r="W31" s="62">
        <v>15</v>
      </c>
      <c r="X31" s="62">
        <v>3</v>
      </c>
      <c r="Y31" s="62">
        <v>11</v>
      </c>
      <c r="Z31" s="62">
        <v>4</v>
      </c>
    </row>
    <row r="32" spans="1:26" ht="17.25" customHeight="1">
      <c r="A32" s="22"/>
      <c r="B32" s="58"/>
      <c r="C32" s="57" t="s">
        <v>36</v>
      </c>
      <c r="D32" s="51" t="s">
        <v>46</v>
      </c>
      <c r="E32" s="48">
        <v>21</v>
      </c>
      <c r="F32" s="41" t="s">
        <v>7</v>
      </c>
      <c r="G32" s="63" t="s">
        <v>46</v>
      </c>
      <c r="H32" s="63" t="str">
        <f t="shared" si="9"/>
        <v>－</v>
      </c>
      <c r="I32" s="63" t="str">
        <f t="shared" si="10"/>
        <v>－</v>
      </c>
      <c r="J32" s="63" t="s">
        <v>46</v>
      </c>
      <c r="K32" s="63" t="s">
        <v>46</v>
      </c>
      <c r="L32" s="63" t="s">
        <v>46</v>
      </c>
      <c r="M32" s="63" t="s">
        <v>46</v>
      </c>
      <c r="N32" s="63" t="s">
        <v>46</v>
      </c>
      <c r="O32" s="63" t="s">
        <v>46</v>
      </c>
      <c r="P32" s="68" t="str">
        <f aca="true" t="shared" si="16" ref="P32:Z32">IF(SUM(Q32:R32)&gt;0,SUM(Q32:R32),"－")</f>
        <v>－</v>
      </c>
      <c r="Q32" s="68" t="str">
        <f t="shared" si="16"/>
        <v>－</v>
      </c>
      <c r="R32" s="68" t="str">
        <f t="shared" si="16"/>
        <v>－</v>
      </c>
      <c r="S32" s="68" t="str">
        <f t="shared" si="16"/>
        <v>－</v>
      </c>
      <c r="T32" s="68" t="str">
        <f t="shared" si="16"/>
        <v>－</v>
      </c>
      <c r="U32" s="68" t="str">
        <f t="shared" si="16"/>
        <v>－</v>
      </c>
      <c r="V32" s="68" t="str">
        <f t="shared" si="16"/>
        <v>－</v>
      </c>
      <c r="W32" s="68" t="str">
        <f t="shared" si="16"/>
        <v>－</v>
      </c>
      <c r="X32" s="68" t="str">
        <f t="shared" si="16"/>
        <v>－</v>
      </c>
      <c r="Y32" s="68" t="str">
        <f t="shared" si="16"/>
        <v>－</v>
      </c>
      <c r="Z32" s="68" t="str">
        <f t="shared" si="16"/>
        <v>－</v>
      </c>
    </row>
    <row r="33" spans="1:26" ht="17.25" customHeight="1">
      <c r="A33" s="22"/>
      <c r="B33" s="58"/>
      <c r="C33" s="57" t="s">
        <v>37</v>
      </c>
      <c r="D33" s="41" t="s">
        <v>77</v>
      </c>
      <c r="E33" s="48">
        <v>18</v>
      </c>
      <c r="F33" s="41" t="s">
        <v>7</v>
      </c>
      <c r="G33" s="60">
        <f t="shared" si="12"/>
        <v>1453</v>
      </c>
      <c r="H33" s="61">
        <f t="shared" si="9"/>
        <v>656</v>
      </c>
      <c r="I33" s="61">
        <f t="shared" si="10"/>
        <v>797</v>
      </c>
      <c r="J33" s="61">
        <v>207</v>
      </c>
      <c r="K33" s="61">
        <v>272</v>
      </c>
      <c r="L33" s="61">
        <v>217</v>
      </c>
      <c r="M33" s="60">
        <v>270</v>
      </c>
      <c r="N33" s="61">
        <v>232</v>
      </c>
      <c r="O33" s="61">
        <v>255</v>
      </c>
      <c r="P33" s="62">
        <f t="shared" si="13"/>
        <v>12</v>
      </c>
      <c r="Q33" s="62">
        <f t="shared" si="14"/>
        <v>11</v>
      </c>
      <c r="R33" s="62">
        <f t="shared" si="15"/>
        <v>1</v>
      </c>
      <c r="S33" s="68" t="s">
        <v>7</v>
      </c>
      <c r="T33" s="68" t="s">
        <v>7</v>
      </c>
      <c r="U33" s="68" t="s">
        <v>7</v>
      </c>
      <c r="V33" s="68" t="s">
        <v>7</v>
      </c>
      <c r="W33" s="62">
        <v>6</v>
      </c>
      <c r="X33" s="68" t="s">
        <v>7</v>
      </c>
      <c r="Y33" s="62">
        <v>5</v>
      </c>
      <c r="Z33" s="62">
        <v>1</v>
      </c>
    </row>
    <row r="34" spans="1:26" ht="17.25" customHeight="1">
      <c r="A34" s="22"/>
      <c r="B34" s="58"/>
      <c r="C34" s="57" t="s">
        <v>38</v>
      </c>
      <c r="D34" s="41">
        <v>1</v>
      </c>
      <c r="E34" s="48">
        <v>7</v>
      </c>
      <c r="F34" s="41" t="s">
        <v>7</v>
      </c>
      <c r="G34" s="60">
        <f t="shared" si="12"/>
        <v>657</v>
      </c>
      <c r="H34" s="61">
        <f t="shared" si="9"/>
        <v>243</v>
      </c>
      <c r="I34" s="61">
        <f t="shared" si="10"/>
        <v>414</v>
      </c>
      <c r="J34" s="61">
        <v>82</v>
      </c>
      <c r="K34" s="61">
        <v>133</v>
      </c>
      <c r="L34" s="61">
        <v>86</v>
      </c>
      <c r="M34" s="60">
        <v>138</v>
      </c>
      <c r="N34" s="61">
        <v>75</v>
      </c>
      <c r="O34" s="61">
        <v>143</v>
      </c>
      <c r="P34" s="62">
        <f t="shared" si="13"/>
        <v>52</v>
      </c>
      <c r="Q34" s="62">
        <f t="shared" si="14"/>
        <v>38</v>
      </c>
      <c r="R34" s="62">
        <f t="shared" si="15"/>
        <v>14</v>
      </c>
      <c r="S34" s="62">
        <v>12</v>
      </c>
      <c r="T34" s="62">
        <v>1</v>
      </c>
      <c r="U34" s="62">
        <v>8</v>
      </c>
      <c r="V34" s="62">
        <v>6</v>
      </c>
      <c r="W34" s="62">
        <v>4</v>
      </c>
      <c r="X34" s="62">
        <v>1</v>
      </c>
      <c r="Y34" s="62">
        <v>14</v>
      </c>
      <c r="Z34" s="62">
        <v>6</v>
      </c>
    </row>
    <row r="35" spans="1:26" ht="17.25" customHeight="1">
      <c r="A35" s="22"/>
      <c r="B35" s="58"/>
      <c r="C35" s="57" t="s">
        <v>39</v>
      </c>
      <c r="D35" s="41">
        <v>1</v>
      </c>
      <c r="E35" s="48">
        <v>9</v>
      </c>
      <c r="F35" s="41" t="s">
        <v>7</v>
      </c>
      <c r="G35" s="60">
        <f t="shared" si="12"/>
        <v>488</v>
      </c>
      <c r="H35" s="61">
        <f t="shared" si="9"/>
        <v>237</v>
      </c>
      <c r="I35" s="61">
        <f t="shared" si="10"/>
        <v>251</v>
      </c>
      <c r="J35" s="61">
        <v>81</v>
      </c>
      <c r="K35" s="61">
        <v>85</v>
      </c>
      <c r="L35" s="61">
        <v>78</v>
      </c>
      <c r="M35" s="60">
        <v>86</v>
      </c>
      <c r="N35" s="61">
        <v>78</v>
      </c>
      <c r="O35" s="61">
        <v>80</v>
      </c>
      <c r="P35" s="68" t="str">
        <f aca="true" t="shared" si="17" ref="P35:Z35">IF(SUM(Q35:R35)&gt;0,SUM(Q35:R35),"－")</f>
        <v>－</v>
      </c>
      <c r="Q35" s="68" t="str">
        <f t="shared" si="17"/>
        <v>－</v>
      </c>
      <c r="R35" s="68" t="str">
        <f t="shared" si="17"/>
        <v>－</v>
      </c>
      <c r="S35" s="68" t="str">
        <f t="shared" si="17"/>
        <v>－</v>
      </c>
      <c r="T35" s="68" t="str">
        <f t="shared" si="17"/>
        <v>－</v>
      </c>
      <c r="U35" s="68" t="str">
        <f t="shared" si="17"/>
        <v>－</v>
      </c>
      <c r="V35" s="68" t="str">
        <f t="shared" si="17"/>
        <v>－</v>
      </c>
      <c r="W35" s="68" t="str">
        <f t="shared" si="17"/>
        <v>－</v>
      </c>
      <c r="X35" s="68" t="str">
        <f t="shared" si="17"/>
        <v>－</v>
      </c>
      <c r="Y35" s="68" t="str">
        <f t="shared" si="17"/>
        <v>－</v>
      </c>
      <c r="Z35" s="68" t="str">
        <f t="shared" si="17"/>
        <v>－</v>
      </c>
    </row>
    <row r="36" spans="1:26" ht="17.25" customHeight="1">
      <c r="A36" s="22"/>
      <c r="B36" s="58"/>
      <c r="C36" s="57" t="s">
        <v>40</v>
      </c>
      <c r="D36" s="41">
        <v>4</v>
      </c>
      <c r="E36" s="48">
        <v>9</v>
      </c>
      <c r="F36" s="41" t="s">
        <v>7</v>
      </c>
      <c r="G36" s="60">
        <f t="shared" si="12"/>
        <v>2474</v>
      </c>
      <c r="H36" s="61">
        <f t="shared" si="9"/>
        <v>1139</v>
      </c>
      <c r="I36" s="61">
        <f t="shared" si="10"/>
        <v>1335</v>
      </c>
      <c r="J36" s="61">
        <v>383</v>
      </c>
      <c r="K36" s="61">
        <v>449</v>
      </c>
      <c r="L36" s="61">
        <v>386</v>
      </c>
      <c r="M36" s="60">
        <v>449</v>
      </c>
      <c r="N36" s="61">
        <v>370</v>
      </c>
      <c r="O36" s="61">
        <v>437</v>
      </c>
      <c r="P36" s="62">
        <f t="shared" si="13"/>
        <v>128</v>
      </c>
      <c r="Q36" s="62">
        <f t="shared" si="14"/>
        <v>97</v>
      </c>
      <c r="R36" s="62">
        <f t="shared" si="15"/>
        <v>31</v>
      </c>
      <c r="S36" s="62">
        <v>25</v>
      </c>
      <c r="T36" s="62">
        <v>5</v>
      </c>
      <c r="U36" s="62">
        <v>28</v>
      </c>
      <c r="V36" s="62">
        <v>10</v>
      </c>
      <c r="W36" s="62">
        <v>24</v>
      </c>
      <c r="X36" s="62">
        <v>4</v>
      </c>
      <c r="Y36" s="62">
        <v>20</v>
      </c>
      <c r="Z36" s="62">
        <v>12</v>
      </c>
    </row>
    <row r="37" spans="1:26" ht="17.25" customHeight="1">
      <c r="A37" s="22"/>
      <c r="B37" s="58"/>
      <c r="C37" s="57" t="s">
        <v>41</v>
      </c>
      <c r="D37" s="41">
        <v>2</v>
      </c>
      <c r="E37" s="48">
        <v>21</v>
      </c>
      <c r="F37" s="41">
        <v>4</v>
      </c>
      <c r="G37" s="60">
        <f t="shared" si="12"/>
        <v>1662</v>
      </c>
      <c r="H37" s="61">
        <f t="shared" si="9"/>
        <v>756</v>
      </c>
      <c r="I37" s="61">
        <f t="shared" si="10"/>
        <v>906</v>
      </c>
      <c r="J37" s="61">
        <v>293</v>
      </c>
      <c r="K37" s="61">
        <v>302</v>
      </c>
      <c r="L37" s="61">
        <v>237</v>
      </c>
      <c r="M37" s="60">
        <v>292</v>
      </c>
      <c r="N37" s="61">
        <v>226</v>
      </c>
      <c r="O37" s="61">
        <v>312</v>
      </c>
      <c r="P37" s="68" t="str">
        <f aca="true" t="shared" si="18" ref="P37:Z37">IF(SUM(Q37:R37)&gt;0,SUM(Q37:R37),"－")</f>
        <v>－</v>
      </c>
      <c r="Q37" s="68" t="str">
        <f t="shared" si="18"/>
        <v>－</v>
      </c>
      <c r="R37" s="68" t="str">
        <f t="shared" si="18"/>
        <v>－</v>
      </c>
      <c r="S37" s="68" t="str">
        <f t="shared" si="18"/>
        <v>－</v>
      </c>
      <c r="T37" s="68" t="str">
        <f t="shared" si="18"/>
        <v>－</v>
      </c>
      <c r="U37" s="68" t="str">
        <f t="shared" si="18"/>
        <v>－</v>
      </c>
      <c r="V37" s="68" t="str">
        <f t="shared" si="18"/>
        <v>－</v>
      </c>
      <c r="W37" s="68" t="str">
        <f t="shared" si="18"/>
        <v>－</v>
      </c>
      <c r="X37" s="68" t="str">
        <f t="shared" si="18"/>
        <v>－</v>
      </c>
      <c r="Y37" s="68" t="str">
        <f t="shared" si="18"/>
        <v>－</v>
      </c>
      <c r="Z37" s="68" t="str">
        <f t="shared" si="18"/>
        <v>－</v>
      </c>
    </row>
    <row r="38" spans="1:26" ht="17.25" customHeight="1">
      <c r="A38" s="22"/>
      <c r="B38" s="58"/>
      <c r="C38" s="57" t="s">
        <v>42</v>
      </c>
      <c r="D38" s="41">
        <v>2</v>
      </c>
      <c r="E38" s="48">
        <v>15</v>
      </c>
      <c r="F38" s="41" t="s">
        <v>7</v>
      </c>
      <c r="G38" s="60">
        <f t="shared" si="12"/>
        <v>1120</v>
      </c>
      <c r="H38" s="61">
        <f t="shared" si="9"/>
        <v>269</v>
      </c>
      <c r="I38" s="61">
        <f t="shared" si="10"/>
        <v>851</v>
      </c>
      <c r="J38" s="61">
        <v>103</v>
      </c>
      <c r="K38" s="61">
        <v>295</v>
      </c>
      <c r="L38" s="61">
        <v>96</v>
      </c>
      <c r="M38" s="60">
        <v>264</v>
      </c>
      <c r="N38" s="61">
        <v>70</v>
      </c>
      <c r="O38" s="61">
        <v>292</v>
      </c>
      <c r="P38" s="62">
        <f t="shared" si="13"/>
        <v>20</v>
      </c>
      <c r="Q38" s="62">
        <f t="shared" si="14"/>
        <v>16</v>
      </c>
      <c r="R38" s="62">
        <f t="shared" si="15"/>
        <v>4</v>
      </c>
      <c r="S38" s="68" t="s">
        <v>7</v>
      </c>
      <c r="T38" s="68" t="s">
        <v>7</v>
      </c>
      <c r="U38" s="62">
        <v>1</v>
      </c>
      <c r="V38" s="62">
        <v>3</v>
      </c>
      <c r="W38" s="62">
        <v>8</v>
      </c>
      <c r="X38" s="68" t="s">
        <v>7</v>
      </c>
      <c r="Y38" s="62">
        <v>7</v>
      </c>
      <c r="Z38" s="62">
        <v>1</v>
      </c>
    </row>
    <row r="39" spans="1:26" ht="17.25" customHeight="1">
      <c r="A39" s="22"/>
      <c r="B39" s="58"/>
      <c r="C39" s="57" t="s">
        <v>43</v>
      </c>
      <c r="D39" s="41">
        <v>1</v>
      </c>
      <c r="E39" s="48">
        <v>8</v>
      </c>
      <c r="F39" s="41" t="s">
        <v>7</v>
      </c>
      <c r="G39" s="60">
        <f t="shared" si="12"/>
        <v>320</v>
      </c>
      <c r="H39" s="61">
        <f t="shared" si="9"/>
        <v>158</v>
      </c>
      <c r="I39" s="61">
        <f t="shared" si="10"/>
        <v>162</v>
      </c>
      <c r="J39" s="61">
        <v>57</v>
      </c>
      <c r="K39" s="61">
        <v>39</v>
      </c>
      <c r="L39" s="61">
        <v>47</v>
      </c>
      <c r="M39" s="60">
        <v>66</v>
      </c>
      <c r="N39" s="61">
        <v>54</v>
      </c>
      <c r="O39" s="61">
        <v>57</v>
      </c>
      <c r="P39" s="68" t="str">
        <f aca="true" t="shared" si="19" ref="P39:Z39">IF(SUM(Q39:R39)&gt;0,SUM(Q39:R39),"－")</f>
        <v>－</v>
      </c>
      <c r="Q39" s="68" t="str">
        <f t="shared" si="19"/>
        <v>－</v>
      </c>
      <c r="R39" s="68" t="str">
        <f t="shared" si="19"/>
        <v>－</v>
      </c>
      <c r="S39" s="68" t="str">
        <f t="shared" si="19"/>
        <v>－</v>
      </c>
      <c r="T39" s="68" t="str">
        <f t="shared" si="19"/>
        <v>－</v>
      </c>
      <c r="U39" s="68" t="str">
        <f t="shared" si="19"/>
        <v>－</v>
      </c>
      <c r="V39" s="68" t="str">
        <f t="shared" si="19"/>
        <v>－</v>
      </c>
      <c r="W39" s="68" t="str">
        <f t="shared" si="19"/>
        <v>－</v>
      </c>
      <c r="X39" s="68" t="str">
        <f t="shared" si="19"/>
        <v>－</v>
      </c>
      <c r="Y39" s="68" t="str">
        <f t="shared" si="19"/>
        <v>－</v>
      </c>
      <c r="Z39" s="68" t="str">
        <f t="shared" si="19"/>
        <v>－</v>
      </c>
    </row>
    <row r="40" spans="1:26" ht="17.25" customHeight="1">
      <c r="A40" s="22"/>
      <c r="B40" s="58"/>
      <c r="C40" s="57" t="s">
        <v>44</v>
      </c>
      <c r="D40" s="41">
        <v>1</v>
      </c>
      <c r="E40" s="48">
        <v>7</v>
      </c>
      <c r="F40" s="41" t="s">
        <v>7</v>
      </c>
      <c r="G40" s="60">
        <f t="shared" si="12"/>
        <v>664</v>
      </c>
      <c r="H40" s="61">
        <f t="shared" si="9"/>
        <v>252</v>
      </c>
      <c r="I40" s="61">
        <f t="shared" si="10"/>
        <v>412</v>
      </c>
      <c r="J40" s="61">
        <v>81</v>
      </c>
      <c r="K40" s="61">
        <v>146</v>
      </c>
      <c r="L40" s="61">
        <v>89</v>
      </c>
      <c r="M40" s="60">
        <v>131</v>
      </c>
      <c r="N40" s="61">
        <v>82</v>
      </c>
      <c r="O40" s="61">
        <v>135</v>
      </c>
      <c r="P40" s="62">
        <f t="shared" si="13"/>
        <v>55</v>
      </c>
      <c r="Q40" s="62">
        <f t="shared" si="14"/>
        <v>44</v>
      </c>
      <c r="R40" s="62">
        <f t="shared" si="15"/>
        <v>11</v>
      </c>
      <c r="S40" s="62">
        <v>9</v>
      </c>
      <c r="T40" s="62">
        <v>2</v>
      </c>
      <c r="U40" s="62">
        <v>10</v>
      </c>
      <c r="V40" s="62">
        <v>1</v>
      </c>
      <c r="W40" s="62">
        <v>10</v>
      </c>
      <c r="X40" s="62">
        <v>6</v>
      </c>
      <c r="Y40" s="62">
        <v>15</v>
      </c>
      <c r="Z40" s="62">
        <v>2</v>
      </c>
    </row>
    <row r="41" spans="1:28" ht="17.25" customHeight="1">
      <c r="A41" s="22"/>
      <c r="B41" s="58"/>
      <c r="C41" s="57" t="s">
        <v>45</v>
      </c>
      <c r="D41" s="41" t="s">
        <v>78</v>
      </c>
      <c r="E41" s="48" t="s">
        <v>7</v>
      </c>
      <c r="F41" s="41" t="s">
        <v>7</v>
      </c>
      <c r="G41" s="60">
        <f t="shared" si="12"/>
        <v>2038</v>
      </c>
      <c r="H41" s="61">
        <f t="shared" si="9"/>
        <v>995</v>
      </c>
      <c r="I41" s="61">
        <f t="shared" si="10"/>
        <v>1043</v>
      </c>
      <c r="J41" s="61">
        <v>369</v>
      </c>
      <c r="K41" s="61">
        <v>405</v>
      </c>
      <c r="L41" s="61">
        <v>403</v>
      </c>
      <c r="M41" s="60">
        <v>410</v>
      </c>
      <c r="N41" s="61">
        <v>223</v>
      </c>
      <c r="O41" s="61">
        <v>228</v>
      </c>
      <c r="P41" s="62">
        <f t="shared" si="13"/>
        <v>87</v>
      </c>
      <c r="Q41" s="62">
        <f t="shared" si="14"/>
        <v>48</v>
      </c>
      <c r="R41" s="62">
        <f t="shared" si="15"/>
        <v>39</v>
      </c>
      <c r="S41" s="62">
        <v>9</v>
      </c>
      <c r="T41" s="62">
        <v>8</v>
      </c>
      <c r="U41" s="62">
        <v>14</v>
      </c>
      <c r="V41" s="62">
        <v>11</v>
      </c>
      <c r="W41" s="62">
        <v>15</v>
      </c>
      <c r="X41" s="62">
        <v>4</v>
      </c>
      <c r="Y41" s="62">
        <v>10</v>
      </c>
      <c r="Z41" s="62">
        <v>16</v>
      </c>
      <c r="AA41" s="11"/>
      <c r="AB41" s="7"/>
    </row>
    <row r="42" spans="1:28" ht="17.25" customHeight="1">
      <c r="A42" s="22"/>
      <c r="B42" s="30"/>
      <c r="C42" s="30"/>
      <c r="D42" s="30"/>
      <c r="E42" s="30"/>
      <c r="F42" s="30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70"/>
      <c r="T42" s="69"/>
      <c r="U42" s="69"/>
      <c r="V42" s="69"/>
      <c r="W42" s="69"/>
      <c r="X42" s="69"/>
      <c r="Y42" s="69"/>
      <c r="Z42" s="69"/>
      <c r="AA42" s="7"/>
      <c r="AB42" s="7"/>
    </row>
    <row r="43" spans="3:26" ht="17.25" customHeight="1">
      <c r="C43" s="6"/>
      <c r="D43" s="6"/>
      <c r="E43" s="6"/>
      <c r="F43" s="6"/>
      <c r="G43" s="17"/>
      <c r="H43" s="17"/>
      <c r="I43" s="17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7.25" customHeight="1"/>
  </sheetData>
  <mergeCells count="21">
    <mergeCell ref="W7:X7"/>
    <mergeCell ref="B16:C16"/>
    <mergeCell ref="B6:C8"/>
    <mergeCell ref="G6:O6"/>
    <mergeCell ref="S7:T7"/>
    <mergeCell ref="D6:F8"/>
    <mergeCell ref="N7:O7"/>
    <mergeCell ref="P6:Z6"/>
    <mergeCell ref="P7:R7"/>
    <mergeCell ref="Y7:Z7"/>
    <mergeCell ref="U7:V7"/>
    <mergeCell ref="G7:I7"/>
    <mergeCell ref="J7:K7"/>
    <mergeCell ref="L7:M7"/>
    <mergeCell ref="B29:C29"/>
    <mergeCell ref="B9:C9"/>
    <mergeCell ref="B10:C10"/>
    <mergeCell ref="B14:C14"/>
    <mergeCell ref="B11:C11"/>
    <mergeCell ref="B12:C12"/>
    <mergeCell ref="B13:C13"/>
  </mergeCells>
  <printOptions horizontalCentered="1"/>
  <pageMargins left="0.2755905511811024" right="0.2755905511811024" top="0.5905511811023623" bottom="0.7874015748031497" header="0.3937007874015748" footer="0.3937007874015748"/>
  <pageSetup firstPageNumber="52" useFirstPageNumber="1" horizontalDpi="300" verticalDpi="300" orientation="landscape" pageOrder="overThenDown" paperSize="9" scale="60" r:id="rId1"/>
  <headerFooter alignWithMargins="0">
    <oddFooter>&amp;C－&amp;P －</oddFooter>
  </headerFooter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"/>
  <sheetViews>
    <sheetView zoomScaleSheetLayoutView="5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9.625" style="1" customWidth="1"/>
    <col min="5" max="6" width="8.625" style="1" hidden="1" customWidth="1"/>
    <col min="7" max="28" width="10.625" style="1" customWidth="1"/>
    <col min="29" max="16384" width="9.00390625" style="1" customWidth="1"/>
  </cols>
  <sheetData>
    <row r="1" spans="1:28" ht="13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13.5" customHeight="1">
      <c r="A2" s="22"/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3.5" customHeight="1">
      <c r="A3" s="22"/>
      <c r="B3" s="22"/>
      <c r="C3" s="22"/>
      <c r="D3" s="22"/>
      <c r="E3" s="22"/>
      <c r="F3" s="22"/>
      <c r="G3" s="23"/>
      <c r="H3" s="22"/>
      <c r="I3" s="22"/>
      <c r="J3" s="22"/>
      <c r="K3" s="22"/>
      <c r="L3" s="22"/>
      <c r="M3" s="22"/>
      <c r="N3" s="22"/>
      <c r="O3" s="25"/>
      <c r="P3" s="22"/>
      <c r="Q3" s="22"/>
      <c r="R3" s="25"/>
      <c r="S3" s="25"/>
      <c r="T3" s="22"/>
      <c r="U3" s="22"/>
      <c r="V3" s="22"/>
      <c r="W3" s="22"/>
      <c r="X3" s="22"/>
      <c r="Y3" s="22"/>
      <c r="Z3" s="22"/>
      <c r="AA3" s="22"/>
      <c r="AB3" s="22"/>
    </row>
    <row r="4" spans="1:28" ht="13.5" customHeight="1">
      <c r="A4" s="22"/>
      <c r="B4" s="22"/>
      <c r="C4" s="26"/>
      <c r="D4" s="26"/>
      <c r="E4" s="26"/>
      <c r="F4" s="26"/>
      <c r="G4" s="23"/>
      <c r="H4" s="27"/>
      <c r="I4" s="27"/>
      <c r="J4" s="27"/>
      <c r="K4" s="28"/>
      <c r="L4" s="22"/>
      <c r="M4" s="28"/>
      <c r="N4" s="59" t="s">
        <v>62</v>
      </c>
      <c r="O4" s="28"/>
      <c r="P4" s="28"/>
      <c r="Q4" s="28"/>
      <c r="R4" s="28"/>
      <c r="S4" s="28"/>
      <c r="T4" s="22"/>
      <c r="U4" s="22"/>
      <c r="V4" s="22"/>
      <c r="W4" s="22"/>
      <c r="X4" s="22"/>
      <c r="Y4" s="22"/>
      <c r="Z4" s="22"/>
      <c r="AA4" s="22"/>
      <c r="AB4" s="22"/>
    </row>
    <row r="5" spans="1:28" ht="13.5" customHeight="1">
      <c r="A5" s="22"/>
      <c r="B5" s="29" t="s">
        <v>0</v>
      </c>
      <c r="C5" s="30"/>
      <c r="D5" s="31" t="s">
        <v>63</v>
      </c>
      <c r="E5" s="30"/>
      <c r="F5" s="30"/>
      <c r="G5" s="32"/>
      <c r="H5" s="32"/>
      <c r="I5" s="32"/>
      <c r="J5" s="32"/>
      <c r="K5" s="32"/>
      <c r="L5" s="30"/>
      <c r="M5" s="32"/>
      <c r="N5" s="32"/>
      <c r="O5" s="32"/>
      <c r="P5" s="32"/>
      <c r="Q5" s="33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s="4" customFormat="1" ht="19.5" customHeight="1">
      <c r="A6" s="34"/>
      <c r="B6" s="35" t="s">
        <v>24</v>
      </c>
      <c r="C6" s="36"/>
      <c r="D6" s="35" t="s">
        <v>25</v>
      </c>
      <c r="E6" s="37"/>
      <c r="F6" s="37"/>
      <c r="G6" s="35" t="s">
        <v>2</v>
      </c>
      <c r="H6" s="35"/>
      <c r="I6" s="35"/>
      <c r="J6" s="35"/>
      <c r="K6" s="35"/>
      <c r="L6" s="35"/>
      <c r="M6" s="35"/>
      <c r="N6" s="38"/>
      <c r="O6" s="38"/>
      <c r="P6" s="38"/>
      <c r="Q6" s="38"/>
      <c r="R6" s="35" t="s">
        <v>3</v>
      </c>
      <c r="S6" s="35"/>
      <c r="T6" s="35"/>
      <c r="U6" s="35"/>
      <c r="V6" s="35"/>
      <c r="W6" s="35"/>
      <c r="X6" s="35"/>
      <c r="Y6" s="38"/>
      <c r="Z6" s="38"/>
      <c r="AA6" s="38"/>
      <c r="AB6" s="38"/>
    </row>
    <row r="7" spans="1:28" s="4" customFormat="1" ht="19.5" customHeight="1">
      <c r="A7" s="34"/>
      <c r="B7" s="36"/>
      <c r="C7" s="36"/>
      <c r="D7" s="37"/>
      <c r="E7" s="37"/>
      <c r="F7" s="37"/>
      <c r="G7" s="35" t="s">
        <v>26</v>
      </c>
      <c r="H7" s="35"/>
      <c r="I7" s="35"/>
      <c r="J7" s="35" t="s">
        <v>27</v>
      </c>
      <c r="K7" s="35"/>
      <c r="L7" s="35" t="s">
        <v>28</v>
      </c>
      <c r="M7" s="35"/>
      <c r="N7" s="35" t="s">
        <v>29</v>
      </c>
      <c r="O7" s="35"/>
      <c r="P7" s="35" t="s">
        <v>30</v>
      </c>
      <c r="Q7" s="35"/>
      <c r="R7" s="35" t="s">
        <v>26</v>
      </c>
      <c r="S7" s="35"/>
      <c r="T7" s="35"/>
      <c r="U7" s="35" t="s">
        <v>27</v>
      </c>
      <c r="V7" s="35"/>
      <c r="W7" s="35" t="s">
        <v>28</v>
      </c>
      <c r="X7" s="35"/>
      <c r="Y7" s="35" t="s">
        <v>29</v>
      </c>
      <c r="Z7" s="35"/>
      <c r="AA7" s="35" t="s">
        <v>31</v>
      </c>
      <c r="AB7" s="35"/>
    </row>
    <row r="8" spans="1:28" ht="19.5" customHeight="1">
      <c r="A8" s="22"/>
      <c r="B8" s="36"/>
      <c r="C8" s="36"/>
      <c r="D8" s="37"/>
      <c r="E8" s="37"/>
      <c r="F8" s="37"/>
      <c r="G8" s="39" t="s">
        <v>1</v>
      </c>
      <c r="H8" s="39" t="s">
        <v>32</v>
      </c>
      <c r="I8" s="39" t="s">
        <v>33</v>
      </c>
      <c r="J8" s="39" t="s">
        <v>32</v>
      </c>
      <c r="K8" s="39" t="s">
        <v>33</v>
      </c>
      <c r="L8" s="39" t="s">
        <v>32</v>
      </c>
      <c r="M8" s="39" t="s">
        <v>33</v>
      </c>
      <c r="N8" s="39" t="s">
        <v>32</v>
      </c>
      <c r="O8" s="39" t="s">
        <v>33</v>
      </c>
      <c r="P8" s="39" t="s">
        <v>32</v>
      </c>
      <c r="Q8" s="39" t="s">
        <v>33</v>
      </c>
      <c r="R8" s="39" t="s">
        <v>1</v>
      </c>
      <c r="S8" s="39" t="s">
        <v>32</v>
      </c>
      <c r="T8" s="39" t="s">
        <v>33</v>
      </c>
      <c r="U8" s="39" t="s">
        <v>32</v>
      </c>
      <c r="V8" s="39" t="s">
        <v>33</v>
      </c>
      <c r="W8" s="39" t="s">
        <v>32</v>
      </c>
      <c r="X8" s="39" t="s">
        <v>33</v>
      </c>
      <c r="Y8" s="39" t="s">
        <v>32</v>
      </c>
      <c r="Z8" s="39" t="s">
        <v>33</v>
      </c>
      <c r="AA8" s="39" t="s">
        <v>32</v>
      </c>
      <c r="AB8" s="39" t="s">
        <v>33</v>
      </c>
    </row>
    <row r="9" spans="1:28" ht="17.25" customHeight="1">
      <c r="A9" s="22"/>
      <c r="B9" s="40" t="s">
        <v>64</v>
      </c>
      <c r="C9" s="40"/>
      <c r="D9" s="41">
        <v>13</v>
      </c>
      <c r="E9" s="42">
        <v>1349</v>
      </c>
      <c r="F9" s="43">
        <v>97</v>
      </c>
      <c r="G9" s="44">
        <f>IF(SUM(H9:I9)&gt;0,SUM(H9:I9),"－")</f>
        <v>18548</v>
      </c>
      <c r="H9" s="44">
        <f>IF(SUM(J9,L9,N9,P9)&gt;0,SUM(J9,L9,N9,P9),"－")</f>
        <v>7527</v>
      </c>
      <c r="I9" s="44">
        <f>IF(SUM(K9,M9,O9,Q9)&gt;0,SUM(K9,M9,O9,Q9),"－")</f>
        <v>11021</v>
      </c>
      <c r="J9" s="45">
        <v>2833</v>
      </c>
      <c r="K9" s="45">
        <v>3683</v>
      </c>
      <c r="L9" s="45">
        <v>2500</v>
      </c>
      <c r="M9" s="44">
        <v>3690</v>
      </c>
      <c r="N9" s="45">
        <v>2194</v>
      </c>
      <c r="O9" s="45">
        <v>3579</v>
      </c>
      <c r="P9" s="45" t="s">
        <v>7</v>
      </c>
      <c r="Q9" s="45">
        <v>69</v>
      </c>
      <c r="R9" s="46">
        <f>IF(SUM(S9:T9)&gt;0,SUM(S9:T9),"－")</f>
        <v>57</v>
      </c>
      <c r="S9" s="46">
        <f>IF(SUM(U9,W9,Y9,AA9)&gt;0,SUM(U9,W9,Y9,AA9),"－")</f>
        <v>22</v>
      </c>
      <c r="T9" s="46">
        <f>IF(SUM(V9,X9,Z9,AB9)&gt;0,SUM(V9,X9,Z9,AB9),"－")</f>
        <v>35</v>
      </c>
      <c r="U9" s="47" t="s">
        <v>7</v>
      </c>
      <c r="V9" s="47" t="s">
        <v>7</v>
      </c>
      <c r="W9" s="47" t="s">
        <v>7</v>
      </c>
      <c r="X9" s="47" t="s">
        <v>7</v>
      </c>
      <c r="Y9" s="46">
        <v>12</v>
      </c>
      <c r="Z9" s="46">
        <v>35</v>
      </c>
      <c r="AA9" s="46">
        <v>10</v>
      </c>
      <c r="AB9" s="47" t="s">
        <v>7</v>
      </c>
    </row>
    <row r="10" spans="1:28" ht="17.25" customHeight="1">
      <c r="A10" s="22"/>
      <c r="B10" s="40" t="s">
        <v>65</v>
      </c>
      <c r="C10" s="40"/>
      <c r="D10" s="41">
        <v>12</v>
      </c>
      <c r="E10" s="48" t="e">
        <f>IF(SUM(#REF!)+SUM(#REF!)&gt;0,SUM(#REF!)+SUM(#REF!),"－")</f>
        <v>#REF!</v>
      </c>
      <c r="F10" s="41" t="e">
        <f>IF(SUM(#REF!)+SUM(#REF!)&gt;0,SUM(#REF!)+SUM(#REF!),"－")</f>
        <v>#REF!</v>
      </c>
      <c r="G10" s="44">
        <f aca="true" t="shared" si="0" ref="G10:G27">IF(SUM(H10:I10)&gt;0,SUM(H10:I10,),"－")</f>
        <v>17562</v>
      </c>
      <c r="H10" s="44">
        <f aca="true" t="shared" si="1" ref="H10:H27">IF(SUM(J10,L10,N10,P10)&gt;0,SUM(J10,L10,N10,P10),"－")</f>
        <v>7179</v>
      </c>
      <c r="I10" s="44">
        <f aca="true" t="shared" si="2" ref="I10:I27">IF(SUM(K10,M10,O10,Q10)&gt;0,SUM(K10,M10,O10,Q10),"－")</f>
        <v>10383</v>
      </c>
      <c r="J10" s="44">
        <v>2513</v>
      </c>
      <c r="K10" s="44">
        <v>3359</v>
      </c>
      <c r="L10" s="44">
        <v>2461</v>
      </c>
      <c r="M10" s="44">
        <v>3421</v>
      </c>
      <c r="N10" s="44">
        <v>2205</v>
      </c>
      <c r="O10" s="44">
        <v>3521</v>
      </c>
      <c r="P10" s="45" t="s">
        <v>7</v>
      </c>
      <c r="Q10" s="44">
        <v>82</v>
      </c>
      <c r="R10" s="46">
        <f aca="true" t="shared" si="3" ref="R10:R27">IF(SUM(S10:T10)&gt;0,SUM(S10:T10),"－")</f>
        <v>47</v>
      </c>
      <c r="S10" s="46">
        <f aca="true" t="shared" si="4" ref="S10:S27">IF(SUM(U10,W10,Y10,AA10)&gt;0,SUM(U10,W10,Y10,AA10),"－")</f>
        <v>12</v>
      </c>
      <c r="T10" s="46">
        <f aca="true" t="shared" si="5" ref="T10:T27">IF(SUM(V10,X10,Z10,AB10)&gt;0,SUM(V10,X10,Z10,AB10),"－")</f>
        <v>35</v>
      </c>
      <c r="U10" s="46" t="s">
        <v>7</v>
      </c>
      <c r="V10" s="46" t="s">
        <v>7</v>
      </c>
      <c r="W10" s="46" t="s">
        <v>7</v>
      </c>
      <c r="X10" s="46" t="s">
        <v>7</v>
      </c>
      <c r="Y10" s="46" t="s">
        <v>7</v>
      </c>
      <c r="Z10" s="46" t="s">
        <v>7</v>
      </c>
      <c r="AA10" s="46">
        <v>12</v>
      </c>
      <c r="AB10" s="46">
        <v>35</v>
      </c>
    </row>
    <row r="11" spans="1:28" ht="17.25" customHeight="1">
      <c r="A11" s="22"/>
      <c r="B11" s="40" t="s">
        <v>66</v>
      </c>
      <c r="C11" s="40"/>
      <c r="D11" s="41">
        <v>12</v>
      </c>
      <c r="E11" s="48"/>
      <c r="F11" s="41"/>
      <c r="G11" s="44">
        <f t="shared" si="0"/>
        <v>17288</v>
      </c>
      <c r="H11" s="44">
        <f t="shared" si="1"/>
        <v>7200</v>
      </c>
      <c r="I11" s="44">
        <f t="shared" si="2"/>
        <v>10088</v>
      </c>
      <c r="J11" s="44">
        <v>2537</v>
      </c>
      <c r="K11" s="44">
        <v>3357</v>
      </c>
      <c r="L11" s="44">
        <v>2320</v>
      </c>
      <c r="M11" s="44">
        <v>3311</v>
      </c>
      <c r="N11" s="44">
        <v>2343</v>
      </c>
      <c r="O11" s="44">
        <v>3352</v>
      </c>
      <c r="P11" s="45" t="s">
        <v>7</v>
      </c>
      <c r="Q11" s="44">
        <v>68</v>
      </c>
      <c r="R11" s="47" t="str">
        <f t="shared" si="3"/>
        <v>－</v>
      </c>
      <c r="S11" s="47" t="str">
        <f t="shared" si="4"/>
        <v>－</v>
      </c>
      <c r="T11" s="47" t="str">
        <f t="shared" si="5"/>
        <v>－</v>
      </c>
      <c r="U11" s="47" t="s">
        <v>7</v>
      </c>
      <c r="V11" s="47" t="s">
        <v>7</v>
      </c>
      <c r="W11" s="47" t="s">
        <v>7</v>
      </c>
      <c r="X11" s="47" t="s">
        <v>7</v>
      </c>
      <c r="Y11" s="47" t="s">
        <v>7</v>
      </c>
      <c r="Z11" s="47" t="s">
        <v>7</v>
      </c>
      <c r="AA11" s="47" t="s">
        <v>7</v>
      </c>
      <c r="AB11" s="47" t="s">
        <v>7</v>
      </c>
    </row>
    <row r="12" spans="1:28" ht="17.25" customHeight="1">
      <c r="A12" s="22"/>
      <c r="B12" s="40" t="s">
        <v>67</v>
      </c>
      <c r="C12" s="40"/>
      <c r="D12" s="41">
        <v>12</v>
      </c>
      <c r="E12" s="48"/>
      <c r="F12" s="41"/>
      <c r="G12" s="44">
        <f t="shared" si="0"/>
        <v>16642</v>
      </c>
      <c r="H12" s="44">
        <f t="shared" si="1"/>
        <v>6818</v>
      </c>
      <c r="I12" s="44">
        <f t="shared" si="2"/>
        <v>9824</v>
      </c>
      <c r="J12" s="44">
        <v>2238</v>
      </c>
      <c r="K12" s="44">
        <v>3267</v>
      </c>
      <c r="L12" s="44">
        <v>2367</v>
      </c>
      <c r="M12" s="44">
        <v>3257</v>
      </c>
      <c r="N12" s="44">
        <v>2213</v>
      </c>
      <c r="O12" s="44">
        <v>3223</v>
      </c>
      <c r="P12" s="45" t="s">
        <v>7</v>
      </c>
      <c r="Q12" s="44">
        <v>77</v>
      </c>
      <c r="R12" s="47" t="str">
        <f t="shared" si="3"/>
        <v>－</v>
      </c>
      <c r="S12" s="47" t="str">
        <f t="shared" si="4"/>
        <v>－</v>
      </c>
      <c r="T12" s="47" t="str">
        <f t="shared" si="5"/>
        <v>－</v>
      </c>
      <c r="U12" s="47" t="s">
        <v>7</v>
      </c>
      <c r="V12" s="47" t="s">
        <v>7</v>
      </c>
      <c r="W12" s="47" t="s">
        <v>7</v>
      </c>
      <c r="X12" s="47" t="s">
        <v>7</v>
      </c>
      <c r="Y12" s="47" t="s">
        <v>7</v>
      </c>
      <c r="Z12" s="47" t="s">
        <v>7</v>
      </c>
      <c r="AA12" s="47" t="s">
        <v>7</v>
      </c>
      <c r="AB12" s="47" t="s">
        <v>7</v>
      </c>
    </row>
    <row r="13" spans="1:28" ht="17.25" customHeight="1">
      <c r="A13" s="22"/>
      <c r="B13" s="40" t="s">
        <v>68</v>
      </c>
      <c r="C13" s="40"/>
      <c r="D13" s="41">
        <v>12</v>
      </c>
      <c r="E13" s="48"/>
      <c r="F13" s="41"/>
      <c r="G13" s="44">
        <f t="shared" si="0"/>
        <v>15588</v>
      </c>
      <c r="H13" s="44">
        <f t="shared" si="1"/>
        <v>6335</v>
      </c>
      <c r="I13" s="44">
        <f t="shared" si="2"/>
        <v>9253</v>
      </c>
      <c r="J13" s="44">
        <v>1983</v>
      </c>
      <c r="K13" s="44">
        <v>2853</v>
      </c>
      <c r="L13" s="44">
        <v>2090</v>
      </c>
      <c r="M13" s="44">
        <v>3182</v>
      </c>
      <c r="N13" s="44">
        <v>2262</v>
      </c>
      <c r="O13" s="44">
        <v>3164</v>
      </c>
      <c r="P13" s="45" t="s">
        <v>7</v>
      </c>
      <c r="Q13" s="44">
        <v>54</v>
      </c>
      <c r="R13" s="47" t="str">
        <f t="shared" si="3"/>
        <v>－</v>
      </c>
      <c r="S13" s="47" t="str">
        <f t="shared" si="4"/>
        <v>－</v>
      </c>
      <c r="T13" s="47" t="str">
        <f t="shared" si="5"/>
        <v>－</v>
      </c>
      <c r="U13" s="47" t="s">
        <v>7</v>
      </c>
      <c r="V13" s="47" t="s">
        <v>7</v>
      </c>
      <c r="W13" s="47" t="s">
        <v>7</v>
      </c>
      <c r="X13" s="47" t="s">
        <v>7</v>
      </c>
      <c r="Y13" s="47" t="s">
        <v>7</v>
      </c>
      <c r="Z13" s="47" t="s">
        <v>7</v>
      </c>
      <c r="AA13" s="47" t="s">
        <v>7</v>
      </c>
      <c r="AB13" s="47" t="s">
        <v>7</v>
      </c>
    </row>
    <row r="14" spans="1:28" s="5" customFormat="1" ht="17.25" customHeight="1">
      <c r="A14" s="49"/>
      <c r="B14" s="50" t="s">
        <v>69</v>
      </c>
      <c r="C14" s="50"/>
      <c r="D14" s="51">
        <v>12</v>
      </c>
      <c r="E14" s="52"/>
      <c r="F14" s="51"/>
      <c r="G14" s="53">
        <f>IF(SUM(H14:I14)=SUM(G16:G27),IF(SUM(H14:I14)&gt;0,SUM(H14:I14),"－"),"ｴﾗｰ")</f>
        <v>14270</v>
      </c>
      <c r="H14" s="53">
        <f t="shared" si="1"/>
        <v>5650</v>
      </c>
      <c r="I14" s="53">
        <f t="shared" si="2"/>
        <v>8620</v>
      </c>
      <c r="J14" s="53">
        <v>1831</v>
      </c>
      <c r="K14" s="53">
        <v>2733</v>
      </c>
      <c r="L14" s="53">
        <v>1809</v>
      </c>
      <c r="M14" s="53">
        <v>2733</v>
      </c>
      <c r="N14" s="53">
        <v>2010</v>
      </c>
      <c r="O14" s="53">
        <v>3097</v>
      </c>
      <c r="P14" s="54" t="s">
        <v>7</v>
      </c>
      <c r="Q14" s="53">
        <v>57</v>
      </c>
      <c r="R14" s="55" t="str">
        <f>IF(SUM(S14:T14)=SUM(R16:R27),IF(SUM(S14:T14)&gt;0,SUM(S14:T14),"－"),"ｴﾗｰ")</f>
        <v>－</v>
      </c>
      <c r="S14" s="55" t="str">
        <f t="shared" si="4"/>
        <v>－</v>
      </c>
      <c r="T14" s="55" t="str">
        <f t="shared" si="5"/>
        <v>－</v>
      </c>
      <c r="U14" s="55" t="s">
        <v>7</v>
      </c>
      <c r="V14" s="55" t="s">
        <v>7</v>
      </c>
      <c r="W14" s="55" t="s">
        <v>7</v>
      </c>
      <c r="X14" s="55" t="s">
        <v>7</v>
      </c>
      <c r="Y14" s="55" t="s">
        <v>7</v>
      </c>
      <c r="Z14" s="55" t="s">
        <v>7</v>
      </c>
      <c r="AA14" s="55" t="s">
        <v>7</v>
      </c>
      <c r="AB14" s="55" t="s">
        <v>7</v>
      </c>
    </row>
    <row r="15" spans="1:28" ht="17.25" customHeight="1">
      <c r="A15" s="22"/>
      <c r="B15" s="56"/>
      <c r="C15" s="57"/>
      <c r="D15" s="41"/>
      <c r="E15" s="48"/>
      <c r="F15" s="41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</row>
    <row r="16" spans="1:28" ht="17.25" customHeight="1">
      <c r="A16" s="22"/>
      <c r="B16" s="58"/>
      <c r="C16" s="57" t="s">
        <v>5</v>
      </c>
      <c r="D16" s="41">
        <v>3</v>
      </c>
      <c r="E16" s="48">
        <v>201</v>
      </c>
      <c r="F16" s="41">
        <v>28</v>
      </c>
      <c r="G16" s="44">
        <f t="shared" si="0"/>
        <v>4015</v>
      </c>
      <c r="H16" s="44">
        <f t="shared" si="1"/>
        <v>1075</v>
      </c>
      <c r="I16" s="44">
        <f t="shared" si="2"/>
        <v>2940</v>
      </c>
      <c r="J16" s="45">
        <v>391</v>
      </c>
      <c r="K16" s="45">
        <v>923</v>
      </c>
      <c r="L16" s="45">
        <v>342</v>
      </c>
      <c r="M16" s="44">
        <v>882</v>
      </c>
      <c r="N16" s="45">
        <v>342</v>
      </c>
      <c r="O16" s="45">
        <v>1078</v>
      </c>
      <c r="P16" s="45" t="s">
        <v>7</v>
      </c>
      <c r="Q16" s="45">
        <v>57</v>
      </c>
      <c r="R16" s="47" t="str">
        <f t="shared" si="3"/>
        <v>－</v>
      </c>
      <c r="S16" s="47" t="str">
        <f t="shared" si="4"/>
        <v>－</v>
      </c>
      <c r="T16" s="47" t="str">
        <f t="shared" si="5"/>
        <v>－</v>
      </c>
      <c r="U16" s="47" t="s">
        <v>7</v>
      </c>
      <c r="V16" s="47" t="s">
        <v>7</v>
      </c>
      <c r="W16" s="47" t="s">
        <v>7</v>
      </c>
      <c r="X16" s="47" t="s">
        <v>7</v>
      </c>
      <c r="Y16" s="47" t="s">
        <v>7</v>
      </c>
      <c r="Z16" s="47" t="s">
        <v>7</v>
      </c>
      <c r="AA16" s="47" t="s">
        <v>7</v>
      </c>
      <c r="AB16" s="47" t="s">
        <v>7</v>
      </c>
    </row>
    <row r="17" spans="1:28" ht="17.25" customHeight="1">
      <c r="A17" s="22"/>
      <c r="B17" s="58"/>
      <c r="C17" s="57" t="s">
        <v>6</v>
      </c>
      <c r="D17" s="41">
        <v>3</v>
      </c>
      <c r="E17" s="48">
        <v>167</v>
      </c>
      <c r="F17" s="41">
        <v>16</v>
      </c>
      <c r="G17" s="44">
        <f t="shared" si="0"/>
        <v>4506</v>
      </c>
      <c r="H17" s="44">
        <f t="shared" si="1"/>
        <v>1672</v>
      </c>
      <c r="I17" s="44">
        <f t="shared" si="2"/>
        <v>2834</v>
      </c>
      <c r="J17" s="45">
        <v>486</v>
      </c>
      <c r="K17" s="45">
        <v>951</v>
      </c>
      <c r="L17" s="45">
        <v>482</v>
      </c>
      <c r="M17" s="44">
        <v>939</v>
      </c>
      <c r="N17" s="45">
        <v>704</v>
      </c>
      <c r="O17" s="45">
        <v>944</v>
      </c>
      <c r="P17" s="45" t="s">
        <v>7</v>
      </c>
      <c r="Q17" s="45" t="s">
        <v>7</v>
      </c>
      <c r="R17" s="47" t="str">
        <f t="shared" si="3"/>
        <v>－</v>
      </c>
      <c r="S17" s="47" t="str">
        <f t="shared" si="4"/>
        <v>－</v>
      </c>
      <c r="T17" s="47" t="str">
        <f t="shared" si="5"/>
        <v>－</v>
      </c>
      <c r="U17" s="47" t="s">
        <v>7</v>
      </c>
      <c r="V17" s="47" t="s">
        <v>7</v>
      </c>
      <c r="W17" s="47" t="s">
        <v>7</v>
      </c>
      <c r="X17" s="47" t="s">
        <v>7</v>
      </c>
      <c r="Y17" s="47" t="s">
        <v>7</v>
      </c>
      <c r="Z17" s="47" t="s">
        <v>7</v>
      </c>
      <c r="AA17" s="47" t="s">
        <v>7</v>
      </c>
      <c r="AB17" s="47" t="s">
        <v>7</v>
      </c>
    </row>
    <row r="18" spans="1:28" ht="17.25" customHeight="1">
      <c r="A18" s="22"/>
      <c r="B18" s="58"/>
      <c r="C18" s="57" t="s">
        <v>8</v>
      </c>
      <c r="D18" s="41">
        <v>2</v>
      </c>
      <c r="E18" s="48">
        <v>115</v>
      </c>
      <c r="F18" s="41">
        <v>9</v>
      </c>
      <c r="G18" s="44">
        <f t="shared" si="0"/>
        <v>2962</v>
      </c>
      <c r="H18" s="44">
        <f t="shared" si="1"/>
        <v>1444</v>
      </c>
      <c r="I18" s="44">
        <f t="shared" si="2"/>
        <v>1518</v>
      </c>
      <c r="J18" s="45">
        <v>527</v>
      </c>
      <c r="K18" s="45">
        <v>505</v>
      </c>
      <c r="L18" s="45">
        <v>479</v>
      </c>
      <c r="M18" s="44">
        <v>467</v>
      </c>
      <c r="N18" s="45">
        <v>438</v>
      </c>
      <c r="O18" s="45">
        <v>546</v>
      </c>
      <c r="P18" s="45" t="s">
        <v>7</v>
      </c>
      <c r="Q18" s="45" t="s">
        <v>7</v>
      </c>
      <c r="R18" s="47" t="str">
        <f t="shared" si="3"/>
        <v>－</v>
      </c>
      <c r="S18" s="47" t="str">
        <f t="shared" si="4"/>
        <v>－</v>
      </c>
      <c r="T18" s="47" t="str">
        <f t="shared" si="5"/>
        <v>－</v>
      </c>
      <c r="U18" s="47" t="s">
        <v>7</v>
      </c>
      <c r="V18" s="47" t="s">
        <v>7</v>
      </c>
      <c r="W18" s="47" t="s">
        <v>7</v>
      </c>
      <c r="X18" s="47" t="s">
        <v>7</v>
      </c>
      <c r="Y18" s="47" t="s">
        <v>7</v>
      </c>
      <c r="Z18" s="47" t="s">
        <v>7</v>
      </c>
      <c r="AA18" s="47" t="s">
        <v>7</v>
      </c>
      <c r="AB18" s="47" t="s">
        <v>7</v>
      </c>
    </row>
    <row r="19" spans="1:28" ht="17.25" customHeight="1">
      <c r="A19" s="22"/>
      <c r="B19" s="58"/>
      <c r="C19" s="57" t="s">
        <v>9</v>
      </c>
      <c r="D19" s="43" t="s">
        <v>7</v>
      </c>
      <c r="E19" s="48">
        <v>114</v>
      </c>
      <c r="F19" s="41">
        <v>5</v>
      </c>
      <c r="G19" s="45" t="s">
        <v>7</v>
      </c>
      <c r="H19" s="45" t="s">
        <v>7</v>
      </c>
      <c r="I19" s="45" t="s">
        <v>7</v>
      </c>
      <c r="J19" s="45" t="s">
        <v>7</v>
      </c>
      <c r="K19" s="45" t="s">
        <v>7</v>
      </c>
      <c r="L19" s="45" t="s">
        <v>7</v>
      </c>
      <c r="M19" s="45" t="s">
        <v>7</v>
      </c>
      <c r="N19" s="45" t="s">
        <v>7</v>
      </c>
      <c r="O19" s="45" t="s">
        <v>7</v>
      </c>
      <c r="P19" s="45" t="s">
        <v>7</v>
      </c>
      <c r="Q19" s="45" t="s">
        <v>7</v>
      </c>
      <c r="R19" s="47" t="str">
        <f t="shared" si="3"/>
        <v>－</v>
      </c>
      <c r="S19" s="47" t="str">
        <f t="shared" si="4"/>
        <v>－</v>
      </c>
      <c r="T19" s="47" t="str">
        <f t="shared" si="5"/>
        <v>－</v>
      </c>
      <c r="U19" s="47" t="s">
        <v>7</v>
      </c>
      <c r="V19" s="47" t="s">
        <v>7</v>
      </c>
      <c r="W19" s="47" t="s">
        <v>7</v>
      </c>
      <c r="X19" s="47" t="s">
        <v>7</v>
      </c>
      <c r="Y19" s="47" t="s">
        <v>7</v>
      </c>
      <c r="Z19" s="47" t="s">
        <v>7</v>
      </c>
      <c r="AA19" s="47" t="s">
        <v>7</v>
      </c>
      <c r="AB19" s="47" t="s">
        <v>7</v>
      </c>
    </row>
    <row r="20" spans="1:28" ht="17.25" customHeight="1">
      <c r="A20" s="22"/>
      <c r="B20" s="58"/>
      <c r="C20" s="57" t="s">
        <v>10</v>
      </c>
      <c r="D20" s="41">
        <v>1</v>
      </c>
      <c r="E20" s="48">
        <v>121</v>
      </c>
      <c r="F20" s="41">
        <v>4</v>
      </c>
      <c r="G20" s="44">
        <v>585</v>
      </c>
      <c r="H20" s="44">
        <v>246</v>
      </c>
      <c r="I20" s="44">
        <v>339</v>
      </c>
      <c r="J20" s="45">
        <v>8</v>
      </c>
      <c r="K20" s="45">
        <v>159</v>
      </c>
      <c r="L20" s="45" t="s">
        <v>7</v>
      </c>
      <c r="M20" s="44">
        <v>180</v>
      </c>
      <c r="N20" s="45">
        <v>238</v>
      </c>
      <c r="O20" s="45" t="s">
        <v>7</v>
      </c>
      <c r="P20" s="45" t="s">
        <v>7</v>
      </c>
      <c r="Q20" s="45" t="s">
        <v>7</v>
      </c>
      <c r="R20" s="47" t="str">
        <f t="shared" si="3"/>
        <v>－</v>
      </c>
      <c r="S20" s="47" t="str">
        <f t="shared" si="4"/>
        <v>－</v>
      </c>
      <c r="T20" s="47" t="str">
        <f t="shared" si="5"/>
        <v>－</v>
      </c>
      <c r="U20" s="47" t="s">
        <v>7</v>
      </c>
      <c r="V20" s="47" t="s">
        <v>7</v>
      </c>
      <c r="W20" s="47" t="s">
        <v>7</v>
      </c>
      <c r="X20" s="47" t="s">
        <v>7</v>
      </c>
      <c r="Y20" s="47" t="s">
        <v>7</v>
      </c>
      <c r="Z20" s="47" t="s">
        <v>7</v>
      </c>
      <c r="AA20" s="47" t="s">
        <v>7</v>
      </c>
      <c r="AB20" s="47" t="s">
        <v>7</v>
      </c>
    </row>
    <row r="21" spans="1:28" ht="17.25" customHeight="1">
      <c r="A21" s="22"/>
      <c r="B21" s="58"/>
      <c r="C21" s="57" t="s">
        <v>11</v>
      </c>
      <c r="D21" s="43" t="s">
        <v>7</v>
      </c>
      <c r="E21" s="48">
        <v>57</v>
      </c>
      <c r="F21" s="41">
        <v>4</v>
      </c>
      <c r="G21" s="45" t="s">
        <v>7</v>
      </c>
      <c r="H21" s="45" t="s">
        <v>7</v>
      </c>
      <c r="I21" s="45" t="s">
        <v>7</v>
      </c>
      <c r="J21" s="45" t="s">
        <v>7</v>
      </c>
      <c r="K21" s="45" t="s">
        <v>7</v>
      </c>
      <c r="L21" s="45" t="s">
        <v>7</v>
      </c>
      <c r="M21" s="45" t="s">
        <v>7</v>
      </c>
      <c r="N21" s="45" t="s">
        <v>7</v>
      </c>
      <c r="O21" s="45" t="s">
        <v>7</v>
      </c>
      <c r="P21" s="45" t="s">
        <v>7</v>
      </c>
      <c r="Q21" s="45" t="s">
        <v>7</v>
      </c>
      <c r="R21" s="47" t="str">
        <f t="shared" si="3"/>
        <v>－</v>
      </c>
      <c r="S21" s="47" t="str">
        <f t="shared" si="4"/>
        <v>－</v>
      </c>
      <c r="T21" s="47" t="str">
        <f t="shared" si="5"/>
        <v>－</v>
      </c>
      <c r="U21" s="47" t="s">
        <v>7</v>
      </c>
      <c r="V21" s="47" t="s">
        <v>7</v>
      </c>
      <c r="W21" s="47" t="s">
        <v>7</v>
      </c>
      <c r="X21" s="47" t="s">
        <v>7</v>
      </c>
      <c r="Y21" s="47" t="s">
        <v>7</v>
      </c>
      <c r="Z21" s="47" t="s">
        <v>7</v>
      </c>
      <c r="AA21" s="47" t="s">
        <v>7</v>
      </c>
      <c r="AB21" s="47" t="s">
        <v>7</v>
      </c>
    </row>
    <row r="22" spans="1:28" ht="17.25" customHeight="1">
      <c r="A22" s="22"/>
      <c r="B22" s="58"/>
      <c r="C22" s="57" t="s">
        <v>12</v>
      </c>
      <c r="D22" s="41">
        <v>1</v>
      </c>
      <c r="E22" s="48">
        <v>42</v>
      </c>
      <c r="F22" s="41">
        <v>4</v>
      </c>
      <c r="G22" s="44">
        <v>1512</v>
      </c>
      <c r="H22" s="44">
        <v>996</v>
      </c>
      <c r="I22" s="44">
        <v>516</v>
      </c>
      <c r="J22" s="45">
        <v>268</v>
      </c>
      <c r="K22" s="45">
        <v>112</v>
      </c>
      <c r="L22" s="45">
        <v>357</v>
      </c>
      <c r="M22" s="44">
        <v>185</v>
      </c>
      <c r="N22" s="45">
        <v>371</v>
      </c>
      <c r="O22" s="45">
        <v>219</v>
      </c>
      <c r="P22" s="45" t="s">
        <v>7</v>
      </c>
      <c r="Q22" s="45" t="s">
        <v>7</v>
      </c>
      <c r="R22" s="47" t="str">
        <f t="shared" si="3"/>
        <v>－</v>
      </c>
      <c r="S22" s="47" t="str">
        <f t="shared" si="4"/>
        <v>－</v>
      </c>
      <c r="T22" s="47" t="str">
        <f t="shared" si="5"/>
        <v>－</v>
      </c>
      <c r="U22" s="47" t="s">
        <v>7</v>
      </c>
      <c r="V22" s="47" t="s">
        <v>7</v>
      </c>
      <c r="W22" s="47" t="s">
        <v>7</v>
      </c>
      <c r="X22" s="47" t="s">
        <v>7</v>
      </c>
      <c r="Y22" s="47" t="s">
        <v>7</v>
      </c>
      <c r="Z22" s="47" t="s">
        <v>7</v>
      </c>
      <c r="AA22" s="47" t="s">
        <v>7</v>
      </c>
      <c r="AB22" s="47" t="s">
        <v>7</v>
      </c>
    </row>
    <row r="23" spans="1:28" ht="17.25" customHeight="1">
      <c r="A23" s="22"/>
      <c r="B23" s="58"/>
      <c r="C23" s="57" t="s">
        <v>13</v>
      </c>
      <c r="D23" s="43" t="s">
        <v>7</v>
      </c>
      <c r="E23" s="48">
        <v>76</v>
      </c>
      <c r="F23" s="41">
        <v>4</v>
      </c>
      <c r="G23" s="44" t="str">
        <f t="shared" si="0"/>
        <v>－</v>
      </c>
      <c r="H23" s="44" t="str">
        <f t="shared" si="1"/>
        <v>－</v>
      </c>
      <c r="I23" s="44" t="str">
        <f t="shared" si="2"/>
        <v>－</v>
      </c>
      <c r="J23" s="45" t="s">
        <v>7</v>
      </c>
      <c r="K23" s="45" t="s">
        <v>7</v>
      </c>
      <c r="L23" s="45" t="s">
        <v>7</v>
      </c>
      <c r="M23" s="44" t="s">
        <v>7</v>
      </c>
      <c r="N23" s="45" t="s">
        <v>7</v>
      </c>
      <c r="O23" s="45" t="s">
        <v>7</v>
      </c>
      <c r="P23" s="45" t="s">
        <v>7</v>
      </c>
      <c r="Q23" s="45" t="s">
        <v>7</v>
      </c>
      <c r="R23" s="47" t="str">
        <f t="shared" si="3"/>
        <v>－</v>
      </c>
      <c r="S23" s="47" t="str">
        <f t="shared" si="4"/>
        <v>－</v>
      </c>
      <c r="T23" s="47" t="str">
        <f t="shared" si="5"/>
        <v>－</v>
      </c>
      <c r="U23" s="47" t="s">
        <v>7</v>
      </c>
      <c r="V23" s="47" t="s">
        <v>7</v>
      </c>
      <c r="W23" s="47" t="s">
        <v>7</v>
      </c>
      <c r="X23" s="47" t="s">
        <v>7</v>
      </c>
      <c r="Y23" s="47" t="s">
        <v>7</v>
      </c>
      <c r="Z23" s="47" t="s">
        <v>7</v>
      </c>
      <c r="AA23" s="47" t="s">
        <v>7</v>
      </c>
      <c r="AB23" s="47" t="s">
        <v>7</v>
      </c>
    </row>
    <row r="24" spans="1:28" ht="17.25" customHeight="1">
      <c r="A24" s="22"/>
      <c r="B24" s="58"/>
      <c r="C24" s="57" t="s">
        <v>14</v>
      </c>
      <c r="D24" s="43" t="s">
        <v>7</v>
      </c>
      <c r="E24" s="48">
        <v>58</v>
      </c>
      <c r="F24" s="41">
        <v>4</v>
      </c>
      <c r="G24" s="44" t="str">
        <f t="shared" si="0"/>
        <v>－</v>
      </c>
      <c r="H24" s="45" t="s">
        <v>7</v>
      </c>
      <c r="I24" s="44" t="str">
        <f t="shared" si="2"/>
        <v>－</v>
      </c>
      <c r="J24" s="45" t="s">
        <v>7</v>
      </c>
      <c r="K24" s="45" t="s">
        <v>7</v>
      </c>
      <c r="L24" s="45" t="s">
        <v>7</v>
      </c>
      <c r="M24" s="44" t="s">
        <v>7</v>
      </c>
      <c r="N24" s="45" t="s">
        <v>7</v>
      </c>
      <c r="O24" s="45" t="s">
        <v>7</v>
      </c>
      <c r="P24" s="45" t="s">
        <v>7</v>
      </c>
      <c r="Q24" s="45" t="s">
        <v>7</v>
      </c>
      <c r="R24" s="47" t="str">
        <f t="shared" si="3"/>
        <v>－</v>
      </c>
      <c r="S24" s="47" t="str">
        <f t="shared" si="4"/>
        <v>－</v>
      </c>
      <c r="T24" s="47" t="str">
        <f t="shared" si="5"/>
        <v>－</v>
      </c>
      <c r="U24" s="47" t="s">
        <v>7</v>
      </c>
      <c r="V24" s="47" t="s">
        <v>7</v>
      </c>
      <c r="W24" s="47" t="s">
        <v>7</v>
      </c>
      <c r="X24" s="47" t="s">
        <v>7</v>
      </c>
      <c r="Y24" s="47" t="s">
        <v>7</v>
      </c>
      <c r="Z24" s="47" t="s">
        <v>7</v>
      </c>
      <c r="AA24" s="47" t="s">
        <v>7</v>
      </c>
      <c r="AB24" s="47" t="s">
        <v>7</v>
      </c>
    </row>
    <row r="25" spans="1:28" ht="17.25" customHeight="1">
      <c r="A25" s="22"/>
      <c r="B25" s="58"/>
      <c r="C25" s="57" t="s">
        <v>15</v>
      </c>
      <c r="D25" s="43" t="s">
        <v>7</v>
      </c>
      <c r="E25" s="48">
        <v>51</v>
      </c>
      <c r="F25" s="41">
        <v>4</v>
      </c>
      <c r="G25" s="44" t="str">
        <f t="shared" si="0"/>
        <v>－</v>
      </c>
      <c r="H25" s="44" t="str">
        <f t="shared" si="1"/>
        <v>－</v>
      </c>
      <c r="I25" s="44" t="str">
        <f t="shared" si="2"/>
        <v>－</v>
      </c>
      <c r="J25" s="45" t="s">
        <v>7</v>
      </c>
      <c r="K25" s="45" t="s">
        <v>7</v>
      </c>
      <c r="L25" s="45" t="s">
        <v>7</v>
      </c>
      <c r="M25" s="44" t="s">
        <v>7</v>
      </c>
      <c r="N25" s="45" t="s">
        <v>7</v>
      </c>
      <c r="O25" s="45" t="s">
        <v>7</v>
      </c>
      <c r="P25" s="45" t="s">
        <v>7</v>
      </c>
      <c r="Q25" s="45" t="s">
        <v>7</v>
      </c>
      <c r="R25" s="47" t="str">
        <f t="shared" si="3"/>
        <v>－</v>
      </c>
      <c r="S25" s="47" t="str">
        <f t="shared" si="4"/>
        <v>－</v>
      </c>
      <c r="T25" s="47" t="str">
        <f t="shared" si="5"/>
        <v>－</v>
      </c>
      <c r="U25" s="47" t="s">
        <v>7</v>
      </c>
      <c r="V25" s="47" t="s">
        <v>7</v>
      </c>
      <c r="W25" s="47" t="s">
        <v>7</v>
      </c>
      <c r="X25" s="47" t="s">
        <v>7</v>
      </c>
      <c r="Y25" s="47" t="s">
        <v>7</v>
      </c>
      <c r="Z25" s="47" t="s">
        <v>7</v>
      </c>
      <c r="AA25" s="47" t="s">
        <v>7</v>
      </c>
      <c r="AB25" s="47" t="s">
        <v>7</v>
      </c>
    </row>
    <row r="26" spans="1:28" ht="17.25" customHeight="1">
      <c r="A26" s="22"/>
      <c r="B26" s="58"/>
      <c r="C26" s="57" t="s">
        <v>16</v>
      </c>
      <c r="D26" s="41">
        <v>1</v>
      </c>
      <c r="E26" s="48">
        <v>24</v>
      </c>
      <c r="F26" s="41">
        <v>4</v>
      </c>
      <c r="G26" s="44">
        <f t="shared" si="0"/>
        <v>690</v>
      </c>
      <c r="H26" s="44">
        <f t="shared" si="1"/>
        <v>455</v>
      </c>
      <c r="I26" s="44">
        <f t="shared" si="2"/>
        <v>235</v>
      </c>
      <c r="J26" s="45">
        <v>151</v>
      </c>
      <c r="K26" s="45">
        <v>83</v>
      </c>
      <c r="L26" s="45">
        <v>149</v>
      </c>
      <c r="M26" s="44">
        <v>80</v>
      </c>
      <c r="N26" s="45">
        <v>155</v>
      </c>
      <c r="O26" s="45">
        <v>72</v>
      </c>
      <c r="P26" s="45" t="s">
        <v>7</v>
      </c>
      <c r="Q26" s="45" t="s">
        <v>7</v>
      </c>
      <c r="R26" s="47" t="str">
        <f t="shared" si="3"/>
        <v>－</v>
      </c>
      <c r="S26" s="47" t="str">
        <f t="shared" si="4"/>
        <v>－</v>
      </c>
      <c r="T26" s="47" t="str">
        <f t="shared" si="5"/>
        <v>－</v>
      </c>
      <c r="U26" s="47" t="s">
        <v>7</v>
      </c>
      <c r="V26" s="47" t="s">
        <v>7</v>
      </c>
      <c r="W26" s="47" t="s">
        <v>7</v>
      </c>
      <c r="X26" s="47" t="s">
        <v>7</v>
      </c>
      <c r="Y26" s="47" t="s">
        <v>7</v>
      </c>
      <c r="Z26" s="47" t="s">
        <v>7</v>
      </c>
      <c r="AA26" s="47" t="s">
        <v>7</v>
      </c>
      <c r="AB26" s="47" t="s">
        <v>7</v>
      </c>
    </row>
    <row r="27" spans="1:28" ht="17.25" customHeight="1">
      <c r="A27" s="22"/>
      <c r="B27" s="58"/>
      <c r="C27" s="57" t="s">
        <v>37</v>
      </c>
      <c r="D27" s="41">
        <v>1</v>
      </c>
      <c r="E27" s="48" t="s">
        <v>7</v>
      </c>
      <c r="F27" s="41" t="s">
        <v>7</v>
      </c>
      <c r="G27" s="44" t="str">
        <f t="shared" si="0"/>
        <v>－</v>
      </c>
      <c r="H27" s="44" t="str">
        <f t="shared" si="1"/>
        <v>－</v>
      </c>
      <c r="I27" s="44" t="str">
        <f t="shared" si="2"/>
        <v>－</v>
      </c>
      <c r="J27" s="45" t="s">
        <v>7</v>
      </c>
      <c r="K27" s="45" t="s">
        <v>7</v>
      </c>
      <c r="L27" s="45" t="s">
        <v>7</v>
      </c>
      <c r="M27" s="44" t="s">
        <v>7</v>
      </c>
      <c r="N27" s="45" t="s">
        <v>7</v>
      </c>
      <c r="O27" s="45" t="s">
        <v>7</v>
      </c>
      <c r="P27" s="45" t="s">
        <v>7</v>
      </c>
      <c r="Q27" s="45" t="s">
        <v>7</v>
      </c>
      <c r="R27" s="47" t="str">
        <f t="shared" si="3"/>
        <v>－</v>
      </c>
      <c r="S27" s="47" t="str">
        <f t="shared" si="4"/>
        <v>－</v>
      </c>
      <c r="T27" s="47" t="str">
        <f t="shared" si="5"/>
        <v>－</v>
      </c>
      <c r="U27" s="47" t="s">
        <v>7</v>
      </c>
      <c r="V27" s="47" t="s">
        <v>7</v>
      </c>
      <c r="W27" s="47" t="s">
        <v>7</v>
      </c>
      <c r="X27" s="47" t="s">
        <v>7</v>
      </c>
      <c r="Y27" s="47" t="s">
        <v>7</v>
      </c>
      <c r="Z27" s="47" t="s">
        <v>7</v>
      </c>
      <c r="AA27" s="47" t="s">
        <v>7</v>
      </c>
      <c r="AB27" s="47" t="s">
        <v>7</v>
      </c>
    </row>
    <row r="28" spans="2:28" ht="17.25" customHeight="1">
      <c r="B28" s="7"/>
      <c r="C28" s="7"/>
      <c r="D28" s="3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3:9" ht="17.25" customHeight="1">
      <c r="C29" s="15"/>
      <c r="D29" s="18"/>
      <c r="E29" s="15"/>
      <c r="F29" s="15"/>
      <c r="G29" s="19"/>
      <c r="H29" s="16"/>
      <c r="I29" s="16"/>
    </row>
    <row r="30" spans="4:7" ht="17.25" customHeight="1">
      <c r="D30" s="3"/>
      <c r="G30" s="7"/>
    </row>
    <row r="31" spans="4:7" ht="13.5">
      <c r="D31" s="3"/>
      <c r="G31" s="7"/>
    </row>
    <row r="32" spans="4:7" ht="13.5">
      <c r="D32" s="3"/>
      <c r="G32" s="7"/>
    </row>
    <row r="33" spans="4:7" ht="13.5">
      <c r="D33" s="3"/>
      <c r="G33" s="7"/>
    </row>
    <row r="34" spans="4:7" ht="13.5">
      <c r="D34" s="3"/>
      <c r="G34" s="7"/>
    </row>
    <row r="35" spans="4:7" ht="13.5">
      <c r="D35" s="3"/>
      <c r="G35" s="7"/>
    </row>
    <row r="36" spans="4:7" ht="13.5">
      <c r="D36" s="3"/>
      <c r="G36" s="7"/>
    </row>
    <row r="37" spans="4:7" ht="13.5">
      <c r="D37" s="3"/>
      <c r="G37" s="7"/>
    </row>
    <row r="38" spans="4:7" ht="13.5">
      <c r="D38" s="3"/>
      <c r="G38" s="7"/>
    </row>
    <row r="39" spans="4:7" ht="13.5">
      <c r="D39" s="3"/>
      <c r="G39" s="7"/>
    </row>
    <row r="40" spans="4:7" ht="13.5">
      <c r="D40" s="3"/>
      <c r="G40" s="7"/>
    </row>
    <row r="41" spans="2:28" ht="13.5">
      <c r="B41" s="7"/>
      <c r="C41" s="7"/>
      <c r="D41" s="3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2:28" ht="13.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</sheetData>
  <mergeCells count="20">
    <mergeCell ref="B13:C13"/>
    <mergeCell ref="B14:C14"/>
    <mergeCell ref="B9:C9"/>
    <mergeCell ref="B10:C10"/>
    <mergeCell ref="B11:C11"/>
    <mergeCell ref="B12:C12"/>
    <mergeCell ref="L7:M7"/>
    <mergeCell ref="N7:O7"/>
    <mergeCell ref="D6:F8"/>
    <mergeCell ref="B6:C8"/>
    <mergeCell ref="R6:AB6"/>
    <mergeCell ref="R7:T7"/>
    <mergeCell ref="AA7:AB7"/>
    <mergeCell ref="P7:Q7"/>
    <mergeCell ref="G6:Q6"/>
    <mergeCell ref="U7:V7"/>
    <mergeCell ref="W7:X7"/>
    <mergeCell ref="Y7:Z7"/>
    <mergeCell ref="G7:I7"/>
    <mergeCell ref="J7:K7"/>
  </mergeCells>
  <printOptions horizontalCentered="1"/>
  <pageMargins left="0.2755905511811024" right="0.2755905511811024" top="0.5905511811023623" bottom="0.7874015748031497" header="0.3937007874015748" footer="0.3937007874015748"/>
  <pageSetup firstPageNumber="52" useFirstPageNumber="1" horizontalDpi="300" verticalDpi="300" orientation="landscape" pageOrder="overThenDown" paperSize="9" scale="53" r:id="rId1"/>
  <headerFooter alignWithMargins="0">
    <oddFooter>&amp;C－&amp;P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2004-01-26T08:41:04Z</cp:lastPrinted>
  <dcterms:created xsi:type="dcterms:W3CDTF">2001-08-22T06:44:07Z</dcterms:created>
  <dcterms:modified xsi:type="dcterms:W3CDTF">2004-01-26T08:41:30Z</dcterms:modified>
  <cp:category/>
  <cp:version/>
  <cp:contentType/>
  <cp:contentStatus/>
</cp:coreProperties>
</file>