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65521" windowWidth="12120" windowHeight="8730" tabRatio="756" activeTab="0"/>
  </bookViews>
  <sheets>
    <sheet name="第１表学校種別総数" sheetId="1" r:id="rId1"/>
  </sheets>
  <definedNames/>
  <calcPr fullCalcOnLoad="1"/>
</workbook>
</file>

<file path=xl/sharedStrings.xml><?xml version="1.0" encoding="utf-8"?>
<sst xmlns="http://schemas.openxmlformats.org/spreadsheetml/2006/main" count="95" uniqueCount="38">
  <si>
    <t>　 第１表　学　校　種　別　総　数</t>
  </si>
  <si>
    <t>総数</t>
  </si>
  <si>
    <t>公立</t>
  </si>
  <si>
    <t>私立</t>
  </si>
  <si>
    <t>総　数</t>
  </si>
  <si>
    <t>…</t>
  </si>
  <si>
    <t>幼児・児童・生徒数</t>
  </si>
  <si>
    <t>総　数</t>
  </si>
  <si>
    <t>区　　　　　　　分</t>
  </si>
  <si>
    <t>学校（園）数</t>
  </si>
  <si>
    <t>学級数</t>
  </si>
  <si>
    <t>本 校</t>
  </si>
  <si>
    <t>分 校</t>
  </si>
  <si>
    <t>総　数</t>
  </si>
  <si>
    <t>男</t>
  </si>
  <si>
    <t>女</t>
  </si>
  <si>
    <t>幼　稚　園</t>
  </si>
  <si>
    <t>各種学校</t>
  </si>
  <si>
    <t>－</t>
  </si>
  <si>
    <t>教員数（本務者）</t>
  </si>
  <si>
    <t>昭和53年度</t>
  </si>
  <si>
    <t>昭和54年度</t>
  </si>
  <si>
    <t>小学校（公立）</t>
  </si>
  <si>
    <t>中　学　校　</t>
  </si>
  <si>
    <t>高等学校</t>
  </si>
  <si>
    <t>全日制</t>
  </si>
  <si>
    <t>…</t>
  </si>
  <si>
    <t>課程別</t>
  </si>
  <si>
    <t>…</t>
  </si>
  <si>
    <t>定時制</t>
  </si>
  <si>
    <t>併置</t>
  </si>
  <si>
    <t>…</t>
  </si>
  <si>
    <t>盲学校（公立）</t>
  </si>
  <si>
    <t>聾学校（公立）</t>
  </si>
  <si>
    <t>養護学校（公立）</t>
  </si>
  <si>
    <t>専修学校（私立）</t>
  </si>
  <si>
    <t>…</t>
  </si>
  <si>
    <t>（注）１．高等学校の併置校は、その生徒数、教員数をそれぞれ全日制・定時制課程に算入した。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</si>
</sst>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b/>
      <sz val="12"/>
      <color indexed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0" fontId="6" fillId="3" borderId="0" xfId="0" applyFont="1" applyFill="1" applyBorder="1" applyAlignment="1">
      <alignment horizontal="distributed" vertical="center"/>
    </xf>
    <xf numFmtId="3" fontId="6" fillId="0" borderId="2" xfId="0" applyNumberFormat="1" applyFont="1" applyBorder="1" applyAlignment="1">
      <alignment horizontal="right"/>
    </xf>
    <xf numFmtId="0" fontId="6" fillId="3" borderId="0" xfId="0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2" xfId="0" applyNumberFormat="1" applyFont="1" applyBorder="1" applyAlignment="1" applyProtection="1">
      <alignment horizontal="right" vertical="center"/>
      <protection/>
    </xf>
    <xf numFmtId="0" fontId="4" fillId="3" borderId="0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vertical="center"/>
    </xf>
    <xf numFmtId="3" fontId="6" fillId="0" borderId="2" xfId="0" applyNumberFormat="1" applyFont="1" applyBorder="1" applyAlignment="1" applyProtection="1">
      <alignment horizontal="right" vertical="center"/>
      <protection locked="0"/>
    </xf>
    <xf numFmtId="0" fontId="6" fillId="4" borderId="0" xfId="0" applyFont="1" applyFill="1" applyBorder="1" applyAlignment="1">
      <alignment horizontal="distributed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>
      <alignment horizontal="distributed" vertical="center"/>
    </xf>
    <xf numFmtId="0" fontId="4" fillId="3" borderId="5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distributed" vertical="center"/>
    </xf>
    <xf numFmtId="0" fontId="6" fillId="3" borderId="0" xfId="0" applyFont="1" applyFill="1" applyBorder="1" applyAlignment="1">
      <alignment horizontal="distributed" vertical="center"/>
    </xf>
    <xf numFmtId="0" fontId="6" fillId="3" borderId="7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distributed" vertical="center"/>
    </xf>
    <xf numFmtId="0" fontId="6" fillId="3" borderId="3" xfId="0" applyFont="1" applyFill="1" applyBorder="1" applyAlignment="1">
      <alignment vertical="distributed"/>
    </xf>
    <xf numFmtId="0" fontId="5" fillId="3" borderId="3" xfId="0" applyFont="1" applyFill="1" applyBorder="1" applyAlignment="1">
      <alignment vertical="distributed"/>
    </xf>
    <xf numFmtId="0" fontId="4" fillId="3" borderId="0" xfId="0" applyFont="1" applyFill="1" applyBorder="1" applyAlignment="1">
      <alignment vertical="distributed"/>
    </xf>
    <xf numFmtId="0" fontId="3" fillId="3" borderId="0" xfId="0" applyFont="1" applyFill="1" applyBorder="1" applyAlignment="1">
      <alignment vertical="distributed"/>
    </xf>
    <xf numFmtId="0" fontId="6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12</xdr:row>
      <xdr:rowOff>85725</xdr:rowOff>
    </xdr:from>
    <xdr:to>
      <xdr:col>2</xdr:col>
      <xdr:colOff>142875</xdr:colOff>
      <xdr:row>21</xdr:row>
      <xdr:rowOff>152400</xdr:rowOff>
    </xdr:to>
    <xdr:sp>
      <xdr:nvSpPr>
        <xdr:cNvPr id="1" name="AutoShape 16"/>
        <xdr:cNvSpPr>
          <a:spLocks/>
        </xdr:cNvSpPr>
      </xdr:nvSpPr>
      <xdr:spPr>
        <a:xfrm>
          <a:off x="504825" y="1943100"/>
          <a:ext cx="85725" cy="1438275"/>
        </a:xfrm>
        <a:prstGeom prst="leftBracket">
          <a:avLst>
            <a:gd name="adj" fmla="val -43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66675</xdr:colOff>
      <xdr:row>8</xdr:row>
      <xdr:rowOff>114300</xdr:rowOff>
    </xdr:from>
    <xdr:to>
      <xdr:col>7</xdr:col>
      <xdr:colOff>0</xdr:colOff>
      <xdr:row>10</xdr:row>
      <xdr:rowOff>142875</xdr:rowOff>
    </xdr:to>
    <xdr:sp>
      <xdr:nvSpPr>
        <xdr:cNvPr id="2" name="AutoShape 21"/>
        <xdr:cNvSpPr>
          <a:spLocks/>
        </xdr:cNvSpPr>
      </xdr:nvSpPr>
      <xdr:spPr>
        <a:xfrm>
          <a:off x="1552575" y="1362075"/>
          <a:ext cx="85725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15</xdr:row>
      <xdr:rowOff>28575</xdr:rowOff>
    </xdr:from>
    <xdr:to>
      <xdr:col>4</xdr:col>
      <xdr:colOff>142875</xdr:colOff>
      <xdr:row>22</xdr:row>
      <xdr:rowOff>0</xdr:rowOff>
    </xdr:to>
    <xdr:sp>
      <xdr:nvSpPr>
        <xdr:cNvPr id="3" name="AutoShape 28"/>
        <xdr:cNvSpPr>
          <a:spLocks/>
        </xdr:cNvSpPr>
      </xdr:nvSpPr>
      <xdr:spPr>
        <a:xfrm>
          <a:off x="866775" y="2343150"/>
          <a:ext cx="66675" cy="1038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123825</xdr:rowOff>
    </xdr:from>
    <xdr:to>
      <xdr:col>6</xdr:col>
      <xdr:colOff>133350</xdr:colOff>
      <xdr:row>13</xdr:row>
      <xdr:rowOff>152400</xdr:rowOff>
    </xdr:to>
    <xdr:sp>
      <xdr:nvSpPr>
        <xdr:cNvPr id="4" name="AutoShape 35"/>
        <xdr:cNvSpPr>
          <a:spLocks/>
        </xdr:cNvSpPr>
      </xdr:nvSpPr>
      <xdr:spPr>
        <a:xfrm>
          <a:off x="1533525" y="1828800"/>
          <a:ext cx="85725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57150</xdr:colOff>
      <xdr:row>14</xdr:row>
      <xdr:rowOff>123825</xdr:rowOff>
    </xdr:from>
    <xdr:to>
      <xdr:col>6</xdr:col>
      <xdr:colOff>142875</xdr:colOff>
      <xdr:row>16</xdr:row>
      <xdr:rowOff>152400</xdr:rowOff>
    </xdr:to>
    <xdr:sp>
      <xdr:nvSpPr>
        <xdr:cNvPr id="5" name="AutoShape 36"/>
        <xdr:cNvSpPr>
          <a:spLocks/>
        </xdr:cNvSpPr>
      </xdr:nvSpPr>
      <xdr:spPr>
        <a:xfrm>
          <a:off x="1543050" y="2286000"/>
          <a:ext cx="85725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57150</xdr:colOff>
      <xdr:row>17</xdr:row>
      <xdr:rowOff>104775</xdr:rowOff>
    </xdr:from>
    <xdr:to>
      <xdr:col>6</xdr:col>
      <xdr:colOff>142875</xdr:colOff>
      <xdr:row>19</xdr:row>
      <xdr:rowOff>133350</xdr:rowOff>
    </xdr:to>
    <xdr:sp>
      <xdr:nvSpPr>
        <xdr:cNvPr id="6" name="AutoShape 37"/>
        <xdr:cNvSpPr>
          <a:spLocks/>
        </xdr:cNvSpPr>
      </xdr:nvSpPr>
      <xdr:spPr>
        <a:xfrm>
          <a:off x="1543050" y="2724150"/>
          <a:ext cx="85725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57150</xdr:colOff>
      <xdr:row>20</xdr:row>
      <xdr:rowOff>114300</xdr:rowOff>
    </xdr:from>
    <xdr:to>
      <xdr:col>6</xdr:col>
      <xdr:colOff>133350</xdr:colOff>
      <xdr:row>22</xdr:row>
      <xdr:rowOff>142875</xdr:rowOff>
    </xdr:to>
    <xdr:sp>
      <xdr:nvSpPr>
        <xdr:cNvPr id="7" name="AutoShape 38"/>
        <xdr:cNvSpPr>
          <a:spLocks/>
        </xdr:cNvSpPr>
      </xdr:nvSpPr>
      <xdr:spPr>
        <a:xfrm>
          <a:off x="1543050" y="3190875"/>
          <a:ext cx="66675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57150</xdr:colOff>
      <xdr:row>26</xdr:row>
      <xdr:rowOff>114300</xdr:rowOff>
    </xdr:from>
    <xdr:to>
      <xdr:col>6</xdr:col>
      <xdr:colOff>133350</xdr:colOff>
      <xdr:row>28</xdr:row>
      <xdr:rowOff>142875</xdr:rowOff>
    </xdr:to>
    <xdr:sp>
      <xdr:nvSpPr>
        <xdr:cNvPr id="8" name="AutoShape 39"/>
        <xdr:cNvSpPr>
          <a:spLocks/>
        </xdr:cNvSpPr>
      </xdr:nvSpPr>
      <xdr:spPr>
        <a:xfrm>
          <a:off x="1543050" y="4105275"/>
          <a:ext cx="66675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57150</xdr:colOff>
      <xdr:row>30</xdr:row>
      <xdr:rowOff>114300</xdr:rowOff>
    </xdr:from>
    <xdr:to>
      <xdr:col>6</xdr:col>
      <xdr:colOff>133350</xdr:colOff>
      <xdr:row>32</xdr:row>
      <xdr:rowOff>142875</xdr:rowOff>
    </xdr:to>
    <xdr:sp>
      <xdr:nvSpPr>
        <xdr:cNvPr id="9" name="AutoShape 40"/>
        <xdr:cNvSpPr>
          <a:spLocks/>
        </xdr:cNvSpPr>
      </xdr:nvSpPr>
      <xdr:spPr>
        <a:xfrm>
          <a:off x="1543050" y="4714875"/>
          <a:ext cx="66675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7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2.09765625" style="1" customWidth="1"/>
    <col min="3" max="3" width="1.59765625" style="1" customWidth="1"/>
    <col min="4" max="4" width="2.09765625" style="1" customWidth="1"/>
    <col min="5" max="5" width="1.59765625" style="1" customWidth="1"/>
    <col min="6" max="6" width="5.59765625" style="1" customWidth="1"/>
    <col min="7" max="7" width="1.59765625" style="1" customWidth="1"/>
    <col min="8" max="8" width="4.09765625" style="1" customWidth="1"/>
    <col min="9" max="9" width="0.59375" style="1" customWidth="1"/>
    <col min="10" max="13" width="5.8984375" style="1" customWidth="1"/>
    <col min="14" max="16" width="8.09765625" style="1" customWidth="1"/>
    <col min="17" max="17" width="7.3984375" style="1" bestFit="1" customWidth="1"/>
    <col min="18" max="19" width="5.8984375" style="1" customWidth="1"/>
    <col min="20" max="16384" width="9" style="1" customWidth="1"/>
  </cols>
  <sheetData>
    <row r="1" spans="2:19" ht="12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2:19" ht="14.25" customHeight="1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2:19" ht="12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</row>
    <row r="4" spans="2:19" ht="12" customHeight="1">
      <c r="B4" s="40" t="s">
        <v>8</v>
      </c>
      <c r="C4" s="41"/>
      <c r="D4" s="41"/>
      <c r="E4" s="41"/>
      <c r="F4" s="41"/>
      <c r="G4" s="41"/>
      <c r="H4" s="41"/>
      <c r="I4" s="42"/>
      <c r="J4" s="50" t="s">
        <v>9</v>
      </c>
      <c r="K4" s="51"/>
      <c r="L4" s="52"/>
      <c r="M4" s="53" t="s">
        <v>10</v>
      </c>
      <c r="N4" s="50" t="s">
        <v>6</v>
      </c>
      <c r="O4" s="51"/>
      <c r="P4" s="52"/>
      <c r="Q4" s="47" t="s">
        <v>19</v>
      </c>
      <c r="R4" s="48"/>
      <c r="S4" s="49"/>
    </row>
    <row r="5" spans="2:19" ht="12" customHeight="1">
      <c r="B5" s="43"/>
      <c r="C5" s="44"/>
      <c r="D5" s="44"/>
      <c r="E5" s="44"/>
      <c r="F5" s="44"/>
      <c r="G5" s="44"/>
      <c r="H5" s="44"/>
      <c r="I5" s="45"/>
      <c r="J5" s="13" t="s">
        <v>7</v>
      </c>
      <c r="K5" s="13" t="s">
        <v>11</v>
      </c>
      <c r="L5" s="13" t="s">
        <v>12</v>
      </c>
      <c r="M5" s="54"/>
      <c r="N5" s="13" t="s">
        <v>13</v>
      </c>
      <c r="O5" s="13" t="s">
        <v>14</v>
      </c>
      <c r="P5" s="13" t="s">
        <v>15</v>
      </c>
      <c r="Q5" s="13" t="s">
        <v>7</v>
      </c>
      <c r="R5" s="13" t="s">
        <v>14</v>
      </c>
      <c r="S5" s="13" t="s">
        <v>15</v>
      </c>
    </row>
    <row r="6" spans="2:19" ht="12" customHeight="1">
      <c r="B6" s="38" t="s">
        <v>20</v>
      </c>
      <c r="C6" s="39"/>
      <c r="D6" s="39"/>
      <c r="E6" s="39"/>
      <c r="F6" s="39"/>
      <c r="G6" s="39"/>
      <c r="H6" s="39"/>
      <c r="I6" s="8"/>
      <c r="J6" s="25">
        <f>IF(SUM(K6:L6)&gt;0,SUM(K6:L6),"－")</f>
        <v>1058</v>
      </c>
      <c r="K6" s="25">
        <v>1005</v>
      </c>
      <c r="L6" s="25">
        <v>53</v>
      </c>
      <c r="M6" s="25">
        <v>8743</v>
      </c>
      <c r="N6" s="25">
        <f>IF(SUM(O6:P6)&gt;0,SUM(O6:P6),"－")</f>
        <v>384887</v>
      </c>
      <c r="O6" s="25">
        <v>191653</v>
      </c>
      <c r="P6" s="25">
        <v>193234</v>
      </c>
      <c r="Q6" s="25">
        <f>IF(SUM(R6:S6)&gt;0,SUM(R6:S6),"－")</f>
        <v>17061</v>
      </c>
      <c r="R6" s="25">
        <v>9295</v>
      </c>
      <c r="S6" s="25">
        <v>7766</v>
      </c>
    </row>
    <row r="7" spans="2:19" s="4" customFormat="1" ht="12" customHeight="1">
      <c r="B7" s="55" t="s">
        <v>21</v>
      </c>
      <c r="C7" s="56"/>
      <c r="D7" s="56"/>
      <c r="E7" s="56"/>
      <c r="F7" s="56"/>
      <c r="G7" s="56"/>
      <c r="H7" s="56"/>
      <c r="I7" s="11"/>
      <c r="J7" s="27">
        <f>IF(SUM(K7:L7)=SUM(J8,J9,J12,J24,J25,J26,J27,J30,J31),IF(SUM(J8,J9,J12,J24,J25,J26,J27,J30,J31)&gt;0,SUM(J8,J9,J12,J24,J25,J26,J27,J30,J31),"－"),"ｴﾗｰ")</f>
        <v>1072</v>
      </c>
      <c r="K7" s="27">
        <f aca="true" t="shared" si="0" ref="K7:S7">IF(SUM(K8,K9,K12,K24,K25,K26,K27,K30,K31)&gt;0,SUM(K8,K9,K12,K24,K25,K26,K27,K30,K31),"－")</f>
        <v>1022</v>
      </c>
      <c r="L7" s="27">
        <f t="shared" si="0"/>
        <v>50</v>
      </c>
      <c r="M7" s="27">
        <f t="shared" si="0"/>
        <v>9065</v>
      </c>
      <c r="N7" s="27">
        <f>IF(SUM(O7:P7)=SUM(N8,N9,N12,N24,N25,N26,N27,N30,N31),IF(SUM(N8,N9,N12,N24,N25,N26,N27,N30,N31)&gt;0,SUM(N8,N9,N12,N24,N25,N26,N27,N30,N31),"－"),"ｴﾗｰ")</f>
        <v>392852</v>
      </c>
      <c r="O7" s="27">
        <f t="shared" si="0"/>
        <v>196088</v>
      </c>
      <c r="P7" s="27">
        <f t="shared" si="0"/>
        <v>196764</v>
      </c>
      <c r="Q7" s="27">
        <f>IF(SUM(R7:S7)=SUM(Q8,Q9,Q12,Q24,Q25,Q26,Q27,Q30,Q31),IF(SUM(Q8,Q9,Q12,Q24,Q25,Q26,Q27,Q30,Q31)&gt;0,SUM(Q8,Q9,Q12,Q24,Q25,Q26,Q27,Q30,Q31),"－"),"ｴﾗｰ")</f>
        <v>17609</v>
      </c>
      <c r="R7" s="27">
        <f t="shared" si="0"/>
        <v>9516</v>
      </c>
      <c r="S7" s="27">
        <f t="shared" si="0"/>
        <v>8093</v>
      </c>
    </row>
    <row r="8" spans="2:19" s="4" customFormat="1" ht="12" customHeight="1">
      <c r="B8" s="55" t="s">
        <v>22</v>
      </c>
      <c r="C8" s="56"/>
      <c r="D8" s="56"/>
      <c r="E8" s="56"/>
      <c r="F8" s="56"/>
      <c r="G8" s="56"/>
      <c r="H8" s="56"/>
      <c r="I8" s="11"/>
      <c r="J8" s="27">
        <f>IF(SUM(K8:L8)&gt;0,SUM(K8:L8),"－")</f>
        <v>369</v>
      </c>
      <c r="K8" s="27">
        <v>337</v>
      </c>
      <c r="L8" s="27">
        <v>32</v>
      </c>
      <c r="M8" s="27">
        <v>5408</v>
      </c>
      <c r="N8" s="27">
        <f>IF(SUM(O8:P8)&gt;0,SUM(O8:P8),"－")</f>
        <v>184018</v>
      </c>
      <c r="O8" s="27">
        <v>94031</v>
      </c>
      <c r="P8" s="27">
        <v>89987</v>
      </c>
      <c r="Q8" s="27">
        <f>IF(SUM(R8:S8)&gt;0,SUM(R8:S8),"－")</f>
        <v>7125</v>
      </c>
      <c r="R8" s="27">
        <v>3161</v>
      </c>
      <c r="S8" s="27">
        <v>3964</v>
      </c>
    </row>
    <row r="9" spans="2:19" s="4" customFormat="1" ht="12" customHeight="1">
      <c r="B9" s="55" t="s">
        <v>23</v>
      </c>
      <c r="C9" s="56"/>
      <c r="D9" s="56"/>
      <c r="E9" s="56"/>
      <c r="F9" s="56"/>
      <c r="G9" s="14"/>
      <c r="H9" s="28" t="s">
        <v>1</v>
      </c>
      <c r="I9" s="6"/>
      <c r="J9" s="29">
        <f>IF(SUM(K9:L9)=SUM(J10:J11),IF(SUM(J10:J11)&gt;0,SUM(J10:J11),"－"),"ｴﾗｰ")</f>
        <v>180</v>
      </c>
      <c r="K9" s="29">
        <f aca="true" t="shared" si="1" ref="K9:S9">IF(SUM(K10:K11)&gt;0,SUM(K10:K11),"－")</f>
        <v>177</v>
      </c>
      <c r="L9" s="29">
        <f t="shared" si="1"/>
        <v>3</v>
      </c>
      <c r="M9" s="29">
        <f t="shared" si="1"/>
        <v>2066</v>
      </c>
      <c r="N9" s="29">
        <f>IF(SUM(O9:P9)=SUM(N10:N11),IF(SUM(N10:N11)&gt;0,SUM(N10:N11),"－"),"ｴﾗｰ")</f>
        <v>76859</v>
      </c>
      <c r="O9" s="29">
        <f t="shared" si="1"/>
        <v>39312</v>
      </c>
      <c r="P9" s="29">
        <f t="shared" si="1"/>
        <v>37547</v>
      </c>
      <c r="Q9" s="29">
        <f>IF(SUM(R9:S9)=SUM(Q10:Q11),IF(SUM(Q10:Q11)&gt;0,SUM(Q10:Q11),"－"),"ｴﾗｰ")</f>
        <v>3772</v>
      </c>
      <c r="R9" s="29">
        <f t="shared" si="1"/>
        <v>2570</v>
      </c>
      <c r="S9" s="29">
        <f t="shared" si="1"/>
        <v>1202</v>
      </c>
    </row>
    <row r="10" spans="2:19" ht="12" customHeight="1">
      <c r="B10" s="55"/>
      <c r="C10" s="56"/>
      <c r="D10" s="56"/>
      <c r="E10" s="56"/>
      <c r="F10" s="56"/>
      <c r="G10" s="15"/>
      <c r="H10" s="16" t="s">
        <v>2</v>
      </c>
      <c r="I10" s="8"/>
      <c r="J10" s="25">
        <f>IF(SUM(K10:L10)&gt;0,SUM(K10:L10),"－")</f>
        <v>176</v>
      </c>
      <c r="K10" s="30">
        <v>173</v>
      </c>
      <c r="L10" s="30">
        <v>3</v>
      </c>
      <c r="M10" s="30">
        <v>2048</v>
      </c>
      <c r="N10" s="25">
        <f>IF(SUM(O10:P10)&gt;0,SUM(O10:P10),"－")</f>
        <v>76447</v>
      </c>
      <c r="O10" s="30">
        <v>39092</v>
      </c>
      <c r="P10" s="30">
        <v>37355</v>
      </c>
      <c r="Q10" s="25">
        <f>IF(SUM(R10:S10)&gt;0,SUM(R10:S10),"－")</f>
        <v>3742</v>
      </c>
      <c r="R10" s="30">
        <v>2547</v>
      </c>
      <c r="S10" s="30">
        <v>1195</v>
      </c>
    </row>
    <row r="11" spans="2:19" ht="12" customHeight="1">
      <c r="B11" s="55"/>
      <c r="C11" s="56"/>
      <c r="D11" s="56"/>
      <c r="E11" s="56"/>
      <c r="F11" s="56"/>
      <c r="G11" s="15"/>
      <c r="H11" s="16" t="s">
        <v>3</v>
      </c>
      <c r="I11" s="8"/>
      <c r="J11" s="25">
        <f>IF(SUM(K11:L11)&gt;0,SUM(K11:L11),"－")</f>
        <v>4</v>
      </c>
      <c r="K11" s="30">
        <v>4</v>
      </c>
      <c r="L11" s="30" t="s">
        <v>18</v>
      </c>
      <c r="M11" s="30">
        <v>18</v>
      </c>
      <c r="N11" s="25">
        <f>IF(SUM(O11:P11)&gt;0,SUM(O11:P11),"－")</f>
        <v>412</v>
      </c>
      <c r="O11" s="30">
        <v>220</v>
      </c>
      <c r="P11" s="30">
        <v>192</v>
      </c>
      <c r="Q11" s="25">
        <f>IF(SUM(R11:S11)&gt;0,SUM(R11:S11),"－")</f>
        <v>30</v>
      </c>
      <c r="R11" s="30">
        <v>23</v>
      </c>
      <c r="S11" s="30">
        <v>7</v>
      </c>
    </row>
    <row r="12" spans="2:19" s="4" customFormat="1" ht="12" customHeight="1">
      <c r="B12" s="17"/>
      <c r="C12" s="14"/>
      <c r="D12" s="18"/>
      <c r="E12" s="26"/>
      <c r="F12" s="63" t="s">
        <v>4</v>
      </c>
      <c r="G12" s="14"/>
      <c r="H12" s="28" t="s">
        <v>1</v>
      </c>
      <c r="I12" s="6"/>
      <c r="J12" s="29">
        <f>IF(SUM(K12:L12)=SUM(J13:J14),IF(SUM(J13:J14)&gt;0,SUM(J13:J14),"－"),"ｴﾗｰ")</f>
        <v>79</v>
      </c>
      <c r="K12" s="29">
        <f>IF(SUM(K13:K14)&gt;0,SUM(K13:K14),"－")</f>
        <v>78</v>
      </c>
      <c r="L12" s="29">
        <f>IF(SUM(L13:L14)&gt;0,SUM(L13:L14),"－")</f>
        <v>1</v>
      </c>
      <c r="M12" s="29" t="s">
        <v>5</v>
      </c>
      <c r="N12" s="29">
        <f>IF(SUM(O12:P12)=SUM(N13:N14),IF(SUM(N13:N14)&gt;0,SUM(N13:N14),"－"),"ｴﾗｰ")</f>
        <v>71203</v>
      </c>
      <c r="O12" s="29">
        <f>IF(SUM(O13:O14)&gt;0,SUM(O13:O14),"－")</f>
        <v>35155</v>
      </c>
      <c r="P12" s="29">
        <f>IF(SUM(P13:P14)&gt;0,SUM(P13:P14),"－")</f>
        <v>36048</v>
      </c>
      <c r="Q12" s="29">
        <f>IF(SUM(R12:S12)=SUM(Q13:Q14),IF(SUM(Q13:Q14)&gt;0,SUM(Q13:Q14),"－"),"ｴﾗｰ")</f>
        <v>3876</v>
      </c>
      <c r="R12" s="29">
        <f>IF(SUM(R13:R14)&gt;0,SUM(R13:R14),"－")</f>
        <v>3230</v>
      </c>
      <c r="S12" s="29">
        <f>IF(SUM(S13:S14)&gt;0,SUM(S13:S14),"－")</f>
        <v>646</v>
      </c>
    </row>
    <row r="13" spans="2:19" ht="12" customHeight="1">
      <c r="B13" s="19"/>
      <c r="C13" s="15"/>
      <c r="D13" s="26"/>
      <c r="E13" s="26"/>
      <c r="F13" s="63"/>
      <c r="G13" s="15"/>
      <c r="H13" s="16" t="s">
        <v>2</v>
      </c>
      <c r="I13" s="8"/>
      <c r="J13" s="31">
        <f>IF(SUM(K13:L13)&gt;0,SUM(K13:L13),"－")</f>
        <v>68</v>
      </c>
      <c r="K13" s="31">
        <f>IF(SUM(K16,K19,K22)&gt;0,SUM(K16,K19,K22),"－")</f>
        <v>67</v>
      </c>
      <c r="L13" s="31">
        <f aca="true" t="shared" si="2" ref="L13:S13">IF(SUM(L16,L19,L22)&gt;0,SUM(L16,L19,L22),"－")</f>
        <v>1</v>
      </c>
      <c r="M13" s="31" t="s">
        <v>5</v>
      </c>
      <c r="N13" s="31">
        <f t="shared" si="2"/>
        <v>57515</v>
      </c>
      <c r="O13" s="31">
        <f t="shared" si="2"/>
        <v>29567</v>
      </c>
      <c r="P13" s="31">
        <f t="shared" si="2"/>
        <v>27948</v>
      </c>
      <c r="Q13" s="31">
        <f t="shared" si="2"/>
        <v>3390</v>
      </c>
      <c r="R13" s="31">
        <f t="shared" si="2"/>
        <v>2907</v>
      </c>
      <c r="S13" s="31">
        <f t="shared" si="2"/>
        <v>483</v>
      </c>
    </row>
    <row r="14" spans="2:19" ht="12" customHeight="1">
      <c r="B14" s="59" t="s">
        <v>24</v>
      </c>
      <c r="C14" s="15"/>
      <c r="D14" s="26"/>
      <c r="E14" s="26"/>
      <c r="F14" s="63"/>
      <c r="G14" s="15"/>
      <c r="H14" s="16" t="s">
        <v>3</v>
      </c>
      <c r="I14" s="8"/>
      <c r="J14" s="31">
        <f>IF(SUM(K14:L14)&gt;0,SUM(K14:L14),"－")</f>
        <v>11</v>
      </c>
      <c r="K14" s="31">
        <f>IF(SUM(K17,K20,K23)&gt;0,SUM(K17,K20,K23),"－")</f>
        <v>11</v>
      </c>
      <c r="L14" s="31" t="str">
        <f aca="true" t="shared" si="3" ref="L14:S14">IF(SUM(L17,L20,L23)&gt;0,SUM(L17,L20,L23),"－")</f>
        <v>－</v>
      </c>
      <c r="M14" s="31" t="s">
        <v>5</v>
      </c>
      <c r="N14" s="31">
        <f t="shared" si="3"/>
        <v>13688</v>
      </c>
      <c r="O14" s="31">
        <f t="shared" si="3"/>
        <v>5588</v>
      </c>
      <c r="P14" s="31">
        <f t="shared" si="3"/>
        <v>8100</v>
      </c>
      <c r="Q14" s="31">
        <f t="shared" si="3"/>
        <v>486</v>
      </c>
      <c r="R14" s="31">
        <f t="shared" si="3"/>
        <v>323</v>
      </c>
      <c r="S14" s="31">
        <f t="shared" si="3"/>
        <v>163</v>
      </c>
    </row>
    <row r="15" spans="2:19" ht="12" customHeight="1">
      <c r="B15" s="60"/>
      <c r="C15" s="15"/>
      <c r="D15" s="20"/>
      <c r="E15" s="32"/>
      <c r="F15" s="64" t="s">
        <v>25</v>
      </c>
      <c r="G15" s="15"/>
      <c r="H15" s="16" t="s">
        <v>1</v>
      </c>
      <c r="I15" s="8"/>
      <c r="J15" s="25">
        <f>IF(SUM(K15:L15)=SUM(J16:J17),IF(SUM(J16:J17)&gt;0,SUM(J16:J17),"－"),"ｴﾗｰ")</f>
        <v>47</v>
      </c>
      <c r="K15" s="25">
        <f aca="true" t="shared" si="4" ref="K15:S15">IF(SUM(K16:K17)&gt;0,SUM(K16:K17),"－")</f>
        <v>47</v>
      </c>
      <c r="L15" s="25" t="str">
        <f t="shared" si="4"/>
        <v>－</v>
      </c>
      <c r="M15" s="25" t="s">
        <v>5</v>
      </c>
      <c r="N15" s="25">
        <f>IF(SUM(O15:P15)=SUM(N16:N17),IF(SUM(N16:N17)&gt;0,SUM(N16:N17),"－"),"ｴﾗｰ")</f>
        <v>68939</v>
      </c>
      <c r="O15" s="25">
        <f t="shared" si="4"/>
        <v>33637</v>
      </c>
      <c r="P15" s="25">
        <f t="shared" si="4"/>
        <v>35302</v>
      </c>
      <c r="Q15" s="25">
        <f>IF(SUM(R15:S15)=SUM(Q16:Q17),IF(SUM(Q16:Q17)&gt;0,SUM(Q16:Q17),"－"),"ｴﾗｰ")</f>
        <v>3563</v>
      </c>
      <c r="R15" s="25">
        <f t="shared" si="4"/>
        <v>2950</v>
      </c>
      <c r="S15" s="25">
        <f t="shared" si="4"/>
        <v>613</v>
      </c>
    </row>
    <row r="16" spans="2:19" ht="12" customHeight="1">
      <c r="B16" s="60"/>
      <c r="C16" s="15"/>
      <c r="D16" s="20"/>
      <c r="E16" s="32"/>
      <c r="F16" s="64"/>
      <c r="G16" s="15"/>
      <c r="H16" s="16" t="s">
        <v>2</v>
      </c>
      <c r="I16" s="8"/>
      <c r="J16" s="31">
        <f aca="true" t="shared" si="5" ref="J16:J26">IF(SUM(K16:L16)&gt;0,SUM(K16:L16),"－")</f>
        <v>36</v>
      </c>
      <c r="K16" s="31">
        <v>36</v>
      </c>
      <c r="L16" s="31" t="s">
        <v>18</v>
      </c>
      <c r="M16" s="31" t="s">
        <v>26</v>
      </c>
      <c r="N16" s="31">
        <f aca="true" t="shared" si="6" ref="N16:N26">IF(SUM(O16:P16)&gt;0,SUM(O16:P16),"－")</f>
        <v>55251</v>
      </c>
      <c r="O16" s="31">
        <v>28049</v>
      </c>
      <c r="P16" s="31">
        <v>27202</v>
      </c>
      <c r="Q16" s="31">
        <f>IF(SUM(R16:S16)&gt;0,SUM(R16:S16),"－")</f>
        <v>3077</v>
      </c>
      <c r="R16" s="31">
        <v>2627</v>
      </c>
      <c r="S16" s="31">
        <v>450</v>
      </c>
    </row>
    <row r="17" spans="2:19" ht="12" customHeight="1">
      <c r="B17" s="60"/>
      <c r="C17" s="15"/>
      <c r="D17" s="61" t="s">
        <v>27</v>
      </c>
      <c r="E17" s="32"/>
      <c r="F17" s="64"/>
      <c r="G17" s="15"/>
      <c r="H17" s="16" t="s">
        <v>3</v>
      </c>
      <c r="I17" s="8"/>
      <c r="J17" s="31">
        <f t="shared" si="5"/>
        <v>11</v>
      </c>
      <c r="K17" s="31">
        <v>11</v>
      </c>
      <c r="L17" s="31" t="s">
        <v>18</v>
      </c>
      <c r="M17" s="31" t="s">
        <v>28</v>
      </c>
      <c r="N17" s="31">
        <f t="shared" si="6"/>
        <v>13688</v>
      </c>
      <c r="O17" s="31">
        <v>5588</v>
      </c>
      <c r="P17" s="31">
        <v>8100</v>
      </c>
      <c r="Q17" s="31">
        <f>IF(SUM(R17:S17)&gt;0,SUM(R17:S17),"－")</f>
        <v>486</v>
      </c>
      <c r="R17" s="31">
        <v>323</v>
      </c>
      <c r="S17" s="31">
        <v>163</v>
      </c>
    </row>
    <row r="18" spans="2:19" ht="12" customHeight="1">
      <c r="B18" s="60"/>
      <c r="C18" s="15"/>
      <c r="D18" s="62"/>
      <c r="E18" s="32"/>
      <c r="F18" s="64" t="s">
        <v>29</v>
      </c>
      <c r="G18" s="15"/>
      <c r="H18" s="16" t="s">
        <v>1</v>
      </c>
      <c r="I18" s="8"/>
      <c r="J18" s="25">
        <f>IF(SUM(K18:L18)=SUM(J19:J20),IF(SUM(J19:J20)&gt;0,SUM(J19:J20),"－"),"ｴﾗｰ")</f>
        <v>2</v>
      </c>
      <c r="K18" s="25">
        <f aca="true" t="shared" si="7" ref="K18:S18">IF(SUM(K19:K20)&gt;0,SUM(K19:K20),"－")</f>
        <v>1</v>
      </c>
      <c r="L18" s="25">
        <f t="shared" si="7"/>
        <v>1</v>
      </c>
      <c r="M18" s="25" t="s">
        <v>5</v>
      </c>
      <c r="N18" s="25">
        <f>IF(SUM(O18:P18)=SUM(N19:N20),IF(SUM(N19:N20)&gt;0,SUM(N19:N20),"－"),"ｴﾗｰ")</f>
        <v>2264</v>
      </c>
      <c r="O18" s="25">
        <f t="shared" si="7"/>
        <v>1518</v>
      </c>
      <c r="P18" s="25">
        <f t="shared" si="7"/>
        <v>746</v>
      </c>
      <c r="Q18" s="25">
        <f>IF(SUM(R18:S18)=SUM(Q19:Q20),IF(SUM(Q19:Q20)&gt;0,SUM(Q19:Q20),"－"),"ｴﾗｰ")</f>
        <v>313</v>
      </c>
      <c r="R18" s="25">
        <f t="shared" si="7"/>
        <v>280</v>
      </c>
      <c r="S18" s="25">
        <f t="shared" si="7"/>
        <v>33</v>
      </c>
    </row>
    <row r="19" spans="2:19" ht="12" customHeight="1">
      <c r="B19" s="60"/>
      <c r="C19" s="15"/>
      <c r="D19" s="62"/>
      <c r="E19" s="32"/>
      <c r="F19" s="64"/>
      <c r="G19" s="15"/>
      <c r="H19" s="16" t="s">
        <v>2</v>
      </c>
      <c r="I19" s="8"/>
      <c r="J19" s="31">
        <f t="shared" si="5"/>
        <v>2</v>
      </c>
      <c r="K19" s="31">
        <v>1</v>
      </c>
      <c r="L19" s="31">
        <v>1</v>
      </c>
      <c r="M19" s="31" t="s">
        <v>28</v>
      </c>
      <c r="N19" s="31">
        <f t="shared" si="6"/>
        <v>2264</v>
      </c>
      <c r="O19" s="31">
        <v>1518</v>
      </c>
      <c r="P19" s="31">
        <v>746</v>
      </c>
      <c r="Q19" s="31">
        <f>IF(SUM(R19:S19)&gt;0,SUM(R19:S19),"－")</f>
        <v>313</v>
      </c>
      <c r="R19" s="31">
        <v>280</v>
      </c>
      <c r="S19" s="31">
        <v>33</v>
      </c>
    </row>
    <row r="20" spans="2:19" ht="12" customHeight="1">
      <c r="B20" s="60"/>
      <c r="C20" s="15"/>
      <c r="D20" s="62"/>
      <c r="E20" s="32"/>
      <c r="F20" s="64"/>
      <c r="G20" s="15"/>
      <c r="H20" s="16" t="s">
        <v>3</v>
      </c>
      <c r="I20" s="8"/>
      <c r="J20" s="31" t="str">
        <f t="shared" si="5"/>
        <v>－</v>
      </c>
      <c r="K20" s="31" t="s">
        <v>18</v>
      </c>
      <c r="L20" s="31" t="s">
        <v>18</v>
      </c>
      <c r="M20" s="31" t="s">
        <v>28</v>
      </c>
      <c r="N20" s="31" t="str">
        <f t="shared" si="6"/>
        <v>－</v>
      </c>
      <c r="O20" s="31" t="s">
        <v>18</v>
      </c>
      <c r="P20" s="31" t="s">
        <v>18</v>
      </c>
      <c r="Q20" s="31" t="s">
        <v>18</v>
      </c>
      <c r="R20" s="31" t="s">
        <v>18</v>
      </c>
      <c r="S20" s="31" t="s">
        <v>18</v>
      </c>
    </row>
    <row r="21" spans="2:19" ht="12" customHeight="1">
      <c r="B21" s="60"/>
      <c r="C21" s="15"/>
      <c r="D21" s="62"/>
      <c r="E21" s="32"/>
      <c r="F21" s="65" t="s">
        <v>30</v>
      </c>
      <c r="G21" s="15"/>
      <c r="H21" s="16" t="s">
        <v>1</v>
      </c>
      <c r="I21" s="8"/>
      <c r="J21" s="25">
        <f>IF(SUM(K21:L21)=SUM(J22:J23),IF(SUM(J22:J23)&gt;0,SUM(J22:J23),"－"),"ｴﾗｰ")</f>
        <v>30</v>
      </c>
      <c r="K21" s="25">
        <f aca="true" t="shared" si="8" ref="K21:S21">IF(SUM(K22:K23)&gt;0,SUM(K22:K23),"－")</f>
        <v>30</v>
      </c>
      <c r="L21" s="25" t="str">
        <f t="shared" si="8"/>
        <v>－</v>
      </c>
      <c r="M21" s="25" t="s">
        <v>5</v>
      </c>
      <c r="N21" s="25" t="str">
        <f>IF(SUM(O21:P21)=SUM(N22:N23),IF(SUM(N22:N23)&gt;0,SUM(N22:N23),"－"),"ｴﾗｰ")</f>
        <v>－</v>
      </c>
      <c r="O21" s="25" t="str">
        <f t="shared" si="8"/>
        <v>－</v>
      </c>
      <c r="P21" s="25" t="str">
        <f t="shared" si="8"/>
        <v>－</v>
      </c>
      <c r="Q21" s="25" t="str">
        <f>IF(SUM(R21:S21)=SUM(Q22:Q23),IF(SUM(Q22:Q23)&gt;0,SUM(Q22:Q23),"－"),"ｴﾗｰ")</f>
        <v>－</v>
      </c>
      <c r="R21" s="25" t="str">
        <f t="shared" si="8"/>
        <v>－</v>
      </c>
      <c r="S21" s="25" t="str">
        <f t="shared" si="8"/>
        <v>－</v>
      </c>
    </row>
    <row r="22" spans="2:19" ht="12" customHeight="1">
      <c r="B22" s="19"/>
      <c r="C22" s="15"/>
      <c r="D22" s="32"/>
      <c r="E22" s="32"/>
      <c r="F22" s="65"/>
      <c r="G22" s="15"/>
      <c r="H22" s="16" t="s">
        <v>2</v>
      </c>
      <c r="I22" s="8"/>
      <c r="J22" s="31">
        <f t="shared" si="5"/>
        <v>30</v>
      </c>
      <c r="K22" s="31">
        <v>30</v>
      </c>
      <c r="L22" s="31" t="s">
        <v>18</v>
      </c>
      <c r="M22" s="31" t="s">
        <v>31</v>
      </c>
      <c r="N22" s="31" t="str">
        <f t="shared" si="6"/>
        <v>－</v>
      </c>
      <c r="O22" s="31" t="s">
        <v>18</v>
      </c>
      <c r="P22" s="31" t="s">
        <v>18</v>
      </c>
      <c r="Q22" s="31" t="str">
        <f>IF(SUM(R22:S22)&gt;0,SUM(R22:S22),"－")</f>
        <v>－</v>
      </c>
      <c r="R22" s="31" t="s">
        <v>18</v>
      </c>
      <c r="S22" s="31" t="s">
        <v>18</v>
      </c>
    </row>
    <row r="23" spans="2:19" ht="12" customHeight="1">
      <c r="B23" s="33"/>
      <c r="C23" s="15"/>
      <c r="D23" s="32"/>
      <c r="E23" s="32"/>
      <c r="F23" s="65"/>
      <c r="G23" s="15"/>
      <c r="H23" s="16" t="s">
        <v>3</v>
      </c>
      <c r="I23" s="8"/>
      <c r="J23" s="31" t="str">
        <f t="shared" si="5"/>
        <v>－</v>
      </c>
      <c r="K23" s="31" t="s">
        <v>18</v>
      </c>
      <c r="L23" s="31" t="s">
        <v>18</v>
      </c>
      <c r="M23" s="31" t="s">
        <v>31</v>
      </c>
      <c r="N23" s="31" t="str">
        <f t="shared" si="6"/>
        <v>－</v>
      </c>
      <c r="O23" s="31" t="s">
        <v>18</v>
      </c>
      <c r="P23" s="31" t="s">
        <v>18</v>
      </c>
      <c r="Q23" s="31" t="str">
        <f>IF(SUM(R23:S23)&gt;0,SUM(R23:S23),"－")</f>
        <v>－</v>
      </c>
      <c r="R23" s="31" t="s">
        <v>18</v>
      </c>
      <c r="S23" s="31" t="s">
        <v>18</v>
      </c>
    </row>
    <row r="24" spans="2:19" s="4" customFormat="1" ht="12" customHeight="1">
      <c r="B24" s="55" t="s">
        <v>32</v>
      </c>
      <c r="C24" s="56"/>
      <c r="D24" s="56"/>
      <c r="E24" s="56"/>
      <c r="F24" s="56"/>
      <c r="G24" s="56"/>
      <c r="H24" s="56"/>
      <c r="I24" s="6"/>
      <c r="J24" s="29">
        <f t="shared" si="5"/>
        <v>1</v>
      </c>
      <c r="K24" s="34">
        <v>1</v>
      </c>
      <c r="L24" s="34" t="s">
        <v>18</v>
      </c>
      <c r="M24" s="34">
        <v>26</v>
      </c>
      <c r="N24" s="29">
        <f t="shared" si="6"/>
        <v>101</v>
      </c>
      <c r="O24" s="34">
        <v>56</v>
      </c>
      <c r="P24" s="34">
        <v>45</v>
      </c>
      <c r="Q24" s="29">
        <f>IF(SUM(R24:S24)&gt;0,SUM(R24:S24),"－")</f>
        <v>48</v>
      </c>
      <c r="R24" s="34">
        <v>31</v>
      </c>
      <c r="S24" s="34">
        <v>17</v>
      </c>
    </row>
    <row r="25" spans="2:19" s="4" customFormat="1" ht="12" customHeight="1">
      <c r="B25" s="55" t="s">
        <v>33</v>
      </c>
      <c r="C25" s="56"/>
      <c r="D25" s="56"/>
      <c r="E25" s="56"/>
      <c r="F25" s="56"/>
      <c r="G25" s="56"/>
      <c r="H25" s="56"/>
      <c r="I25" s="6"/>
      <c r="J25" s="29">
        <f t="shared" si="5"/>
        <v>1</v>
      </c>
      <c r="K25" s="34">
        <v>1</v>
      </c>
      <c r="L25" s="34" t="s">
        <v>18</v>
      </c>
      <c r="M25" s="34">
        <v>36</v>
      </c>
      <c r="N25" s="29">
        <f t="shared" si="6"/>
        <v>198</v>
      </c>
      <c r="O25" s="34">
        <v>102</v>
      </c>
      <c r="P25" s="34">
        <v>96</v>
      </c>
      <c r="Q25" s="29">
        <f>IF(SUM(R25:S25)&gt;0,SUM(R25:S25),"－")</f>
        <v>65</v>
      </c>
      <c r="R25" s="34">
        <v>29</v>
      </c>
      <c r="S25" s="34">
        <v>36</v>
      </c>
    </row>
    <row r="26" spans="2:19" s="4" customFormat="1" ht="12" customHeight="1">
      <c r="B26" s="55" t="s">
        <v>34</v>
      </c>
      <c r="C26" s="56"/>
      <c r="D26" s="56"/>
      <c r="E26" s="56"/>
      <c r="F26" s="56"/>
      <c r="G26" s="56"/>
      <c r="H26" s="56"/>
      <c r="I26" s="6"/>
      <c r="J26" s="29">
        <f t="shared" si="5"/>
        <v>14</v>
      </c>
      <c r="K26" s="34">
        <v>12</v>
      </c>
      <c r="L26" s="34">
        <v>2</v>
      </c>
      <c r="M26" s="34">
        <v>226</v>
      </c>
      <c r="N26" s="29">
        <f t="shared" si="6"/>
        <v>1089</v>
      </c>
      <c r="O26" s="34">
        <v>665</v>
      </c>
      <c r="P26" s="34">
        <v>424</v>
      </c>
      <c r="Q26" s="29">
        <f>IF(SUM(R26:S26)&gt;0,SUM(R26:S26),"－")</f>
        <v>370</v>
      </c>
      <c r="R26" s="34">
        <v>198</v>
      </c>
      <c r="S26" s="34">
        <v>172</v>
      </c>
    </row>
    <row r="27" spans="2:19" s="4" customFormat="1" ht="12" customHeight="1">
      <c r="B27" s="55" t="s">
        <v>16</v>
      </c>
      <c r="C27" s="56"/>
      <c r="D27" s="56"/>
      <c r="E27" s="56"/>
      <c r="F27" s="56"/>
      <c r="G27" s="14"/>
      <c r="H27" s="28" t="s">
        <v>1</v>
      </c>
      <c r="I27" s="6"/>
      <c r="J27" s="29">
        <f>IF(SUM(K27:L27)=SUM(J28:J29),IF(SUM(J28:J29)&gt;0,SUM(J28:J29),"－"),"ｴﾗｰ")</f>
        <v>260</v>
      </c>
      <c r="K27" s="29">
        <f aca="true" t="shared" si="9" ref="K27:S27">IF(SUM(K28:K29)&gt;0,SUM(K28:K29),"－")</f>
        <v>253</v>
      </c>
      <c r="L27" s="29">
        <f t="shared" si="9"/>
        <v>7</v>
      </c>
      <c r="M27" s="29">
        <f t="shared" si="9"/>
        <v>1303</v>
      </c>
      <c r="N27" s="29">
        <f>IF(SUM(O27:P27)=SUM(N28:N29),IF(SUM(N28:N29)&gt;0,SUM(N28:N29),"－"),"ｴﾗｰ")</f>
        <v>40024</v>
      </c>
      <c r="O27" s="29">
        <f t="shared" si="9"/>
        <v>20250</v>
      </c>
      <c r="P27" s="29">
        <f t="shared" si="9"/>
        <v>19774</v>
      </c>
      <c r="Q27" s="29">
        <f>IF(SUM(R27:S27)=SUM(Q28:Q29),IF(SUM(Q28:Q29)&gt;0,SUM(Q28:Q29),"－"),"ｴﾗｰ")</f>
        <v>1732</v>
      </c>
      <c r="R27" s="29">
        <f t="shared" si="9"/>
        <v>107</v>
      </c>
      <c r="S27" s="29">
        <f t="shared" si="9"/>
        <v>1625</v>
      </c>
    </row>
    <row r="28" spans="2:19" ht="12" customHeight="1">
      <c r="B28" s="55"/>
      <c r="C28" s="56"/>
      <c r="D28" s="56"/>
      <c r="E28" s="56"/>
      <c r="F28" s="56"/>
      <c r="G28" s="15"/>
      <c r="H28" s="16" t="s">
        <v>2</v>
      </c>
      <c r="I28" s="8"/>
      <c r="J28" s="25">
        <f>IF(SUM(K28:L28)&gt;0,SUM(K28:L28),"－")</f>
        <v>124</v>
      </c>
      <c r="K28" s="30">
        <v>117</v>
      </c>
      <c r="L28" s="30">
        <v>7</v>
      </c>
      <c r="M28" s="30">
        <v>482</v>
      </c>
      <c r="N28" s="25">
        <f>IF(SUM(O28:P28)&gt;0,SUM(O28:P28),"－")</f>
        <v>15273</v>
      </c>
      <c r="O28" s="30">
        <v>7778</v>
      </c>
      <c r="P28" s="30">
        <v>7495</v>
      </c>
      <c r="Q28" s="25">
        <f>IF(SUM(R28:S28)&gt;0,SUM(R28:S28),"－")</f>
        <v>629</v>
      </c>
      <c r="R28" s="30">
        <v>19</v>
      </c>
      <c r="S28" s="30">
        <v>610</v>
      </c>
    </row>
    <row r="29" spans="2:19" ht="12" customHeight="1">
      <c r="B29" s="55"/>
      <c r="C29" s="56"/>
      <c r="D29" s="56"/>
      <c r="E29" s="56"/>
      <c r="F29" s="56"/>
      <c r="G29" s="15"/>
      <c r="H29" s="16" t="s">
        <v>3</v>
      </c>
      <c r="I29" s="8"/>
      <c r="J29" s="25">
        <f>IF(SUM(K29:L29)&gt;0,SUM(K29:L29),"－")</f>
        <v>136</v>
      </c>
      <c r="K29" s="30">
        <v>136</v>
      </c>
      <c r="L29" s="30" t="s">
        <v>18</v>
      </c>
      <c r="M29" s="30">
        <v>821</v>
      </c>
      <c r="N29" s="25">
        <f>IF(SUM(O29:P29)&gt;0,SUM(O29:P29),"－")</f>
        <v>24751</v>
      </c>
      <c r="O29" s="30">
        <v>12472</v>
      </c>
      <c r="P29" s="30">
        <v>12279</v>
      </c>
      <c r="Q29" s="25">
        <f>IF(SUM(R29:S29)&gt;0,SUM(R29:S29),"－")</f>
        <v>1103</v>
      </c>
      <c r="R29" s="30">
        <v>88</v>
      </c>
      <c r="S29" s="30">
        <v>1015</v>
      </c>
    </row>
    <row r="30" spans="2:19" s="4" customFormat="1" ht="12" customHeight="1">
      <c r="B30" s="55" t="s">
        <v>35</v>
      </c>
      <c r="C30" s="56"/>
      <c r="D30" s="56"/>
      <c r="E30" s="56"/>
      <c r="F30" s="56"/>
      <c r="G30" s="56"/>
      <c r="H30" s="56"/>
      <c r="I30" s="6"/>
      <c r="J30" s="29">
        <f>IF(SUM(K30:L30)&gt;0,SUM(K30:L30),"－")</f>
        <v>41</v>
      </c>
      <c r="K30" s="34">
        <v>41</v>
      </c>
      <c r="L30" s="34" t="s">
        <v>18</v>
      </c>
      <c r="M30" s="29" t="s">
        <v>5</v>
      </c>
      <c r="N30" s="29">
        <f>IF(SUM(O30:P30)&gt;0,SUM(O30:P30),"－")</f>
        <v>4577</v>
      </c>
      <c r="O30" s="34">
        <v>891</v>
      </c>
      <c r="P30" s="34">
        <v>3686</v>
      </c>
      <c r="Q30" s="29">
        <f>IF(SUM(R30:S30)&gt;0,SUM(R30:S30),"－")</f>
        <v>235</v>
      </c>
      <c r="R30" s="34">
        <v>63</v>
      </c>
      <c r="S30" s="34">
        <v>172</v>
      </c>
    </row>
    <row r="31" spans="2:19" s="4" customFormat="1" ht="12" customHeight="1">
      <c r="B31" s="55" t="s">
        <v>17</v>
      </c>
      <c r="C31" s="56"/>
      <c r="D31" s="56"/>
      <c r="E31" s="56"/>
      <c r="F31" s="56"/>
      <c r="G31" s="14"/>
      <c r="H31" s="28" t="s">
        <v>1</v>
      </c>
      <c r="I31" s="6"/>
      <c r="J31" s="29">
        <f>IF(SUM(K31:L31)=SUM(J32:J33),IF(SUM(J32:J33)&gt;0,SUM(J32:J33),"－"),"ｴﾗｰ")</f>
        <v>127</v>
      </c>
      <c r="K31" s="29">
        <f>IF(SUM(K32:K33)&gt;0,SUM(K32:K33),"－")</f>
        <v>122</v>
      </c>
      <c r="L31" s="29">
        <f>IF(SUM(L32:L33)&gt;0,SUM(L32:L33),"－")</f>
        <v>5</v>
      </c>
      <c r="M31" s="29" t="s">
        <v>36</v>
      </c>
      <c r="N31" s="29">
        <f>IF(SUM(O31:P31)=SUM(N32:N33),IF(SUM(N32:N33)&gt;0,SUM(N32:N33),"－"),"ｴﾗｰ")</f>
        <v>14783</v>
      </c>
      <c r="O31" s="29">
        <f>IF(SUM(O32:O33)&gt;0,SUM(O32:O33),"－")</f>
        <v>5626</v>
      </c>
      <c r="P31" s="29">
        <f>IF(SUM(P32:P33)&gt;0,SUM(P32:P33),"－")</f>
        <v>9157</v>
      </c>
      <c r="Q31" s="29">
        <f>IF(SUM(R31:S31)=SUM(Q32:Q33),IF(SUM(Q32:Q33)&gt;0,SUM(Q32:Q33),"－"),"ｴﾗｰ")</f>
        <v>386</v>
      </c>
      <c r="R31" s="29">
        <f>IF(SUM(R32:R33)&gt;0,SUM(R32:R33),"－")</f>
        <v>127</v>
      </c>
      <c r="S31" s="29">
        <f>IF(SUM(S32:S33)&gt;0,SUM(S32:S33),"－")</f>
        <v>259</v>
      </c>
    </row>
    <row r="32" spans="2:19" ht="12" customHeight="1">
      <c r="B32" s="55"/>
      <c r="C32" s="56"/>
      <c r="D32" s="56"/>
      <c r="E32" s="56"/>
      <c r="F32" s="56"/>
      <c r="G32" s="15"/>
      <c r="H32" s="16" t="s">
        <v>2</v>
      </c>
      <c r="I32" s="8"/>
      <c r="J32" s="25">
        <f>IF(SUM(K32:L32)&gt;0,SUM(K32:L32),"－")</f>
        <v>6</v>
      </c>
      <c r="K32" s="30">
        <v>6</v>
      </c>
      <c r="L32" s="30" t="s">
        <v>18</v>
      </c>
      <c r="M32" s="25" t="s">
        <v>36</v>
      </c>
      <c r="N32" s="25">
        <f>IF(SUM(O32:P32)&gt;0,SUM(O32:P32),"－")</f>
        <v>837</v>
      </c>
      <c r="O32" s="30">
        <v>284</v>
      </c>
      <c r="P32" s="30">
        <v>553</v>
      </c>
      <c r="Q32" s="25">
        <f>IF(SUM(R32:S32)&gt;0,SUM(R32:S32),"－")</f>
        <v>43</v>
      </c>
      <c r="R32" s="30">
        <v>26</v>
      </c>
      <c r="S32" s="30">
        <v>17</v>
      </c>
    </row>
    <row r="33" spans="2:19" ht="12" customHeight="1">
      <c r="B33" s="57"/>
      <c r="C33" s="58"/>
      <c r="D33" s="58"/>
      <c r="E33" s="58"/>
      <c r="F33" s="58"/>
      <c r="G33" s="21"/>
      <c r="H33" s="22" t="s">
        <v>3</v>
      </c>
      <c r="I33" s="12"/>
      <c r="J33" s="25">
        <f>IF(SUM(K33:L33)&gt;0,SUM(K33:L33),"－")</f>
        <v>121</v>
      </c>
      <c r="K33" s="30">
        <v>116</v>
      </c>
      <c r="L33" s="30">
        <v>5</v>
      </c>
      <c r="M33" s="25" t="s">
        <v>36</v>
      </c>
      <c r="N33" s="25">
        <f>IF(SUM(O33:P33)&gt;0,SUM(O33:P33),"－")</f>
        <v>13946</v>
      </c>
      <c r="O33" s="30">
        <v>5342</v>
      </c>
      <c r="P33" s="30">
        <v>8604</v>
      </c>
      <c r="Q33" s="25">
        <f>IF(SUM(R33:S33)&gt;0,SUM(R33:S33),"－")</f>
        <v>343</v>
      </c>
      <c r="R33" s="30">
        <v>101</v>
      </c>
      <c r="S33" s="30">
        <v>242</v>
      </c>
    </row>
    <row r="34" spans="2:19" ht="12" customHeight="1">
      <c r="B34" s="35"/>
      <c r="C34" s="35"/>
      <c r="D34" s="35"/>
      <c r="E34" s="35"/>
      <c r="F34" s="35"/>
      <c r="G34" s="23"/>
      <c r="H34" s="24"/>
      <c r="I34" s="23"/>
      <c r="J34" s="36"/>
      <c r="K34" s="37"/>
      <c r="L34" s="37"/>
      <c r="M34" s="36"/>
      <c r="N34" s="36"/>
      <c r="O34" s="37"/>
      <c r="P34" s="37"/>
      <c r="Q34" s="36"/>
      <c r="R34" s="37"/>
      <c r="S34" s="37"/>
    </row>
    <row r="35" spans="2:19" ht="12" customHeight="1">
      <c r="B35" s="5" t="s">
        <v>37</v>
      </c>
      <c r="C35" s="5"/>
      <c r="D35" s="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2:19" ht="12" customHeight="1">
      <c r="B36" s="5"/>
      <c r="C36" s="5"/>
      <c r="D36" s="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ht="13.5" customHeight="1">
      <c r="B37" s="5"/>
    </row>
  </sheetData>
  <mergeCells count="22">
    <mergeCell ref="B25:H25"/>
    <mergeCell ref="B26:H26"/>
    <mergeCell ref="F15:F17"/>
    <mergeCell ref="F18:F20"/>
    <mergeCell ref="F21:F23"/>
    <mergeCell ref="B7:H7"/>
    <mergeCell ref="B8:H8"/>
    <mergeCell ref="B9:F11"/>
    <mergeCell ref="B31:F33"/>
    <mergeCell ref="B30:H30"/>
    <mergeCell ref="B14:B21"/>
    <mergeCell ref="D17:D21"/>
    <mergeCell ref="B27:F29"/>
    <mergeCell ref="B24:H24"/>
    <mergeCell ref="F12:F14"/>
    <mergeCell ref="B6:H6"/>
    <mergeCell ref="B4:I5"/>
    <mergeCell ref="B2:S2"/>
    <mergeCell ref="Q4:S4"/>
    <mergeCell ref="N4:P4"/>
    <mergeCell ref="J4:L4"/>
    <mergeCell ref="M4:M5"/>
  </mergeCells>
  <printOptions horizontalCentered="1"/>
  <pageMargins left="0.4724409448818898" right="0.4724409448818898" top="0.5905511811023623" bottom="0.7874015748031497" header="0.3937007874015748" footer="0.3937007874015748"/>
  <pageSetup firstPageNumber="21" useFirstPageNumber="1" horizontalDpi="300" verticalDpi="300" orientation="portrait" pageOrder="overThenDown" paperSize="9" r:id="rId2"/>
  <headerFooter alignWithMargins="0">
    <oddFooter>&amp;C－&amp;P－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2004-01-26T07:21:01Z</cp:lastPrinted>
  <dcterms:created xsi:type="dcterms:W3CDTF">1997-10-17T13:13:02Z</dcterms:created>
  <dcterms:modified xsi:type="dcterms:W3CDTF">2004-01-26T07:21:02Z</dcterms:modified>
  <cp:category/>
  <cp:version/>
  <cp:contentType/>
  <cp:contentStatus/>
</cp:coreProperties>
</file>