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95" windowWidth="7680" windowHeight="9120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'(3)教育振興費補助推移'!$A$2:$J$31</definedName>
    <definedName name="Z_A321CACF_580B_4278_A480_7BAA96F87ECE_.wvu.PrintArea" localSheetId="0" hidden="1">'(3)教育振興費補助推移'!$A$2:$J$31</definedName>
    <definedName name="Z_D2AE76AC_0E18_40A2_A184_1A70C273AA94_.wvu.PrintArea" localSheetId="0" hidden="1">'(3)教育振興費補助推移'!$A$2:$J$31</definedName>
    <definedName name="ﾀｲﾄﾙ列">'[1](1)予算・決算額一覧'!$B$7:$E$41</definedName>
    <definedName name="印刷範囲">'[1](1)予算・決算額一覧'!#REF!</definedName>
  </definedNames>
  <calcPr fullCalcOnLoad="1"/>
</workbook>
</file>

<file path=xl/sharedStrings.xml><?xml version="1.0" encoding="utf-8"?>
<sst xmlns="http://schemas.openxmlformats.org/spreadsheetml/2006/main" count="32" uniqueCount="31">
  <si>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</si>
  <si>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</si>
  <si>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</si>
  <si>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</si>
  <si>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</si>
  <si>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</si>
  <si>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</si>
  <si>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</si>
  <si>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</si>
  <si>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</si>
  <si>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</si>
  <si>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</si>
  <si>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</si>
  <si>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</si>
  <si>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</si>
  <si>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</si>
  <si>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</si>
  <si>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</si>
  <si>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</si>
  <si>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</si>
  <si>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</si>
  <si>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</si>
  <si>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</si>
  <si>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 xml:space="preserve">       ・千円未満の端数は切り上げました。</t>
  </si>
  <si>
    <t>１７年度</t>
  </si>
  <si>
    <t>１８年度</t>
  </si>
  <si>
    <t>専修学校
各種学校</t>
  </si>
  <si>
    <t>（注）・平成１９年度は、平成１９年１２月３１日現在の予算額です。</t>
  </si>
  <si>
    <t>特別支援学校</t>
  </si>
  <si>
    <t xml:space="preserve">   ・特別支援学校については、１６年度以降、国から別途、県から交付される補助金額と同額が措置されています。</t>
  </si>
  <si>
    <t>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</si>
</sst>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\&quot;#,##0;\-&quot;\&quot;#,##0"/>
    <numFmt numFmtId="184" formatCode="&quot;\&quot;#,##0;[Red]\-&quot;\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0" fillId="0" borderId="0" xfId="16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6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38" fontId="0" fillId="0" borderId="0" xfId="16" applyFont="1" applyFill="1" applyAlignment="1">
      <alignment horizontal="right"/>
    </xf>
    <xf numFmtId="38" fontId="6" fillId="0" borderId="0" xfId="16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38" fontId="7" fillId="0" borderId="1" xfId="16" applyFont="1" applyFill="1" applyBorder="1" applyAlignment="1">
      <alignment horizontal="right"/>
    </xf>
    <xf numFmtId="38" fontId="7" fillId="0" borderId="2" xfId="16" applyFont="1" applyFill="1" applyBorder="1" applyAlignment="1">
      <alignment/>
    </xf>
    <xf numFmtId="38" fontId="7" fillId="0" borderId="3" xfId="16" applyFont="1" applyFill="1" applyBorder="1" applyAlignment="1">
      <alignment horizontal="right"/>
    </xf>
    <xf numFmtId="38" fontId="7" fillId="0" borderId="4" xfId="16" applyFont="1" applyFill="1" applyBorder="1" applyAlignment="1">
      <alignment horizontal="right"/>
    </xf>
    <xf numFmtId="38" fontId="7" fillId="0" borderId="5" xfId="16" applyFont="1" applyFill="1" applyBorder="1" applyAlignment="1">
      <alignment/>
    </xf>
    <xf numFmtId="38" fontId="7" fillId="0" borderId="6" xfId="16" applyFont="1" applyFill="1" applyBorder="1" applyAlignment="1">
      <alignment horizontal="right"/>
    </xf>
    <xf numFmtId="38" fontId="7" fillId="0" borderId="7" xfId="16" applyFont="1" applyFill="1" applyBorder="1" applyAlignment="1">
      <alignment horizontal="right"/>
    </xf>
    <xf numFmtId="38" fontId="7" fillId="0" borderId="8" xfId="16" applyFont="1" applyFill="1" applyBorder="1" applyAlignment="1">
      <alignment/>
    </xf>
    <xf numFmtId="38" fontId="7" fillId="0" borderId="9" xfId="16" applyFont="1" applyFill="1" applyBorder="1" applyAlignment="1">
      <alignment horizontal="right"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 horizontal="right"/>
    </xf>
    <xf numFmtId="38" fontId="7" fillId="0" borderId="12" xfId="16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2" xfId="16" applyFont="1" applyFill="1" applyBorder="1" applyAlignment="1">
      <alignment/>
    </xf>
    <xf numFmtId="38" fontId="0" fillId="0" borderId="5" xfId="16" applyFont="1" applyFill="1" applyBorder="1" applyAlignment="1">
      <alignment/>
    </xf>
    <xf numFmtId="38" fontId="0" fillId="0" borderId="3" xfId="16" applyFont="1" applyFill="1" applyBorder="1" applyAlignment="1">
      <alignment horizontal="right"/>
    </xf>
    <xf numFmtId="38" fontId="0" fillId="0" borderId="4" xfId="16" applyFont="1" applyFill="1" applyBorder="1" applyAlignment="1">
      <alignment horizontal="right"/>
    </xf>
    <xf numFmtId="38" fontId="0" fillId="0" borderId="6" xfId="16" applyFont="1" applyFill="1" applyBorder="1" applyAlignment="1">
      <alignment horizontal="right"/>
    </xf>
    <xf numFmtId="38" fontId="0" fillId="0" borderId="7" xfId="16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" borderId="0" xfId="16" applyFont="1" applyFill="1" applyAlignment="1">
      <alignment horizontal="center" vertical="center"/>
    </xf>
    <xf numFmtId="38" fontId="0" fillId="3" borderId="0" xfId="16" applyFill="1" applyAlignment="1">
      <alignment horizontal="center" vertical="center"/>
    </xf>
    <xf numFmtId="38" fontId="3" fillId="3" borderId="16" xfId="16" applyFont="1" applyFill="1" applyBorder="1" applyAlignment="1">
      <alignment horizontal="center" vertical="center"/>
    </xf>
    <xf numFmtId="38" fontId="5" fillId="3" borderId="17" xfId="16" applyFont="1" applyFill="1" applyBorder="1" applyAlignment="1">
      <alignment horizontal="center" vertical="center"/>
    </xf>
    <xf numFmtId="38" fontId="3" fillId="3" borderId="6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  <xf numFmtId="38" fontId="10" fillId="0" borderId="2" xfId="16" applyFont="1" applyFill="1" applyBorder="1" applyAlignment="1">
      <alignment/>
    </xf>
    <xf numFmtId="38" fontId="10" fillId="0" borderId="5" xfId="16" applyFont="1" applyFill="1" applyBorder="1" applyAlignment="1">
      <alignment/>
    </xf>
    <xf numFmtId="38" fontId="10" fillId="0" borderId="4" xfId="16" applyFont="1" applyFill="1" applyBorder="1" applyAlignment="1">
      <alignment horizontal="right"/>
    </xf>
    <xf numFmtId="38" fontId="10" fillId="0" borderId="7" xfId="16" applyFont="1" applyFill="1" applyBorder="1" applyAlignment="1">
      <alignment horizontal="right"/>
    </xf>
    <xf numFmtId="38" fontId="10" fillId="0" borderId="3" xfId="16" applyFont="1" applyFill="1" applyBorder="1" applyAlignment="1">
      <alignment horizontal="right"/>
    </xf>
    <xf numFmtId="38" fontId="10" fillId="0" borderId="6" xfId="16" applyFont="1" applyFill="1" applyBorder="1" applyAlignment="1">
      <alignment horizontal="right"/>
    </xf>
    <xf numFmtId="38" fontId="7" fillId="0" borderId="18" xfId="16" applyFont="1" applyFill="1" applyBorder="1" applyAlignment="1">
      <alignment horizontal="right"/>
    </xf>
    <xf numFmtId="38" fontId="0" fillId="0" borderId="18" xfId="16" applyFont="1" applyFill="1" applyBorder="1" applyAlignment="1">
      <alignment horizontal="right"/>
    </xf>
    <xf numFmtId="38" fontId="10" fillId="0" borderId="18" xfId="16" applyFont="1" applyFill="1" applyBorder="1" applyAlignment="1">
      <alignment horizontal="right"/>
    </xf>
    <xf numFmtId="38" fontId="10" fillId="0" borderId="19" xfId="16" applyFont="1" applyFill="1" applyBorder="1" applyAlignment="1">
      <alignment horizontal="right"/>
    </xf>
    <xf numFmtId="38" fontId="10" fillId="0" borderId="20" xfId="16" applyFont="1" applyFill="1" applyBorder="1" applyAlignment="1">
      <alignment horizontal="right"/>
    </xf>
    <xf numFmtId="38" fontId="10" fillId="0" borderId="9" xfId="16" applyFont="1" applyFill="1" applyBorder="1" applyAlignment="1">
      <alignment/>
    </xf>
    <xf numFmtId="38" fontId="10" fillId="0" borderId="7" xfId="16" applyFont="1" applyFill="1" applyBorder="1" applyAlignment="1">
      <alignment/>
    </xf>
    <xf numFmtId="38" fontId="0" fillId="0" borderId="18" xfId="16" applyFont="1" applyFill="1" applyBorder="1" applyAlignment="1">
      <alignment horizontal="right"/>
    </xf>
    <xf numFmtId="38" fontId="0" fillId="0" borderId="19" xfId="16" applyFont="1" applyFill="1" applyBorder="1" applyAlignment="1">
      <alignment horizontal="right"/>
    </xf>
    <xf numFmtId="38" fontId="0" fillId="0" borderId="9" xfId="16" applyFill="1" applyBorder="1" applyAlignment="1">
      <alignment/>
    </xf>
    <xf numFmtId="38" fontId="0" fillId="0" borderId="7" xfId="16" applyFill="1" applyBorder="1" applyAlignment="1">
      <alignment/>
    </xf>
    <xf numFmtId="38" fontId="7" fillId="0" borderId="13" xfId="16" applyFont="1" applyFill="1" applyBorder="1" applyAlignment="1">
      <alignment horizontal="right"/>
    </xf>
    <xf numFmtId="38" fontId="7" fillId="0" borderId="15" xfId="16" applyFont="1" applyFill="1" applyBorder="1" applyAlignment="1">
      <alignment horizontal="right"/>
    </xf>
    <xf numFmtId="38" fontId="0" fillId="0" borderId="13" xfId="16" applyFont="1" applyFill="1" applyBorder="1" applyAlignment="1">
      <alignment horizontal="right"/>
    </xf>
    <xf numFmtId="38" fontId="0" fillId="0" borderId="15" xfId="16" applyFont="1" applyFill="1" applyBorder="1" applyAlignment="1">
      <alignment horizontal="right"/>
    </xf>
    <xf numFmtId="38" fontId="0" fillId="0" borderId="21" xfId="16" applyFont="1" applyFill="1" applyBorder="1" applyAlignment="1">
      <alignment horizontal="right"/>
    </xf>
    <xf numFmtId="38" fontId="0" fillId="0" borderId="22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6" xfId="16" applyFont="1" applyFill="1" applyBorder="1" applyAlignment="1">
      <alignment horizontal="right"/>
    </xf>
    <xf numFmtId="38" fontId="0" fillId="0" borderId="20" xfId="16" applyFont="1" applyFill="1" applyBorder="1" applyAlignment="1">
      <alignment horizontal="right"/>
    </xf>
    <xf numFmtId="38" fontId="0" fillId="0" borderId="9" xfId="16" applyFont="1" applyFill="1" applyBorder="1" applyAlignment="1">
      <alignment/>
    </xf>
    <xf numFmtId="38" fontId="0" fillId="0" borderId="7" xfId="16" applyFont="1" applyFill="1" applyBorder="1" applyAlignment="1">
      <alignment/>
    </xf>
    <xf numFmtId="38" fontId="0" fillId="0" borderId="19" xfId="16" applyFill="1" applyBorder="1" applyAlignment="1">
      <alignment horizontal="right"/>
    </xf>
    <xf numFmtId="38" fontId="0" fillId="0" borderId="18" xfId="16" applyFill="1" applyBorder="1" applyAlignment="1">
      <alignment horizontal="right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8" fontId="0" fillId="3" borderId="13" xfId="16" applyFont="1" applyFill="1" applyBorder="1" applyAlignment="1">
      <alignment horizontal="center" vertical="center"/>
    </xf>
    <xf numFmtId="38" fontId="0" fillId="3" borderId="14" xfId="16" applyFont="1" applyFill="1" applyBorder="1" applyAlignment="1">
      <alignment horizontal="center" vertical="center"/>
    </xf>
    <xf numFmtId="38" fontId="0" fillId="3" borderId="15" xfId="16" applyFont="1" applyFill="1" applyBorder="1" applyAlignment="1">
      <alignment horizontal="center" vertical="center"/>
    </xf>
    <xf numFmtId="38" fontId="0" fillId="3" borderId="19" xfId="16" applyFont="1" applyFill="1" applyBorder="1" applyAlignment="1">
      <alignment horizontal="center" vertical="center"/>
    </xf>
    <xf numFmtId="38" fontId="0" fillId="3" borderId="23" xfId="16" applyFont="1" applyFill="1" applyBorder="1" applyAlignment="1">
      <alignment horizontal="center" vertical="center"/>
    </xf>
    <xf numFmtId="38" fontId="0" fillId="3" borderId="24" xfId="16" applyFont="1" applyFill="1" applyBorder="1" applyAlignment="1">
      <alignment horizontal="center" vertical="center"/>
    </xf>
    <xf numFmtId="38" fontId="0" fillId="3" borderId="14" xfId="16" applyFill="1" applyBorder="1" applyAlignment="1">
      <alignment horizontal="center" vertical="center"/>
    </xf>
    <xf numFmtId="38" fontId="0" fillId="3" borderId="15" xfId="16" applyFill="1" applyBorder="1" applyAlignment="1">
      <alignment horizontal="center" vertical="center"/>
    </xf>
    <xf numFmtId="38" fontId="3" fillId="3" borderId="25" xfId="16" applyFont="1" applyFill="1" applyBorder="1" applyAlignment="1">
      <alignment horizontal="center" vertical="center"/>
    </xf>
    <xf numFmtId="38" fontId="3" fillId="3" borderId="22" xfId="16" applyFont="1" applyFill="1" applyBorder="1" applyAlignment="1">
      <alignment horizontal="center" vertical="center"/>
    </xf>
    <xf numFmtId="38" fontId="3" fillId="3" borderId="17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/>
    </xf>
    <xf numFmtId="38" fontId="0" fillId="3" borderId="13" xfId="16" applyFont="1" applyFill="1" applyBorder="1" applyAlignment="1">
      <alignment horizontal="center" vertical="center" wrapText="1"/>
    </xf>
    <xf numFmtId="38" fontId="0" fillId="3" borderId="14" xfId="16" applyFont="1" applyFill="1" applyBorder="1" applyAlignment="1">
      <alignment horizontal="center" vertical="center" wrapText="1"/>
    </xf>
    <xf numFmtId="38" fontId="0" fillId="3" borderId="15" xfId="16" applyFont="1" applyFill="1" applyBorder="1" applyAlignment="1">
      <alignment horizontal="center" vertical="center" wrapText="1"/>
    </xf>
    <xf numFmtId="38" fontId="0" fillId="3" borderId="2" xfId="16" applyFont="1" applyFill="1" applyBorder="1" applyAlignment="1">
      <alignment horizontal="center" vertical="center" shrinkToFit="1"/>
    </xf>
    <xf numFmtId="38" fontId="0" fillId="3" borderId="26" xfId="16" applyFont="1" applyFill="1" applyBorder="1" applyAlignment="1">
      <alignment horizontal="center" vertical="center" shrinkToFit="1"/>
    </xf>
    <xf numFmtId="38" fontId="0" fillId="3" borderId="27" xfId="16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6">
      <selection activeCell="H27" sqref="H27"/>
    </sheetView>
  </sheetViews>
  <sheetFormatPr defaultColWidth="9.00390625" defaultRowHeight="13.5"/>
  <cols>
    <col min="1" max="1" width="7.75390625" style="4" customWidth="1"/>
    <col min="2" max="2" width="10.625" style="3" customWidth="1"/>
    <col min="3" max="3" width="12.50390625" style="18" customWidth="1"/>
    <col min="4" max="4" width="14.00390625" style="3" customWidth="1"/>
    <col min="5" max="5" width="8.125" style="19" customWidth="1"/>
    <col min="6" max="6" width="13.00390625" style="18" bestFit="1" customWidth="1"/>
    <col min="7" max="7" width="9.625" style="19" customWidth="1"/>
    <col min="8" max="8" width="8.625" style="3" customWidth="1"/>
    <col min="9" max="9" width="7.625" style="18" customWidth="1"/>
    <col min="10" max="10" width="9.125" style="18" customWidth="1"/>
  </cols>
  <sheetData>
    <row r="1" ht="13.5">
      <c r="A1" s="2"/>
    </row>
    <row r="2" spans="1:5" ht="14.25">
      <c r="A2" s="6" t="s">
        <v>20</v>
      </c>
      <c r="C2" s="3"/>
      <c r="E2" s="9"/>
    </row>
    <row r="3" spans="1:10" s="12" customFormat="1" ht="14.25">
      <c r="A3" s="14"/>
      <c r="B3" s="15"/>
      <c r="C3" s="20"/>
      <c r="D3" s="15"/>
      <c r="E3" s="21"/>
      <c r="F3" s="20"/>
      <c r="G3" s="21"/>
      <c r="H3" s="15"/>
      <c r="I3" s="16"/>
      <c r="J3" s="16" t="s">
        <v>11</v>
      </c>
    </row>
    <row r="4" spans="1:10" s="45" customFormat="1" ht="12.75" customHeight="1">
      <c r="A4" s="82" t="s">
        <v>13</v>
      </c>
      <c r="B4" s="85" t="s">
        <v>21</v>
      </c>
      <c r="C4" s="88" t="s">
        <v>22</v>
      </c>
      <c r="D4" s="89"/>
      <c r="E4" s="89"/>
      <c r="F4" s="89"/>
      <c r="G4" s="89"/>
      <c r="H4" s="89"/>
      <c r="I4" s="89"/>
      <c r="J4" s="90"/>
    </row>
    <row r="5" spans="1:10" s="45" customFormat="1" ht="12.75" customHeight="1">
      <c r="A5" s="83"/>
      <c r="B5" s="86"/>
      <c r="C5" s="100" t="s">
        <v>1</v>
      </c>
      <c r="D5" s="101"/>
      <c r="E5" s="102"/>
      <c r="F5" s="85" t="s">
        <v>28</v>
      </c>
      <c r="G5" s="46" t="s">
        <v>12</v>
      </c>
      <c r="H5" s="46"/>
      <c r="I5" s="47"/>
      <c r="J5" s="97" t="s">
        <v>26</v>
      </c>
    </row>
    <row r="6" spans="1:10" s="45" customFormat="1" ht="12.75" customHeight="1">
      <c r="A6" s="83"/>
      <c r="B6" s="86"/>
      <c r="C6" s="93" t="s">
        <v>14</v>
      </c>
      <c r="D6" s="48" t="s">
        <v>15</v>
      </c>
      <c r="E6" s="49" t="s">
        <v>2</v>
      </c>
      <c r="F6" s="91"/>
      <c r="G6" s="93" t="s">
        <v>14</v>
      </c>
      <c r="H6" s="48" t="s">
        <v>16</v>
      </c>
      <c r="I6" s="95" t="s">
        <v>17</v>
      </c>
      <c r="J6" s="98"/>
    </row>
    <row r="7" spans="1:10" s="45" customFormat="1" ht="12.75" customHeight="1">
      <c r="A7" s="84"/>
      <c r="B7" s="87"/>
      <c r="C7" s="94"/>
      <c r="D7" s="50" t="s">
        <v>18</v>
      </c>
      <c r="E7" s="51" t="s">
        <v>3</v>
      </c>
      <c r="F7" s="92"/>
      <c r="G7" s="94"/>
      <c r="H7" s="50" t="s">
        <v>19</v>
      </c>
      <c r="I7" s="96"/>
      <c r="J7" s="99"/>
    </row>
    <row r="8" spans="1:10" s="13" customFormat="1" ht="19.5" customHeight="1">
      <c r="A8" s="35"/>
      <c r="B8" s="71">
        <f>C8+F8+G8+G9+J8</f>
        <v>8443294</v>
      </c>
      <c r="C8" s="73">
        <f>4780172+154487+1873</f>
        <v>4936532</v>
      </c>
      <c r="D8" s="75">
        <f>ROUND(C8/E8,0)</f>
        <v>411378</v>
      </c>
      <c r="E8" s="67">
        <v>12</v>
      </c>
      <c r="F8" s="69">
        <v>75110</v>
      </c>
      <c r="G8" s="29">
        <v>3190815</v>
      </c>
      <c r="H8" s="22">
        <f aca="true" t="shared" si="0" ref="H8:H18">ROUND(G8/I8,0)</f>
        <v>27507</v>
      </c>
      <c r="I8" s="30">
        <v>116</v>
      </c>
      <c r="J8" s="69">
        <f>127973+8900</f>
        <v>136873</v>
      </c>
    </row>
    <row r="9" spans="1:10" s="13" customFormat="1" ht="19.5" customHeight="1">
      <c r="A9" s="36" t="s">
        <v>4</v>
      </c>
      <c r="B9" s="72"/>
      <c r="C9" s="74"/>
      <c r="D9" s="76"/>
      <c r="E9" s="68"/>
      <c r="F9" s="70"/>
      <c r="G9" s="31">
        <v>103964</v>
      </c>
      <c r="H9" s="32">
        <f t="shared" si="0"/>
        <v>5776</v>
      </c>
      <c r="I9" s="33">
        <v>18</v>
      </c>
      <c r="J9" s="70"/>
    </row>
    <row r="10" spans="1:10" s="13" customFormat="1" ht="19.5" customHeight="1">
      <c r="A10" s="35"/>
      <c r="B10" s="71">
        <f>C10+F10+G10+G11+J10</f>
        <v>8597537</v>
      </c>
      <c r="C10" s="73">
        <f>4827552+163524+1204</f>
        <v>4992280</v>
      </c>
      <c r="D10" s="75">
        <f>ROUND(C10/E10,0)</f>
        <v>416023</v>
      </c>
      <c r="E10" s="67">
        <v>12</v>
      </c>
      <c r="F10" s="69">
        <v>74160</v>
      </c>
      <c r="G10" s="23">
        <v>3275590</v>
      </c>
      <c r="H10" s="24">
        <f t="shared" si="0"/>
        <v>27996</v>
      </c>
      <c r="I10" s="25">
        <v>117</v>
      </c>
      <c r="J10" s="69">
        <v>162279</v>
      </c>
    </row>
    <row r="11" spans="1:10" s="13" customFormat="1" ht="19.5" customHeight="1">
      <c r="A11" s="36" t="s">
        <v>5</v>
      </c>
      <c r="B11" s="72"/>
      <c r="C11" s="74"/>
      <c r="D11" s="76"/>
      <c r="E11" s="68"/>
      <c r="F11" s="70"/>
      <c r="G11" s="26">
        <v>93228</v>
      </c>
      <c r="H11" s="27">
        <f t="shared" si="0"/>
        <v>5827</v>
      </c>
      <c r="I11" s="28">
        <v>16</v>
      </c>
      <c r="J11" s="70"/>
    </row>
    <row r="12" spans="1:10" s="13" customFormat="1" ht="19.5" customHeight="1">
      <c r="A12" s="35"/>
      <c r="B12" s="71">
        <f>C12+F12+G12+G13+J12</f>
        <v>8705435</v>
      </c>
      <c r="C12" s="73">
        <v>5045050</v>
      </c>
      <c r="D12" s="75">
        <f>ROUND(C12/E12,0)</f>
        <v>420421</v>
      </c>
      <c r="E12" s="67">
        <v>12</v>
      </c>
      <c r="F12" s="69">
        <v>60378</v>
      </c>
      <c r="G12" s="23">
        <v>3362020</v>
      </c>
      <c r="H12" s="24">
        <f t="shared" si="0"/>
        <v>28735</v>
      </c>
      <c r="I12" s="25">
        <v>117</v>
      </c>
      <c r="J12" s="69">
        <v>146692</v>
      </c>
    </row>
    <row r="13" spans="1:10" s="13" customFormat="1" ht="19.5" customHeight="1">
      <c r="A13" s="36" t="s">
        <v>6</v>
      </c>
      <c r="B13" s="72"/>
      <c r="C13" s="74"/>
      <c r="D13" s="76"/>
      <c r="E13" s="68"/>
      <c r="F13" s="70"/>
      <c r="G13" s="26">
        <v>91295</v>
      </c>
      <c r="H13" s="27">
        <f t="shared" si="0"/>
        <v>5706</v>
      </c>
      <c r="I13" s="28">
        <v>16</v>
      </c>
      <c r="J13" s="70"/>
    </row>
    <row r="14" spans="1:10" s="12" customFormat="1" ht="19.5" customHeight="1">
      <c r="A14" s="35"/>
      <c r="B14" s="71">
        <f>C14+F14+G14+G15+J14</f>
        <v>8690879</v>
      </c>
      <c r="C14" s="73">
        <v>5043564</v>
      </c>
      <c r="D14" s="75">
        <f>ROUND(C14/E14,0)</f>
        <v>420297</v>
      </c>
      <c r="E14" s="67">
        <v>12</v>
      </c>
      <c r="F14" s="69">
        <v>54444</v>
      </c>
      <c r="G14" s="23">
        <v>3359158</v>
      </c>
      <c r="H14" s="24">
        <f t="shared" si="0"/>
        <v>28228</v>
      </c>
      <c r="I14" s="25">
        <v>119</v>
      </c>
      <c r="J14" s="69">
        <v>166398</v>
      </c>
    </row>
    <row r="15" spans="1:10" s="12" customFormat="1" ht="19.5" customHeight="1">
      <c r="A15" s="36" t="s">
        <v>7</v>
      </c>
      <c r="B15" s="72"/>
      <c r="C15" s="74"/>
      <c r="D15" s="76"/>
      <c r="E15" s="68"/>
      <c r="F15" s="70"/>
      <c r="G15" s="26">
        <v>67315</v>
      </c>
      <c r="H15" s="27">
        <f t="shared" si="0"/>
        <v>5178</v>
      </c>
      <c r="I15" s="28">
        <v>13</v>
      </c>
      <c r="J15" s="70"/>
    </row>
    <row r="16" spans="1:10" s="17" customFormat="1" ht="19.5" customHeight="1">
      <c r="A16" s="35"/>
      <c r="B16" s="71">
        <f>C16+F16+G16+G17+J16</f>
        <v>8653870</v>
      </c>
      <c r="C16" s="73">
        <v>5000916</v>
      </c>
      <c r="D16" s="75">
        <f>ROUND(C16/E16,0)</f>
        <v>416743</v>
      </c>
      <c r="E16" s="67">
        <v>12</v>
      </c>
      <c r="F16" s="69">
        <v>56592</v>
      </c>
      <c r="G16" s="23">
        <v>3335258</v>
      </c>
      <c r="H16" s="24">
        <f t="shared" si="0"/>
        <v>28027</v>
      </c>
      <c r="I16" s="25">
        <v>119</v>
      </c>
      <c r="J16" s="69">
        <v>192270</v>
      </c>
    </row>
    <row r="17" spans="1:10" s="17" customFormat="1" ht="19.5" customHeight="1">
      <c r="A17" s="36" t="s">
        <v>8</v>
      </c>
      <c r="B17" s="72"/>
      <c r="C17" s="74"/>
      <c r="D17" s="76"/>
      <c r="E17" s="68"/>
      <c r="F17" s="70"/>
      <c r="G17" s="26">
        <v>68834</v>
      </c>
      <c r="H17" s="27">
        <f t="shared" si="0"/>
        <v>5295</v>
      </c>
      <c r="I17" s="28">
        <v>13</v>
      </c>
      <c r="J17" s="70"/>
    </row>
    <row r="18" spans="1:10" s="17" customFormat="1" ht="19.5" customHeight="1">
      <c r="A18" s="35"/>
      <c r="B18" s="65">
        <f>C18+F18+G18+G19+J18</f>
        <v>8492417</v>
      </c>
      <c r="C18" s="66">
        <v>4917955</v>
      </c>
      <c r="D18" s="77">
        <f>ROUND(C18/E18,0)</f>
        <v>409830</v>
      </c>
      <c r="E18" s="67">
        <v>12</v>
      </c>
      <c r="F18" s="58">
        <v>62880</v>
      </c>
      <c r="G18" s="23">
        <v>3238222</v>
      </c>
      <c r="H18" s="24">
        <f t="shared" si="0"/>
        <v>27212</v>
      </c>
      <c r="I18" s="25">
        <v>119</v>
      </c>
      <c r="J18" s="58">
        <v>214153</v>
      </c>
    </row>
    <row r="19" spans="1:10" s="17" customFormat="1" ht="19.5" customHeight="1">
      <c r="A19" s="36" t="s">
        <v>9</v>
      </c>
      <c r="B19" s="65"/>
      <c r="C19" s="66"/>
      <c r="D19" s="77"/>
      <c r="E19" s="68"/>
      <c r="F19" s="58"/>
      <c r="G19" s="26">
        <v>59207</v>
      </c>
      <c r="H19" s="27">
        <f>ROUND(G19/I19,0)</f>
        <v>5382</v>
      </c>
      <c r="I19" s="28">
        <v>11</v>
      </c>
      <c r="J19" s="58"/>
    </row>
    <row r="20" spans="1:10" s="17" customFormat="1" ht="19.5" customHeight="1">
      <c r="A20" s="35"/>
      <c r="B20" s="65">
        <f>C20+F20+G20+G21+J20</f>
        <v>8444787</v>
      </c>
      <c r="C20" s="80">
        <v>4894927</v>
      </c>
      <c r="D20" s="77">
        <f>ROUND(C20/E20,0)</f>
        <v>407911</v>
      </c>
      <c r="E20" s="67">
        <v>12</v>
      </c>
      <c r="F20" s="81">
        <v>32488</v>
      </c>
      <c r="G20" s="23">
        <v>3235986</v>
      </c>
      <c r="H20" s="24">
        <f aca="true" t="shared" si="1" ref="H20:H25">G20/I20</f>
        <v>26966.55</v>
      </c>
      <c r="I20" s="25">
        <v>120</v>
      </c>
      <c r="J20" s="81">
        <v>228516</v>
      </c>
    </row>
    <row r="21" spans="1:10" s="17" customFormat="1" ht="19.5" customHeight="1">
      <c r="A21" s="37" t="s">
        <v>10</v>
      </c>
      <c r="B21" s="65"/>
      <c r="C21" s="80"/>
      <c r="D21" s="77"/>
      <c r="E21" s="68"/>
      <c r="F21" s="81"/>
      <c r="G21" s="26">
        <v>52870</v>
      </c>
      <c r="H21" s="27">
        <f t="shared" si="1"/>
        <v>5874.444444444444</v>
      </c>
      <c r="I21" s="28">
        <v>9</v>
      </c>
      <c r="J21" s="81"/>
    </row>
    <row r="22" spans="1:10" s="17" customFormat="1" ht="19.5" customHeight="1">
      <c r="A22" s="35"/>
      <c r="B22" s="65">
        <f>C22+F22+G22+G23+J22</f>
        <v>8281473</v>
      </c>
      <c r="C22" s="66">
        <f>4346520+83470+268584+6464</f>
        <v>4705038</v>
      </c>
      <c r="D22" s="77">
        <f>ROUND(C22/E22,0)</f>
        <v>361926</v>
      </c>
      <c r="E22" s="78">
        <v>13</v>
      </c>
      <c r="F22" s="58">
        <v>28296</v>
      </c>
      <c r="G22" s="39">
        <v>3288264</v>
      </c>
      <c r="H22" s="41">
        <f t="shared" si="1"/>
        <v>27402.2</v>
      </c>
      <c r="I22" s="42">
        <v>120</v>
      </c>
      <c r="J22" s="58">
        <f>203681+6941</f>
        <v>210622</v>
      </c>
    </row>
    <row r="23" spans="1:10" s="17" customFormat="1" ht="19.5" customHeight="1">
      <c r="A23" s="37" t="s">
        <v>24</v>
      </c>
      <c r="B23" s="65"/>
      <c r="C23" s="66"/>
      <c r="D23" s="77"/>
      <c r="E23" s="79"/>
      <c r="F23" s="58"/>
      <c r="G23" s="40">
        <v>49253</v>
      </c>
      <c r="H23" s="43">
        <f t="shared" si="1"/>
        <v>7036.142857142857</v>
      </c>
      <c r="I23" s="44">
        <v>7</v>
      </c>
      <c r="J23" s="58"/>
    </row>
    <row r="24" spans="1:11" s="17" customFormat="1" ht="19.5" customHeight="1">
      <c r="A24" s="35"/>
      <c r="B24" s="60">
        <f>C24+F24+G24+G25+J24</f>
        <v>8262116</v>
      </c>
      <c r="C24" s="61">
        <f>4229659+108895+275353+13092</f>
        <v>4626999</v>
      </c>
      <c r="D24" s="62">
        <f>ROUND(C24/E24,0)</f>
        <v>355923</v>
      </c>
      <c r="E24" s="63">
        <v>13</v>
      </c>
      <c r="F24" s="58">
        <v>27248</v>
      </c>
      <c r="G24" s="52">
        <v>3332383</v>
      </c>
      <c r="H24" s="56">
        <f t="shared" si="1"/>
        <v>27769.858333333334</v>
      </c>
      <c r="I24" s="54">
        <v>120</v>
      </c>
      <c r="J24" s="59">
        <v>226716</v>
      </c>
      <c r="K24" s="38"/>
    </row>
    <row r="25" spans="1:11" s="17" customFormat="1" ht="19.5" customHeight="1">
      <c r="A25" s="37" t="s">
        <v>25</v>
      </c>
      <c r="B25" s="60"/>
      <c r="C25" s="61"/>
      <c r="D25" s="62"/>
      <c r="E25" s="64"/>
      <c r="F25" s="58"/>
      <c r="G25" s="53">
        <v>48770</v>
      </c>
      <c r="H25" s="57">
        <f t="shared" si="1"/>
        <v>8128.333333333333</v>
      </c>
      <c r="I25" s="55">
        <v>6</v>
      </c>
      <c r="J25" s="59"/>
      <c r="K25" s="38"/>
    </row>
    <row r="26" spans="1:11" s="17" customFormat="1" ht="19.5" customHeight="1">
      <c r="A26" s="35"/>
      <c r="B26" s="65">
        <f>C26+F26+G26+G27+J26</f>
        <v>8370898</v>
      </c>
      <c r="C26" s="61">
        <f>4229659+108895+275353+13092</f>
        <v>4626999</v>
      </c>
      <c r="D26" s="77">
        <f>ROUND(C26/E26,0)</f>
        <v>355923</v>
      </c>
      <c r="E26" s="63">
        <v>13</v>
      </c>
      <c r="F26" s="59">
        <v>38776</v>
      </c>
      <c r="G26" s="52">
        <v>3397539</v>
      </c>
      <c r="H26" s="41">
        <f>G26/I26</f>
        <v>28312.825</v>
      </c>
      <c r="I26" s="54">
        <v>120</v>
      </c>
      <c r="J26" s="59">
        <v>258543</v>
      </c>
      <c r="K26" s="38"/>
    </row>
    <row r="27" spans="1:11" s="17" customFormat="1" ht="19.5" customHeight="1">
      <c r="A27" s="37" t="s">
        <v>30</v>
      </c>
      <c r="B27" s="65"/>
      <c r="C27" s="61"/>
      <c r="D27" s="77"/>
      <c r="E27" s="64"/>
      <c r="F27" s="59"/>
      <c r="G27" s="53">
        <v>49041</v>
      </c>
      <c r="H27" s="43">
        <f>G27/I27</f>
        <v>8173.5</v>
      </c>
      <c r="I27" s="55">
        <v>6</v>
      </c>
      <c r="J27" s="59"/>
      <c r="K27" s="38"/>
    </row>
    <row r="28" spans="1:10" s="1" customFormat="1" ht="12">
      <c r="A28" s="5" t="s">
        <v>27</v>
      </c>
      <c r="B28" s="10"/>
      <c r="C28" s="10"/>
      <c r="D28" s="10"/>
      <c r="E28" s="11"/>
      <c r="F28" s="10"/>
      <c r="G28" s="11"/>
      <c r="H28" s="8"/>
      <c r="I28" s="8"/>
      <c r="J28" s="8"/>
    </row>
    <row r="29" spans="1:10" s="1" customFormat="1" ht="12">
      <c r="A29" s="5" t="s">
        <v>0</v>
      </c>
      <c r="B29" s="10"/>
      <c r="C29" s="10"/>
      <c r="D29" s="10"/>
      <c r="E29" s="11"/>
      <c r="F29" s="10"/>
      <c r="G29" s="11"/>
      <c r="H29" s="8"/>
      <c r="I29" s="8"/>
      <c r="J29" s="8"/>
    </row>
    <row r="30" spans="1:10" s="1" customFormat="1" ht="12">
      <c r="A30" s="5" t="s">
        <v>23</v>
      </c>
      <c r="B30" s="8"/>
      <c r="C30" s="8"/>
      <c r="D30" s="8"/>
      <c r="E30" s="7"/>
      <c r="F30" s="8"/>
      <c r="G30" s="7"/>
      <c r="H30" s="8"/>
      <c r="I30" s="8"/>
      <c r="J30" s="8"/>
    </row>
    <row r="31" ht="13.5">
      <c r="A31" s="34" t="s">
        <v>29</v>
      </c>
    </row>
  </sheetData>
  <mergeCells count="69">
    <mergeCell ref="F26:F27"/>
    <mergeCell ref="J26:J27"/>
    <mergeCell ref="B26:B27"/>
    <mergeCell ref="C26:C27"/>
    <mergeCell ref="D26:D27"/>
    <mergeCell ref="E26:E27"/>
    <mergeCell ref="A4:A7"/>
    <mergeCell ref="B4:B7"/>
    <mergeCell ref="C4:J4"/>
    <mergeCell ref="F5:F7"/>
    <mergeCell ref="G6:G7"/>
    <mergeCell ref="I6:I7"/>
    <mergeCell ref="J5:J7"/>
    <mergeCell ref="C6:C7"/>
    <mergeCell ref="C5:E5"/>
    <mergeCell ref="F22:F23"/>
    <mergeCell ref="J22:J23"/>
    <mergeCell ref="E20:E21"/>
    <mergeCell ref="E8:E9"/>
    <mergeCell ref="E10:E11"/>
    <mergeCell ref="E12:E13"/>
    <mergeCell ref="E14:E15"/>
    <mergeCell ref="E16:E17"/>
    <mergeCell ref="F20:F21"/>
    <mergeCell ref="J20:J21"/>
    <mergeCell ref="F8:F9"/>
    <mergeCell ref="J14:J15"/>
    <mergeCell ref="F12:F13"/>
    <mergeCell ref="J8:J9"/>
    <mergeCell ref="J12:J13"/>
    <mergeCell ref="F10:F11"/>
    <mergeCell ref="J10:J11"/>
    <mergeCell ref="F14:F15"/>
    <mergeCell ref="C8:C9"/>
    <mergeCell ref="D8:D9"/>
    <mergeCell ref="B12:B13"/>
    <mergeCell ref="C12:C13"/>
    <mergeCell ref="D12:D13"/>
    <mergeCell ref="B8:B9"/>
    <mergeCell ref="B10:B11"/>
    <mergeCell ref="C10:C11"/>
    <mergeCell ref="D10:D11"/>
    <mergeCell ref="B20:B21"/>
    <mergeCell ref="C20:C21"/>
    <mergeCell ref="D20:D21"/>
    <mergeCell ref="C14:C15"/>
    <mergeCell ref="D14:D15"/>
    <mergeCell ref="B14:B15"/>
    <mergeCell ref="D18:D19"/>
    <mergeCell ref="B22:B23"/>
    <mergeCell ref="C22:C23"/>
    <mergeCell ref="D22:D23"/>
    <mergeCell ref="E22:E23"/>
    <mergeCell ref="J16:J17"/>
    <mergeCell ref="B16:B17"/>
    <mergeCell ref="C16:C17"/>
    <mergeCell ref="D16:D17"/>
    <mergeCell ref="F16:F17"/>
    <mergeCell ref="F18:F19"/>
    <mergeCell ref="J18:J19"/>
    <mergeCell ref="B18:B19"/>
    <mergeCell ref="C18:C19"/>
    <mergeCell ref="E18:E19"/>
    <mergeCell ref="F24:F25"/>
    <mergeCell ref="J24:J25"/>
    <mergeCell ref="B24:B25"/>
    <mergeCell ref="C24:C25"/>
    <mergeCell ref="D24:D25"/>
    <mergeCell ref="E24:E25"/>
  </mergeCells>
  <printOptions/>
  <pageMargins left="0.35" right="0.3" top="0.54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2007-02-16T07:37:41Z</cp:lastPrinted>
  <dcterms:created xsi:type="dcterms:W3CDTF">1998-12-09T06:48:11Z</dcterms:created>
  <dcterms:modified xsi:type="dcterms:W3CDTF">2008-06-06T03:02:52Z</dcterms:modified>
  <cp:category/>
  <cp:version/>
  <cp:contentType/>
  <cp:contentStatus/>
</cp:coreProperties>
</file>