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95" windowWidth="7680" windowHeight="9120" tabRatio="670" activeTab="0"/>
  </bookViews>
  <sheets>
    <sheet name="(3)教育振興費補助推移" sheetId="1" r:id="rId1"/>
  </sheets>
  <externalReferences>
    <externalReference r:id="rId4"/>
    <externalReference r:id="rId5"/>
  </externalReferences>
  <definedNames>
    <definedName name="_xlnm.Print_Area" localSheetId="0">'(3)教育振興費補助推移'!$A$1:$J$30</definedName>
    <definedName name="Z_D2AE76AC_0E18_40A2_A184_1A70C273AA94_.wvu.PrintArea" localSheetId="0" hidden="1">'(3)教育振興費補助推移'!$A$1:$J$29</definedName>
    <definedName name="ﾀｲﾄﾙ列">'[2](1)予算・決算額一覧'!$B$8:$E$43</definedName>
    <definedName name="印刷範囲">'[2](1)予算・決算額一覧'!#REF!</definedName>
  </definedNames>
  <calcPr fullCalcOnLoad="1"/>
</workbook>
</file>

<file path=xl/sharedStrings.xml><?xml version="1.0" encoding="utf-8"?>
<sst xmlns="http://schemas.openxmlformats.org/spreadsheetml/2006/main" count="33" uniqueCount="32">
  <si>
    <t>７年度</t>
  </si>
  <si>
    <t>８年度</t>
  </si>
  <si>
    <t>９年度</t>
  </si>
  <si>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</si>
  <si>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</si>
  <si>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</si>
  <si>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</si>
  <si>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</si>
  <si>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</si>
  <si>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</si>
  <si>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</si>
  <si>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</si>
  <si>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</si>
  <si>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</si>
  <si>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（注）・平成１６年度は、平成１６年１２月３１日現在の予算額です。</t>
  </si>
  <si>
    <t>(単位：千円)</t>
  </si>
  <si>
    <t>養護学校</t>
  </si>
  <si>
    <t>　　　　　　幼稚園</t>
  </si>
  <si>
    <t>専修学校</t>
  </si>
  <si>
    <t>年度</t>
  </si>
  <si>
    <t>計</t>
  </si>
  <si>
    <t>１法人当た</t>
  </si>
  <si>
    <t>１園当たり</t>
  </si>
  <si>
    <t>対象園数</t>
  </si>
  <si>
    <t>各種学校</t>
  </si>
  <si>
    <t>りの平均</t>
  </si>
  <si>
    <t>の平均</t>
  </si>
  <si>
    <t>（３） 私立学校教育振興費補助（決算額）の推移</t>
  </si>
  <si>
    <t>右の合計</t>
  </si>
  <si>
    <t>内　　　訳</t>
  </si>
  <si>
    <t xml:space="preserve">       ・千円未満の端数は切り上げました。</t>
  </si>
  <si>
    <t xml:space="preserve">   ・養護学校の平成１６年度は、国の直接補助化が変動要因です。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</si>
</sst>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\&quot;#,##0;\-&quot;\&quot;#,##0"/>
    <numFmt numFmtId="184" formatCode="&quot;\&quot;#,##0;[Red]\-&quot;\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0" xfId="16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6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38" fontId="0" fillId="0" borderId="0" xfId="16" applyFont="1" applyFill="1" applyAlignment="1">
      <alignment horizontal="right"/>
    </xf>
    <xf numFmtId="38" fontId="6" fillId="0" borderId="0" xfId="16" applyFont="1" applyFill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4" xfId="16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0" fontId="0" fillId="0" borderId="0" xfId="0" applyFill="1" applyAlignment="1">
      <alignment horizontal="center"/>
    </xf>
    <xf numFmtId="38" fontId="0" fillId="0" borderId="5" xfId="16" applyFill="1" applyBorder="1" applyAlignment="1">
      <alignment/>
    </xf>
    <xf numFmtId="38" fontId="0" fillId="0" borderId="6" xfId="16" applyFill="1" applyBorder="1" applyAlignment="1">
      <alignment horizontal="right"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 horizontal="right"/>
    </xf>
    <xf numFmtId="38" fontId="0" fillId="0" borderId="9" xfId="16" applyFill="1" applyBorder="1" applyAlignment="1">
      <alignment/>
    </xf>
    <xf numFmtId="38" fontId="0" fillId="0" borderId="10" xfId="16" applyFill="1" applyBorder="1" applyAlignment="1">
      <alignment horizontal="right"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 horizontal="right"/>
    </xf>
    <xf numFmtId="38" fontId="7" fillId="0" borderId="1" xfId="16" applyFont="1" applyFill="1" applyBorder="1" applyAlignment="1">
      <alignment horizontal="right"/>
    </xf>
    <xf numFmtId="38" fontId="7" fillId="0" borderId="5" xfId="16" applyFont="1" applyFill="1" applyBorder="1" applyAlignment="1">
      <alignment/>
    </xf>
    <xf numFmtId="38" fontId="7" fillId="0" borderId="13" xfId="16" applyFont="1" applyFill="1" applyBorder="1" applyAlignment="1">
      <alignment horizontal="right"/>
    </xf>
    <xf numFmtId="38" fontId="7" fillId="0" borderId="6" xfId="16" applyFont="1" applyFill="1" applyBorder="1" applyAlignment="1">
      <alignment horizontal="right"/>
    </xf>
    <xf numFmtId="38" fontId="7" fillId="0" borderId="7" xfId="16" applyFont="1" applyFill="1" applyBorder="1" applyAlignment="1">
      <alignment/>
    </xf>
    <xf numFmtId="38" fontId="7" fillId="0" borderId="4" xfId="16" applyFont="1" applyFill="1" applyBorder="1" applyAlignment="1">
      <alignment horizontal="right"/>
    </xf>
    <xf numFmtId="38" fontId="7" fillId="0" borderId="8" xfId="16" applyFont="1" applyFill="1" applyBorder="1" applyAlignment="1">
      <alignment horizontal="right"/>
    </xf>
    <xf numFmtId="38" fontId="7" fillId="0" borderId="9" xfId="16" applyFont="1" applyFill="1" applyBorder="1" applyAlignment="1">
      <alignment/>
    </xf>
    <xf numFmtId="38" fontId="7" fillId="0" borderId="10" xfId="16" applyFont="1" applyFill="1" applyBorder="1" applyAlignment="1">
      <alignment horizontal="right"/>
    </xf>
    <xf numFmtId="38" fontId="7" fillId="0" borderId="11" xfId="16" applyFont="1" applyFill="1" applyBorder="1" applyAlignment="1">
      <alignment/>
    </xf>
    <xf numFmtId="38" fontId="7" fillId="0" borderId="2" xfId="16" applyFont="1" applyFill="1" applyBorder="1" applyAlignment="1">
      <alignment horizontal="right"/>
    </xf>
    <xf numFmtId="38" fontId="7" fillId="0" borderId="12" xfId="16" applyFont="1" applyFill="1" applyBorder="1" applyAlignment="1">
      <alignment horizontal="right"/>
    </xf>
    <xf numFmtId="0" fontId="8" fillId="0" borderId="0" xfId="0" applyFont="1" applyAlignment="1">
      <alignment/>
    </xf>
    <xf numFmtId="38" fontId="0" fillId="0" borderId="14" xfId="16" applyFill="1" applyBorder="1" applyAlignment="1">
      <alignment horizontal="right"/>
    </xf>
    <xf numFmtId="38" fontId="0" fillId="0" borderId="15" xfId="16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38" fontId="0" fillId="2" borderId="16" xfId="16" applyFont="1" applyFill="1" applyBorder="1" applyAlignment="1">
      <alignment horizontal="center"/>
    </xf>
    <xf numFmtId="38" fontId="0" fillId="2" borderId="17" xfId="16" applyFont="1" applyFill="1" applyBorder="1" applyAlignment="1">
      <alignment horizontal="center"/>
    </xf>
    <xf numFmtId="38" fontId="0" fillId="2" borderId="18" xfId="16" applyFont="1" applyFill="1" applyBorder="1" applyAlignment="1">
      <alignment horizontal="center"/>
    </xf>
    <xf numFmtId="38" fontId="0" fillId="2" borderId="19" xfId="16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8" fontId="0" fillId="2" borderId="20" xfId="16" applyFont="1" applyFill="1" applyBorder="1" applyAlignment="1">
      <alignment horizontal="center"/>
    </xf>
    <xf numFmtId="38" fontId="0" fillId="2" borderId="16" xfId="16" applyFill="1" applyBorder="1" applyAlignment="1">
      <alignment horizontal="center"/>
    </xf>
    <xf numFmtId="38" fontId="0" fillId="2" borderId="0" xfId="16" applyFont="1" applyFill="1" applyAlignment="1">
      <alignment horizontal="center"/>
    </xf>
    <xf numFmtId="38" fontId="0" fillId="2" borderId="0" xfId="16" applyFill="1" applyAlignment="1">
      <alignment horizontal="center"/>
    </xf>
    <xf numFmtId="38" fontId="3" fillId="2" borderId="21" xfId="16" applyFont="1" applyFill="1" applyBorder="1" applyAlignment="1">
      <alignment horizontal="center"/>
    </xf>
    <xf numFmtId="38" fontId="3" fillId="2" borderId="22" xfId="16" applyFont="1" applyFill="1" applyBorder="1" applyAlignment="1">
      <alignment horizontal="center"/>
    </xf>
    <xf numFmtId="38" fontId="5" fillId="2" borderId="23" xfId="16" applyFont="1" applyFill="1" applyBorder="1" applyAlignment="1">
      <alignment horizontal="center"/>
    </xf>
    <xf numFmtId="38" fontId="3" fillId="2" borderId="20" xfId="16" applyFont="1" applyFill="1" applyBorder="1" applyAlignment="1">
      <alignment horizontal="center"/>
    </xf>
    <xf numFmtId="38" fontId="3" fillId="2" borderId="23" xfId="16" applyFont="1" applyFill="1" applyBorder="1" applyAlignment="1">
      <alignment horizontal="center"/>
    </xf>
    <xf numFmtId="38" fontId="0" fillId="2" borderId="20" xfId="16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8" fontId="0" fillId="2" borderId="14" xfId="16" applyFont="1" applyFill="1" applyBorder="1" applyAlignment="1">
      <alignment horizontal="center"/>
    </xf>
    <xf numFmtId="38" fontId="3" fillId="2" borderId="7" xfId="16" applyFont="1" applyFill="1" applyBorder="1" applyAlignment="1">
      <alignment horizontal="center"/>
    </xf>
    <xf numFmtId="38" fontId="3" fillId="2" borderId="4" xfId="16" applyFont="1" applyFill="1" applyBorder="1" applyAlignment="1">
      <alignment horizontal="center"/>
    </xf>
    <xf numFmtId="38" fontId="5" fillId="2" borderId="8" xfId="16" applyFont="1" applyFill="1" applyBorder="1" applyAlignment="1">
      <alignment horizontal="center"/>
    </xf>
    <xf numFmtId="38" fontId="3" fillId="2" borderId="14" xfId="16" applyFont="1" applyFill="1" applyBorder="1" applyAlignment="1">
      <alignment horizontal="center"/>
    </xf>
    <xf numFmtId="38" fontId="3" fillId="2" borderId="8" xfId="16" applyFont="1" applyFill="1" applyBorder="1" applyAlignment="1">
      <alignment horizontal="center"/>
    </xf>
    <xf numFmtId="38" fontId="0" fillId="2" borderId="14" xfId="16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38" fontId="0" fillId="0" borderId="10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24" xfId="16" applyFill="1" applyBorder="1" applyAlignment="1">
      <alignment horizontal="right"/>
    </xf>
    <xf numFmtId="38" fontId="0" fillId="2" borderId="5" xfId="16" applyFont="1" applyFill="1" applyBorder="1" applyAlignment="1">
      <alignment horizontal="center"/>
    </xf>
    <xf numFmtId="38" fontId="0" fillId="2" borderId="25" xfId="16" applyFont="1" applyFill="1" applyBorder="1" applyAlignment="1">
      <alignment horizontal="center"/>
    </xf>
    <xf numFmtId="38" fontId="0" fillId="2" borderId="26" xfId="16" applyFont="1" applyFill="1" applyBorder="1" applyAlignment="1">
      <alignment horizontal="center"/>
    </xf>
    <xf numFmtId="38" fontId="0" fillId="0" borderId="24" xfId="16" applyFont="1" applyFill="1" applyBorder="1" applyAlignment="1">
      <alignment horizontal="right"/>
    </xf>
    <xf numFmtId="38" fontId="0" fillId="0" borderId="17" xfId="16" applyFill="1" applyBorder="1" applyAlignment="1">
      <alignment horizontal="right"/>
    </xf>
    <xf numFmtId="38" fontId="0" fillId="0" borderId="27" xfId="16" applyFont="1" applyFill="1" applyBorder="1" applyAlignment="1">
      <alignment horizontal="right"/>
    </xf>
    <xf numFmtId="38" fontId="0" fillId="0" borderId="15" xfId="16" applyFont="1" applyFill="1" applyBorder="1" applyAlignment="1">
      <alignment horizontal="right"/>
    </xf>
    <xf numFmtId="38" fontId="0" fillId="0" borderId="28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4" xfId="16" applyFont="1" applyFill="1" applyBorder="1" applyAlignment="1">
      <alignment horizontal="right"/>
    </xf>
    <xf numFmtId="38" fontId="7" fillId="0" borderId="16" xfId="16" applyFont="1" applyFill="1" applyBorder="1" applyAlignment="1">
      <alignment horizontal="right"/>
    </xf>
    <xf numFmtId="38" fontId="7" fillId="0" borderId="14" xfId="16" applyFont="1" applyFill="1" applyBorder="1" applyAlignment="1">
      <alignment horizontal="right"/>
    </xf>
    <xf numFmtId="38" fontId="0" fillId="0" borderId="16" xfId="16" applyFont="1" applyFill="1" applyBorder="1" applyAlignment="1">
      <alignment horizontal="right"/>
    </xf>
    <xf numFmtId="38" fontId="0" fillId="0" borderId="14" xfId="16" applyFont="1" applyFill="1" applyBorder="1" applyAlignment="1">
      <alignment horizontal="right"/>
    </xf>
    <xf numFmtId="38" fontId="0" fillId="0" borderId="16" xfId="16" applyFill="1" applyBorder="1" applyAlignment="1">
      <alignment horizontal="right"/>
    </xf>
    <xf numFmtId="38" fontId="0" fillId="0" borderId="28" xfId="16" applyFill="1" applyBorder="1" applyAlignment="1">
      <alignment horizontal="right"/>
    </xf>
    <xf numFmtId="38" fontId="7" fillId="0" borderId="24" xfId="16" applyFont="1" applyFill="1" applyBorder="1" applyAlignment="1">
      <alignment horizontal="right"/>
    </xf>
    <xf numFmtId="38" fontId="0" fillId="0" borderId="17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69;&#23398;&#25391;&#33288;&#38306;&#20418;&#27770;&#31639;&#38989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169;&#23398;&#25391;&#33288;&#38306;&#20418;&#20104;&#31639;&#12539;&#27770;&#31639;&#3898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決算額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8">
          <cell r="B8" t="str">
            <v>補助金</v>
          </cell>
          <cell r="C8" t="str">
            <v>教</v>
          </cell>
          <cell r="D8" t="str">
            <v>高等学校・中等教育学校・中学校</v>
          </cell>
        </row>
        <row r="9">
          <cell r="C9" t="str">
            <v>育</v>
          </cell>
          <cell r="D9" t="str">
            <v>幼 稚 園</v>
          </cell>
        </row>
        <row r="10">
          <cell r="C10" t="str">
            <v>振</v>
          </cell>
          <cell r="D10" t="str">
            <v>内</v>
          </cell>
          <cell r="E10" t="str">
            <v>学校法人</v>
          </cell>
        </row>
        <row r="11">
          <cell r="C11" t="str">
            <v>興</v>
          </cell>
          <cell r="D11" t="str">
            <v>訳</v>
          </cell>
          <cell r="E11" t="str">
            <v>非学校法人</v>
          </cell>
        </row>
        <row r="12">
          <cell r="C12" t="str">
            <v>費</v>
          </cell>
          <cell r="D12" t="str">
            <v>養護学校</v>
          </cell>
        </row>
        <row r="13">
          <cell r="C13" t="str">
            <v>補</v>
          </cell>
          <cell r="D13" t="str">
            <v>専修学校・各種学校</v>
          </cell>
        </row>
        <row r="14">
          <cell r="C14" t="str">
            <v>助</v>
          </cell>
          <cell r="D14" t="str">
            <v>私立学校教育振興費補助　計　（Ａ） </v>
          </cell>
        </row>
        <row r="15">
          <cell r="D15" t="str">
            <v>私立学校等教育改革推進特別経費補助</v>
          </cell>
        </row>
        <row r="16">
          <cell r="D16" t="str">
            <v>私立学校等教育改革推進モデル事業費補助</v>
          </cell>
        </row>
        <row r="17">
          <cell r="D17" t="str">
            <v>私学団体活動費補助</v>
          </cell>
        </row>
        <row r="18">
          <cell r="C18" t="str">
            <v>そ</v>
          </cell>
          <cell r="D18" t="str">
            <v>内</v>
          </cell>
          <cell r="E18" t="str">
            <v>（社）群馬県私立幼稚園協会</v>
          </cell>
        </row>
        <row r="19">
          <cell r="C19" t="str">
            <v>の</v>
          </cell>
          <cell r="D19" t="str">
            <v>訳</v>
          </cell>
          <cell r="E19" t="str">
            <v>群馬県私立中学高等学校協会</v>
          </cell>
        </row>
        <row r="20">
          <cell r="C20" t="str">
            <v>他</v>
          </cell>
          <cell r="E20" t="str">
            <v>（社）群馬県専修学校各種学校協会</v>
          </cell>
        </row>
        <row r="21">
          <cell r="C21" t="str">
            <v>の</v>
          </cell>
          <cell r="E21" t="str">
            <v>（社）群馬県珠算連盟</v>
          </cell>
        </row>
        <row r="22">
          <cell r="C22" t="str">
            <v>補</v>
          </cell>
          <cell r="E22" t="str">
            <v>群馬県私立大学協会</v>
          </cell>
        </row>
        <row r="23">
          <cell r="C23" t="str">
            <v>助</v>
          </cell>
          <cell r="E23" t="str">
            <v>（財）群馬県私学振興会</v>
          </cell>
        </row>
        <row r="24">
          <cell r="D24" t="str">
            <v>授業料減免事業補助</v>
          </cell>
        </row>
        <row r="25">
          <cell r="D25" t="str">
            <v>交通遺児等授業料減免事業補助</v>
          </cell>
        </row>
        <row r="26">
          <cell r="D26" t="str">
            <v>人権教育研究指定校補助</v>
          </cell>
        </row>
        <row r="27">
          <cell r="D27" t="str">
            <v>私立幼稚園心身障害児就園対策費補助</v>
          </cell>
        </row>
        <row r="28">
          <cell r="D28" t="str">
            <v>私立幼稚園長期休業中の預かり保育推進事業費補助</v>
          </cell>
        </row>
        <row r="29">
          <cell r="D29" t="str">
            <v>私立幼稚園老朽園舎施設整備費補助</v>
          </cell>
        </row>
        <row r="30">
          <cell r="D30" t="str">
            <v>私立幼稚園新規採用教員研修事業費補助</v>
          </cell>
        </row>
        <row r="31">
          <cell r="D31" t="str">
            <v>生涯学習促進事業費補助（専修学校・各種学校）</v>
          </cell>
        </row>
        <row r="32">
          <cell r="D32" t="str">
            <v>群馬県私学厚生協会補助</v>
          </cell>
        </row>
        <row r="33">
          <cell r="D33" t="str">
            <v>日本私立学校振興･共済事業団補助</v>
          </cell>
        </row>
        <row r="34">
          <cell r="D34" t="str">
            <v>私立学校等施設・設備資金利子補給事業補助（私学振興会）</v>
          </cell>
        </row>
        <row r="35">
          <cell r="D35" t="str">
            <v>全国珠算選手権大会補助</v>
          </cell>
        </row>
        <row r="36">
          <cell r="D36" t="str">
            <v>その他の補助　計　（Ｂ）</v>
          </cell>
        </row>
        <row r="37">
          <cell r="D37" t="str">
            <v>補　助　金　計　（Ａ）＋（Ｂ）</v>
          </cell>
        </row>
        <row r="38">
          <cell r="B38" t="str">
            <v>貸付金</v>
          </cell>
          <cell r="D38" t="str">
            <v>私学経営安定資金貸付(私学振興会)</v>
          </cell>
        </row>
        <row r="39">
          <cell r="D39" t="str">
            <v>貸　付　金　計　（Ｃ）</v>
          </cell>
        </row>
        <row r="40">
          <cell r="B40" t="str">
            <v>委託料</v>
          </cell>
          <cell r="D40" t="str">
            <v>私立幼稚園新規採用教員研修委託</v>
          </cell>
        </row>
        <row r="41">
          <cell r="D41" t="str">
            <v>委　託　料　計　（Ｄ）</v>
          </cell>
        </row>
        <row r="42">
          <cell r="D42" t="str">
            <v>合　　　　　計　　（Ａ）＋（Ｂ）＋（Ｃ）＋（Ｄ）</v>
          </cell>
        </row>
        <row r="43">
          <cell r="B43" t="str">
            <v>（注）・平成１６年度は平成１６年１２月３１日現在の予算額です。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75390625" style="3" customWidth="1"/>
    <col min="2" max="2" width="10.625" style="2" customWidth="1"/>
    <col min="3" max="3" width="12.50390625" style="21" customWidth="1"/>
    <col min="4" max="4" width="14.00390625" style="2" customWidth="1"/>
    <col min="5" max="5" width="8.125" style="22" customWidth="1"/>
    <col min="6" max="6" width="9.625" style="21" customWidth="1"/>
    <col min="7" max="7" width="9.625" style="22" customWidth="1"/>
    <col min="8" max="8" width="8.625" style="2" customWidth="1"/>
    <col min="9" max="9" width="7.625" style="21" customWidth="1"/>
    <col min="10" max="10" width="9.125" style="21" customWidth="1"/>
  </cols>
  <sheetData>
    <row r="1" spans="1:5" ht="14.25">
      <c r="A1" s="5" t="s">
        <v>27</v>
      </c>
      <c r="C1" s="2"/>
      <c r="E1" s="8"/>
    </row>
    <row r="2" spans="1:10" s="11" customFormat="1" ht="14.25">
      <c r="A2" s="13"/>
      <c r="B2" s="14"/>
      <c r="C2" s="23"/>
      <c r="D2" s="14"/>
      <c r="E2" s="24"/>
      <c r="F2" s="23"/>
      <c r="G2" s="24"/>
      <c r="H2" s="14"/>
      <c r="I2" s="15"/>
      <c r="J2" s="15" t="s">
        <v>15</v>
      </c>
    </row>
    <row r="3" spans="1:10" s="25" customFormat="1" ht="13.5">
      <c r="A3" s="49"/>
      <c r="B3" s="50"/>
      <c r="C3" s="51"/>
      <c r="D3" s="52"/>
      <c r="E3" s="52" t="s">
        <v>29</v>
      </c>
      <c r="F3" s="52"/>
      <c r="G3" s="52"/>
      <c r="H3" s="52"/>
      <c r="I3" s="52"/>
      <c r="J3" s="53"/>
    </row>
    <row r="4" spans="1:10" s="25" customFormat="1" ht="13.5">
      <c r="A4" s="54"/>
      <c r="B4" s="55" t="s">
        <v>28</v>
      </c>
      <c r="C4" s="79" t="s">
        <v>4</v>
      </c>
      <c r="D4" s="80"/>
      <c r="E4" s="81"/>
      <c r="F4" s="56" t="s">
        <v>16</v>
      </c>
      <c r="G4" s="57" t="s">
        <v>17</v>
      </c>
      <c r="H4" s="57"/>
      <c r="I4" s="58"/>
      <c r="J4" s="56" t="s">
        <v>18</v>
      </c>
    </row>
    <row r="5" spans="1:10" s="25" customFormat="1" ht="13.5">
      <c r="A5" s="54" t="s">
        <v>19</v>
      </c>
      <c r="B5" s="55"/>
      <c r="C5" s="59" t="s">
        <v>20</v>
      </c>
      <c r="D5" s="60" t="s">
        <v>21</v>
      </c>
      <c r="E5" s="61" t="s">
        <v>5</v>
      </c>
      <c r="F5" s="62"/>
      <c r="G5" s="59" t="s">
        <v>20</v>
      </c>
      <c r="H5" s="60" t="s">
        <v>22</v>
      </c>
      <c r="I5" s="63" t="s">
        <v>23</v>
      </c>
      <c r="J5" s="64" t="s">
        <v>24</v>
      </c>
    </row>
    <row r="6" spans="1:10" s="25" customFormat="1" ht="13.5">
      <c r="A6" s="65"/>
      <c r="B6" s="66"/>
      <c r="C6" s="67"/>
      <c r="D6" s="68" t="s">
        <v>25</v>
      </c>
      <c r="E6" s="69" t="s">
        <v>6</v>
      </c>
      <c r="F6" s="70"/>
      <c r="G6" s="67"/>
      <c r="H6" s="68" t="s">
        <v>26</v>
      </c>
      <c r="I6" s="71"/>
      <c r="J6" s="72"/>
    </row>
    <row r="7" spans="1:10" s="11" customFormat="1" ht="13.5">
      <c r="A7" s="73"/>
      <c r="B7" s="91">
        <f>C7+F7+G7+G8+J7</f>
        <v>7919568</v>
      </c>
      <c r="C7" s="48">
        <v>4901020</v>
      </c>
      <c r="D7" s="87">
        <f>ROUND(C7/E7,0)</f>
        <v>408418</v>
      </c>
      <c r="E7" s="76">
        <v>12</v>
      </c>
      <c r="F7" s="93">
        <v>50908</v>
      </c>
      <c r="G7" s="26">
        <v>2742124</v>
      </c>
      <c r="H7" s="18">
        <f aca="true" t="shared" si="0" ref="H7:H24">ROUND(G7/I7,0)</f>
        <v>23845</v>
      </c>
      <c r="I7" s="27">
        <v>115</v>
      </c>
      <c r="J7" s="93">
        <v>128650</v>
      </c>
    </row>
    <row r="8" spans="1:10" s="11" customFormat="1" ht="13.5">
      <c r="A8" s="74" t="s">
        <v>0</v>
      </c>
      <c r="B8" s="92"/>
      <c r="C8" s="94"/>
      <c r="D8" s="88"/>
      <c r="E8" s="77"/>
      <c r="F8" s="47"/>
      <c r="G8" s="28">
        <v>96866</v>
      </c>
      <c r="H8" s="19">
        <f t="shared" si="0"/>
        <v>5098</v>
      </c>
      <c r="I8" s="29">
        <v>19</v>
      </c>
      <c r="J8" s="47"/>
    </row>
    <row r="9" spans="1:10" s="11" customFormat="1" ht="13.5">
      <c r="A9" s="73"/>
      <c r="B9" s="91">
        <f>C9+F9+G9+G10+J9</f>
        <v>8105545</v>
      </c>
      <c r="C9" s="85">
        <v>4946677</v>
      </c>
      <c r="D9" s="87">
        <f>ROUND(C9/E9,0)</f>
        <v>412223</v>
      </c>
      <c r="E9" s="76">
        <v>12</v>
      </c>
      <c r="F9" s="93">
        <v>56794</v>
      </c>
      <c r="G9" s="30">
        <v>2881588</v>
      </c>
      <c r="H9" s="16">
        <f t="shared" si="0"/>
        <v>25057</v>
      </c>
      <c r="I9" s="31">
        <v>115</v>
      </c>
      <c r="J9" s="93">
        <v>121782</v>
      </c>
    </row>
    <row r="10" spans="1:10" s="11" customFormat="1" ht="13.5">
      <c r="A10" s="74" t="s">
        <v>1</v>
      </c>
      <c r="B10" s="92"/>
      <c r="C10" s="86"/>
      <c r="D10" s="88"/>
      <c r="E10" s="77"/>
      <c r="F10" s="47"/>
      <c r="G10" s="32">
        <v>98704</v>
      </c>
      <c r="H10" s="17">
        <f t="shared" si="0"/>
        <v>5195</v>
      </c>
      <c r="I10" s="33">
        <v>19</v>
      </c>
      <c r="J10" s="47"/>
    </row>
    <row r="11" spans="1:10" s="11" customFormat="1" ht="13.5">
      <c r="A11" s="73"/>
      <c r="B11" s="91">
        <f>C11+F11+G11+G12+J11</f>
        <v>8317219</v>
      </c>
      <c r="C11" s="85">
        <f>4832058+146317+2045</f>
        <v>4980420</v>
      </c>
      <c r="D11" s="87">
        <f>ROUND(C11/E11,0)</f>
        <v>415035</v>
      </c>
      <c r="E11" s="76">
        <v>12</v>
      </c>
      <c r="F11" s="89">
        <v>65182</v>
      </c>
      <c r="G11" s="35">
        <v>3031735</v>
      </c>
      <c r="H11" s="36">
        <f t="shared" si="0"/>
        <v>26136</v>
      </c>
      <c r="I11" s="37">
        <v>116</v>
      </c>
      <c r="J11" s="89">
        <v>140356</v>
      </c>
    </row>
    <row r="12" spans="1:10" s="11" customFormat="1" ht="13.5">
      <c r="A12" s="74" t="s">
        <v>2</v>
      </c>
      <c r="B12" s="92"/>
      <c r="C12" s="86"/>
      <c r="D12" s="88"/>
      <c r="E12" s="77"/>
      <c r="F12" s="90"/>
      <c r="G12" s="38">
        <v>99526</v>
      </c>
      <c r="H12" s="39">
        <f t="shared" si="0"/>
        <v>5238</v>
      </c>
      <c r="I12" s="40">
        <v>19</v>
      </c>
      <c r="J12" s="90"/>
    </row>
    <row r="13" spans="1:10" s="12" customFormat="1" ht="13.5">
      <c r="A13" s="73"/>
      <c r="B13" s="91">
        <f>C13+F13+G13+G14+J13</f>
        <v>8443294</v>
      </c>
      <c r="C13" s="85">
        <f>4780172+154487+1873</f>
        <v>4936532</v>
      </c>
      <c r="D13" s="87">
        <f>ROUND(C13/E13,0)</f>
        <v>411378</v>
      </c>
      <c r="E13" s="76">
        <v>12</v>
      </c>
      <c r="F13" s="89">
        <v>75110</v>
      </c>
      <c r="G13" s="41">
        <v>3190815</v>
      </c>
      <c r="H13" s="34">
        <f t="shared" si="0"/>
        <v>27507</v>
      </c>
      <c r="I13" s="42">
        <v>116</v>
      </c>
      <c r="J13" s="89">
        <f>127973+8900</f>
        <v>136873</v>
      </c>
    </row>
    <row r="14" spans="1:10" s="12" customFormat="1" ht="13.5">
      <c r="A14" s="74" t="s">
        <v>7</v>
      </c>
      <c r="B14" s="92"/>
      <c r="C14" s="86"/>
      <c r="D14" s="88"/>
      <c r="E14" s="77"/>
      <c r="F14" s="90"/>
      <c r="G14" s="43">
        <v>103964</v>
      </c>
      <c r="H14" s="44">
        <f t="shared" si="0"/>
        <v>5776</v>
      </c>
      <c r="I14" s="45">
        <v>18</v>
      </c>
      <c r="J14" s="90"/>
    </row>
    <row r="15" spans="1:10" s="12" customFormat="1" ht="13.5">
      <c r="A15" s="73"/>
      <c r="B15" s="91">
        <f>C15+F15+G15+G16+J15</f>
        <v>8597537</v>
      </c>
      <c r="C15" s="85">
        <f>4827552+163524+1204</f>
        <v>4992280</v>
      </c>
      <c r="D15" s="87">
        <f>ROUND(C15/E15,0)</f>
        <v>416023</v>
      </c>
      <c r="E15" s="76">
        <v>12</v>
      </c>
      <c r="F15" s="89">
        <v>74160</v>
      </c>
      <c r="G15" s="35">
        <v>3275590</v>
      </c>
      <c r="H15" s="36">
        <f t="shared" si="0"/>
        <v>27996</v>
      </c>
      <c r="I15" s="37">
        <v>117</v>
      </c>
      <c r="J15" s="89">
        <v>162279</v>
      </c>
    </row>
    <row r="16" spans="1:10" s="12" customFormat="1" ht="13.5">
      <c r="A16" s="74" t="s">
        <v>8</v>
      </c>
      <c r="B16" s="92"/>
      <c r="C16" s="86"/>
      <c r="D16" s="88"/>
      <c r="E16" s="77"/>
      <c r="F16" s="90"/>
      <c r="G16" s="38">
        <v>93228</v>
      </c>
      <c r="H16" s="39">
        <f t="shared" si="0"/>
        <v>5827</v>
      </c>
      <c r="I16" s="40">
        <v>16</v>
      </c>
      <c r="J16" s="90"/>
    </row>
    <row r="17" spans="1:10" s="12" customFormat="1" ht="13.5">
      <c r="A17" s="73"/>
      <c r="B17" s="91">
        <f>C17+F17+G17+G18+J17</f>
        <v>8705435</v>
      </c>
      <c r="C17" s="85">
        <v>5045050</v>
      </c>
      <c r="D17" s="87">
        <f>ROUND(C17/E17,0)</f>
        <v>420421</v>
      </c>
      <c r="E17" s="76">
        <v>12</v>
      </c>
      <c r="F17" s="89">
        <v>60378</v>
      </c>
      <c r="G17" s="35">
        <v>3362020</v>
      </c>
      <c r="H17" s="36">
        <f t="shared" si="0"/>
        <v>28735</v>
      </c>
      <c r="I17" s="37">
        <v>117</v>
      </c>
      <c r="J17" s="89">
        <v>146692</v>
      </c>
    </row>
    <row r="18" spans="1:10" s="12" customFormat="1" ht="13.5">
      <c r="A18" s="74" t="s">
        <v>9</v>
      </c>
      <c r="B18" s="92"/>
      <c r="C18" s="86"/>
      <c r="D18" s="88"/>
      <c r="E18" s="77"/>
      <c r="F18" s="90"/>
      <c r="G18" s="38">
        <v>91295</v>
      </c>
      <c r="H18" s="39">
        <f t="shared" si="0"/>
        <v>5706</v>
      </c>
      <c r="I18" s="40">
        <v>16</v>
      </c>
      <c r="J18" s="90"/>
    </row>
    <row r="19" spans="1:10" s="11" customFormat="1" ht="12" customHeight="1">
      <c r="A19" s="73"/>
      <c r="B19" s="91">
        <f>C19+F19+G19+G20+J19</f>
        <v>8690879</v>
      </c>
      <c r="C19" s="85">
        <v>5043564</v>
      </c>
      <c r="D19" s="87">
        <f>ROUND(C19/E19,0)</f>
        <v>420297</v>
      </c>
      <c r="E19" s="76">
        <v>12</v>
      </c>
      <c r="F19" s="89">
        <v>54444</v>
      </c>
      <c r="G19" s="35">
        <v>3359158</v>
      </c>
      <c r="H19" s="36">
        <f t="shared" si="0"/>
        <v>28228</v>
      </c>
      <c r="I19" s="37">
        <v>119</v>
      </c>
      <c r="J19" s="89">
        <v>166398</v>
      </c>
    </row>
    <row r="20" spans="1:10" s="11" customFormat="1" ht="12" customHeight="1">
      <c r="A20" s="74" t="s">
        <v>10</v>
      </c>
      <c r="B20" s="92"/>
      <c r="C20" s="86"/>
      <c r="D20" s="88"/>
      <c r="E20" s="77"/>
      <c r="F20" s="90"/>
      <c r="G20" s="38">
        <v>67315</v>
      </c>
      <c r="H20" s="39">
        <f t="shared" si="0"/>
        <v>5178</v>
      </c>
      <c r="I20" s="40">
        <v>13</v>
      </c>
      <c r="J20" s="90"/>
    </row>
    <row r="21" spans="1:10" s="20" customFormat="1" ht="13.5" customHeight="1">
      <c r="A21" s="73"/>
      <c r="B21" s="91">
        <f>C21+F21+G21+G22+J21</f>
        <v>8653870</v>
      </c>
      <c r="C21" s="85">
        <v>5000916</v>
      </c>
      <c r="D21" s="87">
        <f>ROUND(C21/E21,0)</f>
        <v>416743</v>
      </c>
      <c r="E21" s="76">
        <v>12</v>
      </c>
      <c r="F21" s="89">
        <v>56592</v>
      </c>
      <c r="G21" s="35">
        <v>3335258</v>
      </c>
      <c r="H21" s="36">
        <f t="shared" si="0"/>
        <v>28027</v>
      </c>
      <c r="I21" s="37">
        <v>119</v>
      </c>
      <c r="J21" s="89">
        <v>192270</v>
      </c>
    </row>
    <row r="22" spans="1:10" s="20" customFormat="1" ht="13.5" customHeight="1">
      <c r="A22" s="74" t="s">
        <v>11</v>
      </c>
      <c r="B22" s="92"/>
      <c r="C22" s="86"/>
      <c r="D22" s="88"/>
      <c r="E22" s="77"/>
      <c r="F22" s="90"/>
      <c r="G22" s="38">
        <v>68834</v>
      </c>
      <c r="H22" s="39">
        <f t="shared" si="0"/>
        <v>5295</v>
      </c>
      <c r="I22" s="40">
        <v>13</v>
      </c>
      <c r="J22" s="90"/>
    </row>
    <row r="23" spans="1:10" s="20" customFormat="1" ht="13.5" customHeight="1">
      <c r="A23" s="73"/>
      <c r="B23" s="82">
        <f>C23+F23+G23+G24+J23</f>
        <v>8489717</v>
      </c>
      <c r="C23" s="96">
        <v>4917955</v>
      </c>
      <c r="D23" s="84">
        <f>ROUND(C23/E23,0)</f>
        <v>409830</v>
      </c>
      <c r="E23" s="76">
        <v>12</v>
      </c>
      <c r="F23" s="95">
        <v>62880</v>
      </c>
      <c r="G23" s="35">
        <v>3238222</v>
      </c>
      <c r="H23" s="36">
        <f t="shared" si="0"/>
        <v>27212</v>
      </c>
      <c r="I23" s="37">
        <v>119</v>
      </c>
      <c r="J23" s="95">
        <v>211453</v>
      </c>
    </row>
    <row r="24" spans="1:10" s="20" customFormat="1" ht="13.5" customHeight="1">
      <c r="A24" s="74" t="s">
        <v>12</v>
      </c>
      <c r="B24" s="82"/>
      <c r="C24" s="96"/>
      <c r="D24" s="84"/>
      <c r="E24" s="77"/>
      <c r="F24" s="95"/>
      <c r="G24" s="38">
        <v>59207</v>
      </c>
      <c r="H24" s="39">
        <f t="shared" si="0"/>
        <v>5382</v>
      </c>
      <c r="I24" s="40">
        <v>11</v>
      </c>
      <c r="J24" s="95"/>
    </row>
    <row r="25" spans="1:10" s="20" customFormat="1" ht="13.5" customHeight="1">
      <c r="A25" s="73"/>
      <c r="B25" s="82">
        <f>C25+F25+G25+G26+J25</f>
        <v>8443599</v>
      </c>
      <c r="C25" s="83">
        <v>4894927</v>
      </c>
      <c r="D25" s="84">
        <f>ROUND(C25/E25,0)</f>
        <v>407911</v>
      </c>
      <c r="E25" s="76">
        <v>12</v>
      </c>
      <c r="F25" s="78">
        <v>32488</v>
      </c>
      <c r="G25" s="35">
        <v>3231708</v>
      </c>
      <c r="H25" s="36">
        <v>26931</v>
      </c>
      <c r="I25" s="37">
        <v>120</v>
      </c>
      <c r="J25" s="78">
        <v>229886</v>
      </c>
    </row>
    <row r="26" spans="1:10" s="20" customFormat="1" ht="13.5" customHeight="1">
      <c r="A26" s="75" t="s">
        <v>13</v>
      </c>
      <c r="B26" s="82"/>
      <c r="C26" s="83"/>
      <c r="D26" s="84"/>
      <c r="E26" s="77"/>
      <c r="F26" s="78"/>
      <c r="G26" s="38">
        <v>54590</v>
      </c>
      <c r="H26" s="39">
        <v>6066</v>
      </c>
      <c r="I26" s="40">
        <v>9</v>
      </c>
      <c r="J26" s="78"/>
    </row>
    <row r="27" spans="1:10" s="1" customFormat="1" ht="12">
      <c r="A27" s="4" t="s">
        <v>14</v>
      </c>
      <c r="B27" s="9"/>
      <c r="C27" s="9"/>
      <c r="D27" s="9"/>
      <c r="E27" s="10"/>
      <c r="F27" s="9"/>
      <c r="G27" s="10"/>
      <c r="H27" s="7"/>
      <c r="I27" s="7"/>
      <c r="J27" s="7"/>
    </row>
    <row r="28" spans="1:10" s="1" customFormat="1" ht="12">
      <c r="A28" s="4" t="s">
        <v>3</v>
      </c>
      <c r="B28" s="9"/>
      <c r="C28" s="9"/>
      <c r="D28" s="9"/>
      <c r="E28" s="10"/>
      <c r="F28" s="9"/>
      <c r="G28" s="10"/>
      <c r="H28" s="7"/>
      <c r="I28" s="7"/>
      <c r="J28" s="7"/>
    </row>
    <row r="29" spans="1:10" s="1" customFormat="1" ht="12">
      <c r="A29" s="4" t="s">
        <v>30</v>
      </c>
      <c r="B29" s="7"/>
      <c r="C29" s="7"/>
      <c r="D29" s="7"/>
      <c r="E29" s="6"/>
      <c r="F29" s="7"/>
      <c r="G29" s="6"/>
      <c r="H29" s="7"/>
      <c r="I29" s="7"/>
      <c r="J29" s="7"/>
    </row>
    <row r="30" ht="13.5">
      <c r="A30" s="46" t="s">
        <v>31</v>
      </c>
    </row>
  </sheetData>
  <mergeCells count="61">
    <mergeCell ref="D23:D24"/>
    <mergeCell ref="F23:F24"/>
    <mergeCell ref="J23:J24"/>
    <mergeCell ref="B23:B24"/>
    <mergeCell ref="C23:C24"/>
    <mergeCell ref="J21:J22"/>
    <mergeCell ref="B21:B22"/>
    <mergeCell ref="C21:C22"/>
    <mergeCell ref="D21:D22"/>
    <mergeCell ref="F21:F22"/>
    <mergeCell ref="C15:C16"/>
    <mergeCell ref="D15:D16"/>
    <mergeCell ref="F15:F16"/>
    <mergeCell ref="J15:J16"/>
    <mergeCell ref="B7:B8"/>
    <mergeCell ref="B9:B10"/>
    <mergeCell ref="B13:B14"/>
    <mergeCell ref="B19:B20"/>
    <mergeCell ref="B15:B16"/>
    <mergeCell ref="C7:C8"/>
    <mergeCell ref="D7:D8"/>
    <mergeCell ref="F7:F8"/>
    <mergeCell ref="J7:J8"/>
    <mergeCell ref="C9:C10"/>
    <mergeCell ref="D9:D10"/>
    <mergeCell ref="F9:F10"/>
    <mergeCell ref="B11:B12"/>
    <mergeCell ref="C11:C12"/>
    <mergeCell ref="D11:D12"/>
    <mergeCell ref="F11:F12"/>
    <mergeCell ref="J11:J12"/>
    <mergeCell ref="J13:J14"/>
    <mergeCell ref="J17:J18"/>
    <mergeCell ref="J9:J10"/>
    <mergeCell ref="J19:J20"/>
    <mergeCell ref="B17:B18"/>
    <mergeCell ref="C17:C18"/>
    <mergeCell ref="D17:D18"/>
    <mergeCell ref="F17:F18"/>
    <mergeCell ref="C19:C20"/>
    <mergeCell ref="D19:D20"/>
    <mergeCell ref="F25:F26"/>
    <mergeCell ref="J25:J26"/>
    <mergeCell ref="C4:E4"/>
    <mergeCell ref="B25:B26"/>
    <mergeCell ref="C25:C26"/>
    <mergeCell ref="D25:D26"/>
    <mergeCell ref="C13:C14"/>
    <mergeCell ref="D13:D14"/>
    <mergeCell ref="F19:F20"/>
    <mergeCell ref="F13:F14"/>
    <mergeCell ref="E25:E2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</mergeCells>
  <printOptions/>
  <pageMargins left="0.6692913385826772" right="0.3937007874015748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2005-02-16T23:54:17Z</cp:lastPrinted>
  <dcterms:created xsi:type="dcterms:W3CDTF">1998-12-09T06:48:11Z</dcterms:created>
  <dcterms:modified xsi:type="dcterms:W3CDTF">2005-05-02T08:53:39Z</dcterms:modified>
  <cp:category/>
  <cp:version/>
  <cp:contentType/>
  <cp:contentStatus/>
</cp:coreProperties>
</file>