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235" windowHeight="8640" activeTab="0"/>
  </bookViews>
  <sheets>
    <sheet name="文教関係決算額推移" sheetId="1" r:id="rId1"/>
  </sheets>
  <definedNames>
    <definedName name="_xlnm.Print_Area" localSheetId="0">'文教関係決算額推移'!$A$1:$J$30</definedName>
  </definedNames>
  <calcPr fullCalcOnLoad="1"/>
</workbook>
</file>

<file path=xl/sharedStrings.xml><?xml version="1.0" encoding="utf-8"?>
<sst xmlns="http://schemas.openxmlformats.org/spreadsheetml/2006/main" count="36" uniqueCount="35">
  <si>
    <t>左の内訳</t>
  </si>
  <si>
    <t>４年度</t>
  </si>
  <si>
    <t>５年度</t>
  </si>
  <si>
    <t>６年度</t>
  </si>
  <si>
    <t>７年度</t>
  </si>
  <si>
    <t>８年度</t>
  </si>
  <si>
    <t>９年度</t>
  </si>
  <si>
    <t>（単位：千円）</t>
  </si>
  <si>
    <t>総額</t>
  </si>
  <si>
    <t>補助金</t>
  </si>
  <si>
    <t>私学振興資</t>
  </si>
  <si>
    <t>　全審連</t>
  </si>
  <si>
    <t>私学教員</t>
  </si>
  <si>
    <t>生涯学習</t>
  </si>
  <si>
    <t>緊急雇用</t>
  </si>
  <si>
    <t>年度</t>
  </si>
  <si>
    <t>前年度</t>
  </si>
  <si>
    <t>前年度</t>
  </si>
  <si>
    <t>金・経営安定</t>
  </si>
  <si>
    <t>　負担金</t>
  </si>
  <si>
    <t>海外視察</t>
  </si>
  <si>
    <t>（母親セミ</t>
  </si>
  <si>
    <t>対策委託</t>
  </si>
  <si>
    <t>対比 (％)</t>
  </si>
  <si>
    <t>資金融資</t>
  </si>
  <si>
    <t>事業委託</t>
  </si>
  <si>
    <t>ナー）委託</t>
  </si>
  <si>
    <t>３年度</t>
  </si>
  <si>
    <t>10年度</t>
  </si>
  <si>
    <t>11年度</t>
  </si>
  <si>
    <t>12年度</t>
  </si>
  <si>
    <t>（注）・平成１2年度は、平成１2年１２月３１日現在の予算額です。</t>
  </si>
  <si>
    <t>　　　・千円未満の端数は切り上げました。以下（５）表まで同じです。</t>
  </si>
  <si>
    <t>　　　・平成６年度のみ生涯学習事業に「そろばんふれあいフェスティバル」（５００千円）が加わりました。</t>
  </si>
  <si>
    <t>文教関係決算額の推移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</si>
</sst>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7">
    <font>
      <sz val="11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0" fillId="0" borderId="0" xfId="16" applyFont="1" applyAlignment="1">
      <alignment/>
    </xf>
    <xf numFmtId="181" fontId="0" fillId="0" borderId="0" xfId="16" applyNumberFormat="1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 horizontal="left"/>
    </xf>
    <xf numFmtId="38" fontId="3" fillId="0" borderId="0" xfId="16" applyFont="1" applyAlignment="1">
      <alignment/>
    </xf>
    <xf numFmtId="181" fontId="3" fillId="0" borderId="0" xfId="16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16" applyFont="1" applyAlignment="1">
      <alignment horizontal="right"/>
    </xf>
    <xf numFmtId="0" fontId="0" fillId="0" borderId="1" xfId="0" applyBorder="1" applyAlignment="1">
      <alignment horizontal="left" vertical="center"/>
    </xf>
    <xf numFmtId="38" fontId="0" fillId="0" borderId="2" xfId="16" applyFont="1" applyBorder="1" applyAlignment="1">
      <alignment vertical="center"/>
    </xf>
    <xf numFmtId="181" fontId="0" fillId="0" borderId="2" xfId="16" applyNumberFormat="1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6" applyFont="1" applyBorder="1" applyAlignment="1">
      <alignment horizontal="center"/>
    </xf>
    <xf numFmtId="181" fontId="0" fillId="0" borderId="6" xfId="16" applyNumberFormat="1" applyBorder="1" applyAlignment="1">
      <alignment/>
    </xf>
    <xf numFmtId="38" fontId="0" fillId="0" borderId="7" xfId="16" applyFont="1" applyBorder="1" applyAlignment="1">
      <alignment horizontal="center"/>
    </xf>
    <xf numFmtId="0" fontId="0" fillId="0" borderId="2" xfId="0" applyBorder="1" applyAlignment="1">
      <alignment/>
    </xf>
    <xf numFmtId="38" fontId="0" fillId="0" borderId="8" xfId="16" applyFont="1" applyBorder="1" applyAlignment="1">
      <alignment/>
    </xf>
    <xf numFmtId="38" fontId="0" fillId="0" borderId="8" xfId="16" applyBorder="1" applyAlignment="1">
      <alignment horizontal="center"/>
    </xf>
    <xf numFmtId="0" fontId="0" fillId="0" borderId="9" xfId="0" applyBorder="1" applyAlignment="1">
      <alignment horizontal="center"/>
    </xf>
    <xf numFmtId="38" fontId="0" fillId="0" borderId="0" xfId="16" applyFont="1" applyBorder="1" applyAlignment="1">
      <alignment/>
    </xf>
    <xf numFmtId="181" fontId="0" fillId="0" borderId="10" xfId="16" applyNumberFormat="1" applyFont="1" applyBorder="1" applyAlignment="1">
      <alignment horizontal="left"/>
    </xf>
    <xf numFmtId="38" fontId="0" fillId="0" borderId="11" xfId="16" applyBorder="1" applyAlignment="1">
      <alignment horizontal="center"/>
    </xf>
    <xf numFmtId="0" fontId="0" fillId="0" borderId="12" xfId="0" applyBorder="1" applyAlignment="1">
      <alignment/>
    </xf>
    <xf numFmtId="38" fontId="0" fillId="0" borderId="13" xfId="16" applyFont="1" applyBorder="1" applyAlignment="1">
      <alignment/>
    </xf>
    <xf numFmtId="38" fontId="0" fillId="0" borderId="13" xfId="16" applyBorder="1" applyAlignment="1">
      <alignment horizontal="center"/>
    </xf>
    <xf numFmtId="38" fontId="0" fillId="0" borderId="13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left"/>
    </xf>
    <xf numFmtId="38" fontId="0" fillId="0" borderId="15" xfId="16" applyFont="1" applyBorder="1" applyAlignment="1">
      <alignment/>
    </xf>
    <xf numFmtId="181" fontId="0" fillId="0" borderId="16" xfId="16" applyNumberFormat="1" applyFont="1" applyBorder="1" applyAlignment="1">
      <alignment horizontal="left"/>
    </xf>
    <xf numFmtId="38" fontId="0" fillId="0" borderId="17" xfId="16" applyBorder="1" applyAlignment="1">
      <alignment/>
    </xf>
    <xf numFmtId="181" fontId="0" fillId="0" borderId="18" xfId="16" applyNumberFormat="1" applyFont="1" applyBorder="1" applyAlignment="1">
      <alignment horizontal="left"/>
    </xf>
    <xf numFmtId="38" fontId="0" fillId="0" borderId="18" xfId="16" applyFont="1" applyBorder="1" applyAlignment="1">
      <alignment/>
    </xf>
    <xf numFmtId="38" fontId="0" fillId="0" borderId="18" xfId="16" applyBorder="1" applyAlignment="1">
      <alignment/>
    </xf>
    <xf numFmtId="38" fontId="0" fillId="0" borderId="18" xfId="16" applyBorder="1" applyAlignment="1">
      <alignment horizontal="center"/>
    </xf>
    <xf numFmtId="38" fontId="0" fillId="0" borderId="18" xfId="16" applyFont="1" applyBorder="1" applyAlignment="1">
      <alignment shrinkToFi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16" applyFont="1" applyAlignment="1">
      <alignment/>
    </xf>
    <xf numFmtId="181" fontId="6" fillId="0" borderId="0" xfId="16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181" fontId="4" fillId="0" borderId="0" xfId="16" applyNumberFormat="1" applyFont="1" applyAlignment="1">
      <alignment/>
    </xf>
    <xf numFmtId="38" fontId="0" fillId="0" borderId="8" xfId="16" applyBorder="1" applyAlignment="1">
      <alignment horizontal="right"/>
    </xf>
    <xf numFmtId="0" fontId="0" fillId="0" borderId="18" xfId="0" applyBorder="1" applyAlignment="1">
      <alignment horizontal="right"/>
    </xf>
    <xf numFmtId="38" fontId="0" fillId="0" borderId="7" xfId="16" applyFont="1" applyBorder="1" applyAlignment="1">
      <alignment horizontal="right"/>
    </xf>
    <xf numFmtId="0" fontId="0" fillId="0" borderId="17" xfId="0" applyBorder="1" applyAlignment="1">
      <alignment horizontal="right"/>
    </xf>
    <xf numFmtId="181" fontId="0" fillId="0" borderId="20" xfId="16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7" xfId="16" applyBorder="1" applyAlignment="1">
      <alignment horizontal="right"/>
    </xf>
    <xf numFmtId="181" fontId="0" fillId="0" borderId="20" xfId="16" applyNumberFormat="1" applyBorder="1" applyAlignment="1">
      <alignment/>
    </xf>
    <xf numFmtId="0" fontId="0" fillId="0" borderId="8" xfId="0" applyBorder="1" applyAlignment="1">
      <alignment/>
    </xf>
    <xf numFmtId="180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38" fontId="0" fillId="0" borderId="8" xfId="16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21" xfId="16" applyFont="1" applyBorder="1" applyAlignment="1">
      <alignment horizontal="right"/>
    </xf>
    <xf numFmtId="38" fontId="0" fillId="0" borderId="22" xfId="16" applyFont="1" applyBorder="1" applyAlignment="1">
      <alignment horizontal="right"/>
    </xf>
    <xf numFmtId="38" fontId="0" fillId="0" borderId="18" xfId="16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8" fontId="0" fillId="0" borderId="0" xfId="16" applyFont="1" applyAlignment="1">
      <alignment/>
    </xf>
    <xf numFmtId="181" fontId="0" fillId="0" borderId="0" xfId="16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0">
      <selection activeCell="I15" sqref="I15:I16"/>
    </sheetView>
  </sheetViews>
  <sheetFormatPr defaultColWidth="9.00390625" defaultRowHeight="13.5" customHeight="1"/>
  <cols>
    <col min="1" max="1" width="9.00390625" style="7" customWidth="1"/>
    <col min="2" max="2" width="12.625" style="1" customWidth="1"/>
    <col min="3" max="3" width="8.625" style="2" customWidth="1"/>
    <col min="4" max="4" width="11.625" style="3" customWidth="1"/>
    <col min="5" max="5" width="8.625" style="0" customWidth="1"/>
    <col min="6" max="6" width="11.375" style="3" customWidth="1"/>
    <col min="7" max="9" width="9.00390625" style="3" customWidth="1"/>
  </cols>
  <sheetData>
    <row r="1" spans="1:3" ht="13.5" customHeight="1">
      <c r="A1" s="4" t="s">
        <v>34</v>
      </c>
      <c r="B1" s="5"/>
      <c r="C1" s="6"/>
    </row>
    <row r="2" spans="9:10" ht="13.5" customHeight="1">
      <c r="I2" s="8"/>
      <c r="J2" s="8" t="s">
        <v>7</v>
      </c>
    </row>
    <row r="3" spans="1:10" s="16" customFormat="1" ht="15" customHeight="1">
      <c r="A3" s="9"/>
      <c r="B3" s="10"/>
      <c r="C3" s="11"/>
      <c r="D3" s="12"/>
      <c r="E3" s="13" t="s">
        <v>0</v>
      </c>
      <c r="F3" s="14"/>
      <c r="G3" s="14"/>
      <c r="H3" s="14"/>
      <c r="I3" s="14"/>
      <c r="J3" s="15"/>
    </row>
    <row r="4" spans="1:10" ht="15" customHeight="1">
      <c r="A4" s="17"/>
      <c r="B4" s="18" t="s">
        <v>8</v>
      </c>
      <c r="C4" s="19"/>
      <c r="D4" s="20" t="s">
        <v>9</v>
      </c>
      <c r="E4" s="21"/>
      <c r="F4" s="22" t="s">
        <v>10</v>
      </c>
      <c r="G4" s="22" t="s">
        <v>11</v>
      </c>
      <c r="H4" s="23" t="s">
        <v>12</v>
      </c>
      <c r="I4" s="23" t="s">
        <v>13</v>
      </c>
      <c r="J4" s="24" t="s">
        <v>14</v>
      </c>
    </row>
    <row r="5" spans="1:10" ht="15" customHeight="1">
      <c r="A5" s="17" t="s">
        <v>15</v>
      </c>
      <c r="B5" s="25"/>
      <c r="C5" s="26" t="s">
        <v>16</v>
      </c>
      <c r="D5" s="27"/>
      <c r="E5" s="28" t="s">
        <v>17</v>
      </c>
      <c r="F5" s="29" t="s">
        <v>18</v>
      </c>
      <c r="G5" s="29" t="s">
        <v>19</v>
      </c>
      <c r="H5" s="30" t="s">
        <v>20</v>
      </c>
      <c r="I5" s="31" t="s">
        <v>21</v>
      </c>
      <c r="J5" s="32" t="s">
        <v>22</v>
      </c>
    </row>
    <row r="6" spans="1:10" ht="15" customHeight="1">
      <c r="A6" s="33"/>
      <c r="B6" s="34"/>
      <c r="C6" s="35" t="s">
        <v>23</v>
      </c>
      <c r="D6" s="36"/>
      <c r="E6" s="37" t="s">
        <v>23</v>
      </c>
      <c r="F6" s="38" t="s">
        <v>24</v>
      </c>
      <c r="G6" s="39"/>
      <c r="H6" s="40" t="s">
        <v>25</v>
      </c>
      <c r="I6" s="41" t="s">
        <v>26</v>
      </c>
      <c r="J6" s="42"/>
    </row>
    <row r="7" spans="1:10" s="44" customFormat="1" ht="19.5" customHeight="1">
      <c r="A7" s="64" t="s">
        <v>27</v>
      </c>
      <c r="B7" s="58">
        <f>D7+F7+G7+H7+I7</f>
        <v>6855828</v>
      </c>
      <c r="C7" s="67">
        <f>ROUND(B7/B25*100,1)</f>
        <v>72.6</v>
      </c>
      <c r="D7" s="66">
        <v>6646445</v>
      </c>
      <c r="E7" s="68">
        <f>ROUND(D7/D25*100,1)</f>
        <v>70.8</v>
      </c>
      <c r="F7" s="56">
        <v>208383</v>
      </c>
      <c r="G7" s="56">
        <v>160</v>
      </c>
      <c r="H7" s="56">
        <v>60</v>
      </c>
      <c r="I7" s="56">
        <v>780</v>
      </c>
      <c r="J7" s="43"/>
    </row>
    <row r="8" spans="1:10" ht="19.5" customHeight="1">
      <c r="A8" s="65"/>
      <c r="B8" s="59"/>
      <c r="C8" s="61"/>
      <c r="D8" s="59"/>
      <c r="E8" s="63"/>
      <c r="F8" s="57"/>
      <c r="G8" s="57"/>
      <c r="H8" s="57"/>
      <c r="I8" s="57"/>
      <c r="J8" s="42"/>
    </row>
    <row r="9" spans="1:10" s="44" customFormat="1" ht="19.5" customHeight="1">
      <c r="A9" s="64" t="s">
        <v>1</v>
      </c>
      <c r="B9" s="58">
        <f>D9+F9+G9+H9+I9</f>
        <v>7333009</v>
      </c>
      <c r="C9" s="67">
        <f>ROUND(B9/B7*100,1)</f>
        <v>107</v>
      </c>
      <c r="D9" s="66">
        <v>7220637</v>
      </c>
      <c r="E9" s="68">
        <f>ROUND(D9/D7*100,1)</f>
        <v>108.6</v>
      </c>
      <c r="F9" s="56">
        <v>111342</v>
      </c>
      <c r="G9" s="56">
        <v>190</v>
      </c>
      <c r="H9" s="56">
        <v>60</v>
      </c>
      <c r="I9" s="56">
        <v>780</v>
      </c>
      <c r="J9" s="43"/>
    </row>
    <row r="10" spans="1:10" ht="19.5" customHeight="1">
      <c r="A10" s="65"/>
      <c r="B10" s="59"/>
      <c r="C10" s="61"/>
      <c r="D10" s="59"/>
      <c r="E10" s="63"/>
      <c r="F10" s="57"/>
      <c r="G10" s="57"/>
      <c r="H10" s="57"/>
      <c r="I10" s="57"/>
      <c r="J10" s="42"/>
    </row>
    <row r="11" spans="1:10" s="44" customFormat="1" ht="19.5" customHeight="1">
      <c r="A11" s="64" t="s">
        <v>2</v>
      </c>
      <c r="B11" s="58">
        <f>D11+F11+G11+H11+I11</f>
        <v>7798009</v>
      </c>
      <c r="C11" s="67">
        <f>ROUND(B11/B9*100,1)</f>
        <v>106.3</v>
      </c>
      <c r="D11" s="66">
        <v>7693097</v>
      </c>
      <c r="E11" s="68">
        <f>ROUND(D11/D9*100,1)</f>
        <v>106.5</v>
      </c>
      <c r="F11" s="56">
        <v>103882</v>
      </c>
      <c r="G11" s="56">
        <v>190</v>
      </c>
      <c r="H11" s="56">
        <v>60</v>
      </c>
      <c r="I11" s="56">
        <v>780</v>
      </c>
      <c r="J11" s="43"/>
    </row>
    <row r="12" spans="1:10" ht="19.5" customHeight="1">
      <c r="A12" s="65"/>
      <c r="B12" s="59"/>
      <c r="C12" s="61"/>
      <c r="D12" s="59"/>
      <c r="E12" s="63"/>
      <c r="F12" s="57"/>
      <c r="G12" s="57"/>
      <c r="H12" s="57"/>
      <c r="I12" s="57"/>
      <c r="J12" s="42"/>
    </row>
    <row r="13" spans="1:10" s="44" customFormat="1" ht="19.5" customHeight="1">
      <c r="A13" s="64" t="s">
        <v>3</v>
      </c>
      <c r="B13" s="58">
        <f>D13+F13+G13+H13+I13</f>
        <v>8190715</v>
      </c>
      <c r="C13" s="67">
        <f>ROUND(B13/B11*100,1)</f>
        <v>105</v>
      </c>
      <c r="D13" s="66">
        <v>8096258</v>
      </c>
      <c r="E13" s="68">
        <f>ROUND(D13/D11*100,1)</f>
        <v>105.2</v>
      </c>
      <c r="F13" s="56">
        <v>92927</v>
      </c>
      <c r="G13" s="56">
        <v>190</v>
      </c>
      <c r="H13" s="56">
        <v>60</v>
      </c>
      <c r="I13" s="56">
        <v>1280</v>
      </c>
      <c r="J13" s="43"/>
    </row>
    <row r="14" spans="1:10" ht="19.5" customHeight="1">
      <c r="A14" s="65"/>
      <c r="B14" s="59"/>
      <c r="C14" s="61"/>
      <c r="D14" s="59"/>
      <c r="E14" s="63"/>
      <c r="F14" s="57"/>
      <c r="G14" s="57"/>
      <c r="H14" s="57"/>
      <c r="I14" s="57"/>
      <c r="J14" s="42"/>
    </row>
    <row r="15" spans="1:10" s="44" customFormat="1" ht="19.5" customHeight="1">
      <c r="A15" s="64" t="s">
        <v>4</v>
      </c>
      <c r="B15" s="58">
        <f>D15+F15+G15+H15+I15</f>
        <v>8501981</v>
      </c>
      <c r="C15" s="67">
        <f>ROUND(B15/B13*100,1)</f>
        <v>103.8</v>
      </c>
      <c r="D15" s="66">
        <v>8415141</v>
      </c>
      <c r="E15" s="69">
        <f>ROUND(D15/D13*100,1)</f>
        <v>103.9</v>
      </c>
      <c r="F15" s="56">
        <v>85810</v>
      </c>
      <c r="G15" s="56">
        <v>190</v>
      </c>
      <c r="H15" s="56">
        <v>60</v>
      </c>
      <c r="I15" s="56">
        <v>780</v>
      </c>
      <c r="J15" s="43"/>
    </row>
    <row r="16" spans="1:10" ht="19.5" customHeight="1">
      <c r="A16" s="65"/>
      <c r="B16" s="59"/>
      <c r="C16" s="61"/>
      <c r="D16" s="59"/>
      <c r="E16" s="63"/>
      <c r="F16" s="57"/>
      <c r="G16" s="57"/>
      <c r="H16" s="57"/>
      <c r="I16" s="57"/>
      <c r="J16" s="42"/>
    </row>
    <row r="17" spans="1:10" s="44" customFormat="1" ht="19.5" customHeight="1">
      <c r="A17" s="64" t="s">
        <v>5</v>
      </c>
      <c r="B17" s="58">
        <f>D17+F17+G17+H18+I17</f>
        <v>8652703</v>
      </c>
      <c r="C17" s="67">
        <f>ROUND(B17/B15*100,1)</f>
        <v>101.8</v>
      </c>
      <c r="D17" s="66">
        <v>8573456</v>
      </c>
      <c r="E17" s="68">
        <f>ROUND(D17/D15*100,1)</f>
        <v>101.9</v>
      </c>
      <c r="F17" s="56">
        <v>78267</v>
      </c>
      <c r="G17" s="56">
        <v>200</v>
      </c>
      <c r="H17" s="56"/>
      <c r="I17" s="56">
        <v>780</v>
      </c>
      <c r="J17" s="43"/>
    </row>
    <row r="18" spans="1:10" ht="19.5" customHeight="1">
      <c r="A18" s="65"/>
      <c r="B18" s="59"/>
      <c r="C18" s="61"/>
      <c r="D18" s="59"/>
      <c r="E18" s="63"/>
      <c r="F18" s="57"/>
      <c r="G18" s="57"/>
      <c r="H18" s="57"/>
      <c r="I18" s="57"/>
      <c r="J18" s="42"/>
    </row>
    <row r="19" spans="1:10" s="44" customFormat="1" ht="19.5" customHeight="1">
      <c r="A19" s="71" t="s">
        <v>6</v>
      </c>
      <c r="B19" s="58">
        <f>D19+F19+G19+H20+I19</f>
        <v>8853850</v>
      </c>
      <c r="C19" s="60">
        <f>ROUND(B19/B17*100,1)</f>
        <v>102.3</v>
      </c>
      <c r="D19" s="58">
        <v>8780873</v>
      </c>
      <c r="E19" s="70">
        <f>ROUND(D19/D17*100,1)</f>
        <v>102.4</v>
      </c>
      <c r="F19" s="72">
        <v>71997</v>
      </c>
      <c r="G19" s="72">
        <v>200</v>
      </c>
      <c r="H19" s="72"/>
      <c r="I19" s="72">
        <v>780</v>
      </c>
      <c r="J19" s="73"/>
    </row>
    <row r="20" spans="1:10" s="45" customFormat="1" ht="19.5" customHeight="1">
      <c r="A20" s="74"/>
      <c r="B20" s="75"/>
      <c r="C20" s="76"/>
      <c r="D20" s="75"/>
      <c r="E20" s="77"/>
      <c r="F20" s="78"/>
      <c r="G20" s="78"/>
      <c r="H20" s="78"/>
      <c r="I20" s="78"/>
      <c r="J20" s="79"/>
    </row>
    <row r="21" spans="1:10" s="45" customFormat="1" ht="19.5" customHeight="1">
      <c r="A21" s="71" t="s">
        <v>28</v>
      </c>
      <c r="B21" s="58">
        <f>D21+F21+G21+H21+I21</f>
        <v>8997622</v>
      </c>
      <c r="C21" s="60">
        <f>ROUND(B21/B19*100,1)</f>
        <v>101.6</v>
      </c>
      <c r="D21" s="58">
        <v>8929355</v>
      </c>
      <c r="E21" s="62">
        <f>ROUND(D21/D19*100,1)</f>
        <v>101.7</v>
      </c>
      <c r="F21" s="72">
        <f>16937+50000</f>
        <v>66937</v>
      </c>
      <c r="G21" s="72">
        <v>550</v>
      </c>
      <c r="H21" s="72"/>
      <c r="I21" s="72">
        <v>780</v>
      </c>
      <c r="J21" s="73"/>
    </row>
    <row r="22" spans="1:10" s="45" customFormat="1" ht="19.5" customHeight="1">
      <c r="A22" s="74"/>
      <c r="B22" s="75"/>
      <c r="C22" s="76"/>
      <c r="D22" s="75"/>
      <c r="E22" s="77"/>
      <c r="F22" s="78"/>
      <c r="G22" s="78"/>
      <c r="H22" s="78"/>
      <c r="I22" s="78"/>
      <c r="J22" s="79"/>
    </row>
    <row r="23" spans="1:10" s="46" customFormat="1" ht="19.5" customHeight="1">
      <c r="A23" s="71" t="s">
        <v>29</v>
      </c>
      <c r="B23" s="58">
        <f>D23+F23+G23+H23+I23+J24</f>
        <v>9164771</v>
      </c>
      <c r="C23" s="60">
        <f>ROUND(B23/B21*100,1)</f>
        <v>101.9</v>
      </c>
      <c r="D23" s="58">
        <v>9101336</v>
      </c>
      <c r="E23" s="62">
        <f>ROUND(D23/D21*100,1)</f>
        <v>101.9</v>
      </c>
      <c r="F23" s="72">
        <v>61595</v>
      </c>
      <c r="G23" s="72">
        <v>200</v>
      </c>
      <c r="H23" s="72"/>
      <c r="I23" s="72">
        <v>780</v>
      </c>
      <c r="J23" s="73"/>
    </row>
    <row r="24" spans="1:10" s="45" customFormat="1" ht="19.5" customHeight="1">
      <c r="A24" s="74"/>
      <c r="B24" s="75"/>
      <c r="C24" s="76"/>
      <c r="D24" s="75"/>
      <c r="E24" s="77"/>
      <c r="F24" s="78"/>
      <c r="G24" s="78"/>
      <c r="H24" s="78"/>
      <c r="I24" s="78"/>
      <c r="J24" s="79">
        <v>860</v>
      </c>
    </row>
    <row r="25" spans="1:10" s="44" customFormat="1" ht="19.5" customHeight="1">
      <c r="A25" s="71" t="s">
        <v>30</v>
      </c>
      <c r="B25" s="58">
        <f>D25+F25+G25+H25+I25+J26</f>
        <v>9447394</v>
      </c>
      <c r="C25" s="60">
        <f>ROUND(B25/B23*100,1)</f>
        <v>103.1</v>
      </c>
      <c r="D25" s="80">
        <v>9381293</v>
      </c>
      <c r="E25" s="62">
        <f>ROUND(D25/D23*100,1)</f>
        <v>103.1</v>
      </c>
      <c r="F25" s="72">
        <v>50000</v>
      </c>
      <c r="G25" s="72">
        <v>273</v>
      </c>
      <c r="H25" s="72"/>
      <c r="I25" s="72">
        <v>780</v>
      </c>
      <c r="J25" s="73"/>
    </row>
    <row r="26" spans="1:10" ht="19.5" customHeight="1">
      <c r="A26" s="74"/>
      <c r="B26" s="75"/>
      <c r="C26" s="76"/>
      <c r="D26" s="81"/>
      <c r="E26" s="77"/>
      <c r="F26" s="82"/>
      <c r="G26" s="82"/>
      <c r="H26" s="82"/>
      <c r="I26" s="82"/>
      <c r="J26" s="83">
        <v>15048</v>
      </c>
    </row>
    <row r="27" spans="1:10" s="45" customFormat="1" ht="13.5" customHeight="1">
      <c r="A27" s="47"/>
      <c r="B27" s="84"/>
      <c r="C27" s="85"/>
      <c r="D27" s="84"/>
      <c r="E27" s="86"/>
      <c r="F27" s="84"/>
      <c r="G27" s="84"/>
      <c r="H27" s="84"/>
      <c r="I27" s="84"/>
      <c r="J27" s="86"/>
    </row>
    <row r="28" spans="1:10" s="48" customFormat="1" ht="15" customHeight="1">
      <c r="A28" s="49" t="s">
        <v>31</v>
      </c>
      <c r="B28" s="50"/>
      <c r="C28" s="51"/>
      <c r="D28" s="50"/>
      <c r="E28" s="52"/>
      <c r="F28" s="50"/>
      <c r="G28" s="50"/>
      <c r="H28" s="50"/>
      <c r="I28" s="50"/>
      <c r="J28" s="53"/>
    </row>
    <row r="29" spans="1:9" s="53" customFormat="1" ht="15" customHeight="1">
      <c r="A29" s="49" t="s">
        <v>32</v>
      </c>
      <c r="B29" s="50"/>
      <c r="C29" s="51"/>
      <c r="D29" s="50"/>
      <c r="E29" s="52"/>
      <c r="F29" s="50"/>
      <c r="G29" s="50"/>
      <c r="H29" s="50"/>
      <c r="I29" s="50"/>
    </row>
    <row r="30" spans="1:9" s="53" customFormat="1" ht="15" customHeight="1">
      <c r="A30" s="49" t="s">
        <v>33</v>
      </c>
      <c r="B30" s="50"/>
      <c r="C30" s="51"/>
      <c r="D30" s="50"/>
      <c r="E30" s="52"/>
      <c r="F30" s="50"/>
      <c r="G30" s="50"/>
      <c r="H30" s="50"/>
      <c r="I30" s="50"/>
    </row>
    <row r="31" spans="1:9" s="53" customFormat="1" ht="15" customHeight="1">
      <c r="A31" s="47"/>
      <c r="B31" s="54"/>
      <c r="C31" s="55"/>
      <c r="D31" s="54"/>
      <c r="F31" s="54"/>
      <c r="G31" s="54"/>
      <c r="H31" s="54"/>
      <c r="I31" s="54"/>
    </row>
  </sheetData>
  <mergeCells count="90">
    <mergeCell ref="E15:E16"/>
    <mergeCell ref="E17:E18"/>
    <mergeCell ref="E19:E20"/>
    <mergeCell ref="E21:E22"/>
    <mergeCell ref="E7:E8"/>
    <mergeCell ref="E9:E10"/>
    <mergeCell ref="E11:E12"/>
    <mergeCell ref="E13:E14"/>
    <mergeCell ref="C15:C16"/>
    <mergeCell ref="C17:C18"/>
    <mergeCell ref="C19:C20"/>
    <mergeCell ref="C21:C22"/>
    <mergeCell ref="C7:C8"/>
    <mergeCell ref="C9:C10"/>
    <mergeCell ref="C11:C12"/>
    <mergeCell ref="C13:C14"/>
    <mergeCell ref="H23:H24"/>
    <mergeCell ref="I23:I24"/>
    <mergeCell ref="F19:F20"/>
    <mergeCell ref="G19:G20"/>
    <mergeCell ref="H19:H20"/>
    <mergeCell ref="I19:I20"/>
    <mergeCell ref="H21:H22"/>
    <mergeCell ref="I21:I22"/>
    <mergeCell ref="F21:F22"/>
    <mergeCell ref="G21:G22"/>
    <mergeCell ref="F17:F18"/>
    <mergeCell ref="G17:G18"/>
    <mergeCell ref="H17:H18"/>
    <mergeCell ref="I17:I18"/>
    <mergeCell ref="F15:F16"/>
    <mergeCell ref="G15:G16"/>
    <mergeCell ref="H15:H16"/>
    <mergeCell ref="I15:I16"/>
    <mergeCell ref="F13:F14"/>
    <mergeCell ref="G13:G14"/>
    <mergeCell ref="H13:H14"/>
    <mergeCell ref="I13:I14"/>
    <mergeCell ref="F11:F12"/>
    <mergeCell ref="G11:G12"/>
    <mergeCell ref="H11:H12"/>
    <mergeCell ref="I11:I12"/>
    <mergeCell ref="F7:F8"/>
    <mergeCell ref="G7:G8"/>
    <mergeCell ref="H7:H8"/>
    <mergeCell ref="I7:I8"/>
    <mergeCell ref="F9:F10"/>
    <mergeCell ref="G9:G10"/>
    <mergeCell ref="H9:H10"/>
    <mergeCell ref="I9:I10"/>
    <mergeCell ref="D13:D14"/>
    <mergeCell ref="D15:D16"/>
    <mergeCell ref="D19:D20"/>
    <mergeCell ref="D23:D24"/>
    <mergeCell ref="D21:D22"/>
    <mergeCell ref="D7:D8"/>
    <mergeCell ref="B17:B18"/>
    <mergeCell ref="B7:B8"/>
    <mergeCell ref="D17:D18"/>
    <mergeCell ref="B9:B10"/>
    <mergeCell ref="B11:B12"/>
    <mergeCell ref="B13:B14"/>
    <mergeCell ref="B15:B16"/>
    <mergeCell ref="D9:D10"/>
    <mergeCell ref="D11:D12"/>
    <mergeCell ref="A7:A8"/>
    <mergeCell ref="A17:A18"/>
    <mergeCell ref="B19:B20"/>
    <mergeCell ref="A19:A20"/>
    <mergeCell ref="A9:A10"/>
    <mergeCell ref="A11:A12"/>
    <mergeCell ref="A13:A14"/>
    <mergeCell ref="A15:A16"/>
    <mergeCell ref="B21:B22"/>
    <mergeCell ref="A25:A26"/>
    <mergeCell ref="A23:A24"/>
    <mergeCell ref="B23:B24"/>
    <mergeCell ref="A21:A22"/>
    <mergeCell ref="F23:F24"/>
    <mergeCell ref="G23:G24"/>
    <mergeCell ref="B25:B26"/>
    <mergeCell ref="D25:D26"/>
    <mergeCell ref="C23:C24"/>
    <mergeCell ref="C25:C26"/>
    <mergeCell ref="E23:E24"/>
    <mergeCell ref="E25:E26"/>
    <mergeCell ref="H25:H26"/>
    <mergeCell ref="I25:I26"/>
    <mergeCell ref="G25:G26"/>
    <mergeCell ref="F25:F26"/>
  </mergeCells>
  <printOptions/>
  <pageMargins left="0.6692913385826772" right="0.6692913385826772" top="0.7874015748031497" bottom="0.7874015748031497" header="0.1968503937007874" footer="0.196850393700787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2001-03-29T05:49:36Z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