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8895" activeTab="0"/>
  </bookViews>
  <sheets>
    <sheet name="Ｐ３４．３５" sheetId="1" r:id="rId1"/>
  </sheets>
  <definedNames>
    <definedName name="_xlnm.Print_Area" localSheetId="0">'Ｐ３４．３５'!$A$1:$O$37</definedName>
    <definedName name="_xlnm.Print_Titles" localSheetId="0">'Ｐ３４．３５'!$3:$6</definedName>
  </definedNames>
  <calcPr fullCalcOnLoad="1"/>
</workbook>
</file>

<file path=xl/sharedStrings.xml><?xml version="1.0" encoding="utf-8"?>
<sst xmlns="http://schemas.openxmlformats.org/spreadsheetml/2006/main" count="79" uniqueCount="51">
  <si>
    <t>（単位：園、％、人）</t>
  </si>
  <si>
    <t>　区分　　　　　市郡別</t>
  </si>
  <si>
    <t>幼稚園</t>
  </si>
  <si>
    <t>保育所　　　実員</t>
  </si>
  <si>
    <t>就園率Ｂ（％）</t>
  </si>
  <si>
    <t>私立</t>
  </si>
  <si>
    <t>国・公立</t>
  </si>
  <si>
    <t>就園率A（％）</t>
  </si>
  <si>
    <t>3歳児</t>
  </si>
  <si>
    <t>４・５歳児</t>
  </si>
  <si>
    <t>園数</t>
  </si>
  <si>
    <t>国公・私比率</t>
  </si>
  <si>
    <t>園児数</t>
  </si>
  <si>
    <t>３歳児</t>
  </si>
  <si>
    <t>４歳児</t>
  </si>
  <si>
    <t>５歳児</t>
  </si>
  <si>
    <t>前橋市</t>
  </si>
  <si>
    <t>高崎市</t>
  </si>
  <si>
    <t>桐生市</t>
  </si>
  <si>
    <t>伊勢崎市</t>
  </si>
  <si>
    <t>太田市</t>
  </si>
  <si>
    <t>-</t>
  </si>
  <si>
    <t>沼田市</t>
  </si>
  <si>
    <t>館林市</t>
  </si>
  <si>
    <t>渋川市</t>
  </si>
  <si>
    <t>藤岡市</t>
  </si>
  <si>
    <t>富岡市</t>
  </si>
  <si>
    <t>安中市</t>
  </si>
  <si>
    <t>市計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</si>
  <si>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</si>
  <si>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</si>
  <si>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</si>
  <si>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</si>
  <si>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</si>
  <si>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</si>
  <si>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</si>
  <si>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</si>
  <si>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(3)4</t>
  </si>
  <si>
    <t>佐波郡</t>
  </si>
  <si>
    <t>新田郡</t>
  </si>
  <si>
    <t>山田郡</t>
  </si>
  <si>
    <t>邑楽郡</t>
  </si>
  <si>
    <t>郡計</t>
  </si>
  <si>
    <t>(3)70</t>
  </si>
  <si>
    <t>県計</t>
  </si>
  <si>
    <t>(3)117</t>
  </si>
  <si>
    <t>（注）・就園率Ａ＝（国・公・私立幼稚園の実員／幼児の人口）×100</t>
  </si>
  <si>
    <t>　　　・就園率Ｂ＝（（国・公・私立幼稚園の実員＋保育所の実員（3～5歳））／幼児の人口）×100</t>
  </si>
  <si>
    <t>　　　・市郡界を越える入園者、無許可施設の幼児数は考慮していません。</t>
  </si>
  <si>
    <t>　　　・（　　）内の数字は、分園を外書きしたものです。</t>
  </si>
  <si>
    <t>市郡別幼稚園数・園児数・就園率（平成11年５月１日現在）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</si>
</sst>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  <numFmt numFmtId="180" formatCode="0.0_);[Red]\(0.0\)"/>
  </numFmts>
  <fonts count="3"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 horizontal="distributed" vertical="center"/>
      <protection locked="0"/>
    </xf>
    <xf numFmtId="176" fontId="0" fillId="0" borderId="6" xfId="0" applyNumberFormat="1" applyBorder="1" applyAlignment="1" applyProtection="1">
      <alignment/>
      <protection locked="0"/>
    </xf>
    <xf numFmtId="177" fontId="0" fillId="0" borderId="7" xfId="0" applyNumberFormat="1" applyBorder="1" applyAlignment="1" applyProtection="1">
      <alignment/>
      <protection locked="0"/>
    </xf>
    <xf numFmtId="177" fontId="0" fillId="0" borderId="6" xfId="0" applyNumberFormat="1" applyBorder="1" applyAlignment="1" applyProtection="1">
      <alignment/>
      <protection locked="0"/>
    </xf>
    <xf numFmtId="177" fontId="0" fillId="0" borderId="8" xfId="0" applyNumberFormat="1" applyBorder="1" applyAlignment="1" applyProtection="1">
      <alignment/>
      <protection locked="0"/>
    </xf>
    <xf numFmtId="177" fontId="0" fillId="0" borderId="9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7" fontId="0" fillId="0" borderId="11" xfId="0" applyNumberForma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distributed" vertical="center"/>
      <protection locked="0"/>
    </xf>
    <xf numFmtId="176" fontId="0" fillId="0" borderId="6" xfId="0" applyNumberFormat="1" applyBorder="1" applyAlignment="1" applyProtection="1">
      <alignment horizontal="right"/>
      <protection locked="0"/>
    </xf>
    <xf numFmtId="176" fontId="0" fillId="0" borderId="7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176" fontId="0" fillId="0" borderId="13" xfId="0" applyNumberFormat="1" applyBorder="1" applyAlignment="1" applyProtection="1">
      <alignment/>
      <protection locked="0"/>
    </xf>
    <xf numFmtId="177" fontId="0" fillId="0" borderId="14" xfId="0" applyNumberFormat="1" applyBorder="1" applyAlignment="1" applyProtection="1">
      <alignment/>
      <protection locked="0"/>
    </xf>
    <xf numFmtId="177" fontId="0" fillId="0" borderId="13" xfId="0" applyNumberFormat="1" applyBorder="1" applyAlignment="1" applyProtection="1">
      <alignment/>
      <protection locked="0"/>
    </xf>
    <xf numFmtId="177" fontId="0" fillId="0" borderId="15" xfId="0" applyNumberFormat="1" applyBorder="1" applyAlignment="1" applyProtection="1">
      <alignment/>
      <protection locked="0"/>
    </xf>
    <xf numFmtId="177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7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 horizontal="distributed" vertical="center"/>
      <protection locked="0"/>
    </xf>
    <xf numFmtId="176" fontId="0" fillId="0" borderId="20" xfId="0" applyNumberFormat="1" applyBorder="1" applyAlignment="1" applyProtection="1">
      <alignment/>
      <protection locked="0"/>
    </xf>
    <xf numFmtId="177" fontId="0" fillId="0" borderId="21" xfId="0" applyNumberFormat="1" applyBorder="1" applyAlignment="1" applyProtection="1">
      <alignment/>
      <protection locked="0"/>
    </xf>
    <xf numFmtId="177" fontId="0" fillId="0" borderId="20" xfId="0" applyNumberFormat="1" applyBorder="1" applyAlignment="1" applyProtection="1">
      <alignment/>
      <protection locked="0"/>
    </xf>
    <xf numFmtId="177" fontId="0" fillId="0" borderId="22" xfId="0" applyNumberFormat="1" applyBorder="1" applyAlignment="1" applyProtection="1">
      <alignment/>
      <protection locked="0"/>
    </xf>
    <xf numFmtId="177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7" fontId="0" fillId="0" borderId="25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distributed" vertical="center"/>
      <protection locked="0"/>
    </xf>
    <xf numFmtId="176" fontId="0" fillId="0" borderId="27" xfId="0" applyNumberFormat="1" applyBorder="1" applyAlignment="1" applyProtection="1">
      <alignment/>
      <protection locked="0"/>
    </xf>
    <xf numFmtId="177" fontId="0" fillId="0" borderId="28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 horizontal="right"/>
      <protection locked="0"/>
    </xf>
    <xf numFmtId="177" fontId="0" fillId="0" borderId="27" xfId="0" applyNumberFormat="1" applyBorder="1" applyAlignment="1" applyProtection="1">
      <alignment/>
      <protection locked="0"/>
    </xf>
    <xf numFmtId="177" fontId="0" fillId="0" borderId="29" xfId="0" applyNumberFormat="1" applyBorder="1" applyAlignment="1" applyProtection="1">
      <alignment/>
      <protection locked="0"/>
    </xf>
    <xf numFmtId="177" fontId="0" fillId="0" borderId="30" xfId="0" applyNumberForma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7" fontId="0" fillId="0" borderId="32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horizontal="distributed" vertical="center" wrapText="1"/>
      <protection locked="0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4" xfId="0" applyBorder="1" applyAlignment="1" applyProtection="1">
      <alignment horizontal="distributed" vertical="center"/>
      <protection locked="0"/>
    </xf>
    <xf numFmtId="0" fontId="0" fillId="0" borderId="34" xfId="0" applyBorder="1" applyAlignment="1">
      <alignment horizontal="distributed" vertical="center"/>
    </xf>
    <xf numFmtId="0" fontId="0" fillId="0" borderId="33" xfId="0" applyBorder="1" applyAlignment="1" applyProtection="1">
      <alignment horizontal="distributed" vertical="center"/>
      <protection locked="0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6" xfId="0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0" fillId="0" borderId="11" xfId="0" applyBorder="1" applyAlignment="1" applyProtection="1">
      <alignment horizontal="distributed" vertical="center" wrapText="1"/>
      <protection locked="0"/>
    </xf>
    <xf numFmtId="0" fontId="0" fillId="0" borderId="11" xfId="0" applyBorder="1" applyAlignment="1">
      <alignment horizontal="distributed" vertical="center" wrapText="1"/>
    </xf>
    <xf numFmtId="0" fontId="0" fillId="0" borderId="37" xfId="0" applyBorder="1" applyAlignment="1" applyProtection="1">
      <alignment horizontal="justify" vertical="justify" wrapText="1"/>
      <protection locked="0"/>
    </xf>
    <xf numFmtId="0" fontId="0" fillId="0" borderId="5" xfId="0" applyBorder="1" applyAlignment="1">
      <alignment horizontal="justify" vertical="justify" wrapText="1"/>
    </xf>
    <xf numFmtId="0" fontId="0" fillId="0" borderId="3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6286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">
      <pane xSplit="1" ySplit="6" topLeftCell="D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5" width="8.375" style="0" customWidth="1"/>
  </cols>
  <sheetData>
    <row r="1" ht="13.5">
      <c r="A1" t="s">
        <v>50</v>
      </c>
    </row>
    <row r="2" ht="14.25" thickBot="1">
      <c r="O2" s="1" t="s">
        <v>0</v>
      </c>
    </row>
    <row r="3" spans="1:16" ht="13.5">
      <c r="A3" s="58" t="s">
        <v>1</v>
      </c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45" t="s">
        <v>3</v>
      </c>
      <c r="N3" s="50" t="s">
        <v>4</v>
      </c>
      <c r="O3" s="51"/>
      <c r="P3" s="2"/>
    </row>
    <row r="4" spans="1:16" ht="13.5" customHeight="1">
      <c r="A4" s="59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46"/>
      <c r="N4" s="52"/>
      <c r="O4" s="53"/>
      <c r="P4" s="3"/>
    </row>
    <row r="5" spans="1:15" ht="13.5">
      <c r="A5" s="59"/>
      <c r="B5" s="48" t="s">
        <v>5</v>
      </c>
      <c r="C5" s="49"/>
      <c r="D5" s="49"/>
      <c r="E5" s="49"/>
      <c r="F5" s="48" t="s">
        <v>6</v>
      </c>
      <c r="G5" s="49"/>
      <c r="H5" s="49"/>
      <c r="I5" s="49"/>
      <c r="J5" s="48" t="s">
        <v>7</v>
      </c>
      <c r="K5" s="49"/>
      <c r="L5" s="49"/>
      <c r="M5" s="46"/>
      <c r="N5" s="54" t="s">
        <v>8</v>
      </c>
      <c r="O5" s="56" t="s">
        <v>9</v>
      </c>
    </row>
    <row r="6" spans="1:15" ht="13.5">
      <c r="A6" s="59"/>
      <c r="B6" s="4" t="s">
        <v>10</v>
      </c>
      <c r="C6" s="5" t="s">
        <v>11</v>
      </c>
      <c r="D6" s="4" t="s">
        <v>12</v>
      </c>
      <c r="E6" s="5" t="s">
        <v>11</v>
      </c>
      <c r="F6" s="4" t="s">
        <v>10</v>
      </c>
      <c r="G6" s="5" t="s">
        <v>11</v>
      </c>
      <c r="H6" s="4" t="s">
        <v>12</v>
      </c>
      <c r="I6" s="5" t="s">
        <v>11</v>
      </c>
      <c r="J6" s="4" t="s">
        <v>13</v>
      </c>
      <c r="K6" s="6" t="s">
        <v>14</v>
      </c>
      <c r="L6" s="7" t="s">
        <v>15</v>
      </c>
      <c r="M6" s="47"/>
      <c r="N6" s="55"/>
      <c r="O6" s="57"/>
    </row>
    <row r="7" spans="1:15" ht="26.25" customHeight="1">
      <c r="A7" s="8" t="s">
        <v>16</v>
      </c>
      <c r="B7" s="9">
        <v>31</v>
      </c>
      <c r="C7" s="10">
        <f>B7/(B7+F7)*100</f>
        <v>88.57142857142857</v>
      </c>
      <c r="D7" s="9">
        <v>4998</v>
      </c>
      <c r="E7" s="10">
        <f>D7/(D7+H7)*100</f>
        <v>93.3159073935773</v>
      </c>
      <c r="F7" s="9">
        <v>4</v>
      </c>
      <c r="G7" s="10">
        <f>F7/(B7+F7)*100</f>
        <v>11.428571428571429</v>
      </c>
      <c r="H7" s="9">
        <v>358</v>
      </c>
      <c r="I7" s="10">
        <f>H7/(D7+H7)*100</f>
        <v>6.684092606422704</v>
      </c>
      <c r="J7" s="11">
        <v>57</v>
      </c>
      <c r="K7" s="12">
        <v>67.7</v>
      </c>
      <c r="L7" s="13">
        <v>66.8</v>
      </c>
      <c r="M7" s="14">
        <v>3135</v>
      </c>
      <c r="N7" s="11">
        <v>95</v>
      </c>
      <c r="O7" s="15">
        <v>104.4</v>
      </c>
    </row>
    <row r="8" spans="1:15" ht="26.25" customHeight="1">
      <c r="A8" s="8" t="s">
        <v>17</v>
      </c>
      <c r="B8" s="9">
        <v>20</v>
      </c>
      <c r="C8" s="10">
        <f>B8/(B8+F8)*100</f>
        <v>83.33333333333334</v>
      </c>
      <c r="D8" s="9">
        <v>3636</v>
      </c>
      <c r="E8" s="10">
        <f>D8/(D8+H8)*100</f>
        <v>90.11152416356877</v>
      </c>
      <c r="F8" s="9">
        <v>4</v>
      </c>
      <c r="G8" s="10">
        <f>F8/(B8+F8)*100</f>
        <v>16.666666666666664</v>
      </c>
      <c r="H8" s="9">
        <v>399</v>
      </c>
      <c r="I8" s="10">
        <f>H8/(D8+H8)*100</f>
        <v>9.888475836431226</v>
      </c>
      <c r="J8" s="11">
        <v>47.9</v>
      </c>
      <c r="K8" s="12">
        <v>57.7</v>
      </c>
      <c r="L8" s="13">
        <v>57.2</v>
      </c>
      <c r="M8" s="14">
        <v>3201</v>
      </c>
      <c r="N8" s="11">
        <v>89.8</v>
      </c>
      <c r="O8" s="15">
        <v>101.1</v>
      </c>
    </row>
    <row r="9" spans="1:15" ht="26.25" customHeight="1">
      <c r="A9" s="8" t="s">
        <v>18</v>
      </c>
      <c r="B9" s="9">
        <v>2</v>
      </c>
      <c r="C9" s="10">
        <f>B9/(B9+F9)*100</f>
        <v>11.76470588235294</v>
      </c>
      <c r="D9" s="9">
        <v>216</v>
      </c>
      <c r="E9" s="10">
        <f>D9/(D9+H9)*100</f>
        <v>26.50306748466258</v>
      </c>
      <c r="F9" s="9">
        <v>15</v>
      </c>
      <c r="G9" s="10">
        <f>F9/(B9+F9)*100</f>
        <v>88.23529411764706</v>
      </c>
      <c r="H9" s="9">
        <v>599</v>
      </c>
      <c r="I9" s="10">
        <f>H9/(D9+H9)*100</f>
        <v>73.49693251533742</v>
      </c>
      <c r="J9" s="11">
        <v>6.8</v>
      </c>
      <c r="K9" s="12">
        <v>33.8</v>
      </c>
      <c r="L9" s="13">
        <v>41.9</v>
      </c>
      <c r="M9" s="14">
        <v>1682</v>
      </c>
      <c r="N9" s="11">
        <v>67.2</v>
      </c>
      <c r="O9" s="15">
        <v>93.3</v>
      </c>
    </row>
    <row r="10" spans="1:15" ht="26.25" customHeight="1">
      <c r="A10" s="16" t="s">
        <v>19</v>
      </c>
      <c r="B10" s="9">
        <v>4</v>
      </c>
      <c r="C10" s="10">
        <f>B10/(B10+F10)*100</f>
        <v>26.666666666666668</v>
      </c>
      <c r="D10" s="9">
        <v>894</v>
      </c>
      <c r="E10" s="10">
        <f>D10/(D10+H10)*100</f>
        <v>62.21294363256785</v>
      </c>
      <c r="F10" s="9">
        <v>11</v>
      </c>
      <c r="G10" s="10">
        <f>F10/(B10+F10)*100</f>
        <v>73.33333333333333</v>
      </c>
      <c r="H10" s="9">
        <v>543</v>
      </c>
      <c r="I10" s="10">
        <f>H10/(D10+H10)*100</f>
        <v>37.78705636743215</v>
      </c>
      <c r="J10" s="11">
        <v>21</v>
      </c>
      <c r="K10" s="12">
        <v>37.5</v>
      </c>
      <c r="L10" s="13">
        <v>46.8</v>
      </c>
      <c r="M10" s="14">
        <v>1665</v>
      </c>
      <c r="N10" s="11">
        <v>62.2</v>
      </c>
      <c r="O10" s="15">
        <v>82</v>
      </c>
    </row>
    <row r="11" spans="1:15" ht="26.25" customHeight="1">
      <c r="A11" s="8" t="s">
        <v>20</v>
      </c>
      <c r="B11" s="9">
        <v>16</v>
      </c>
      <c r="C11" s="10">
        <f>B11/(B11)*100</f>
        <v>100</v>
      </c>
      <c r="D11" s="9">
        <v>2469</v>
      </c>
      <c r="E11" s="10">
        <f>D11/(D11)*100</f>
        <v>100</v>
      </c>
      <c r="F11" s="17" t="s">
        <v>21</v>
      </c>
      <c r="G11" s="18" t="s">
        <v>21</v>
      </c>
      <c r="H11" s="17" t="s">
        <v>21</v>
      </c>
      <c r="I11" s="18" t="s">
        <v>21</v>
      </c>
      <c r="J11" s="11">
        <v>49.6</v>
      </c>
      <c r="K11" s="12">
        <v>56.1</v>
      </c>
      <c r="L11" s="13">
        <v>57.4</v>
      </c>
      <c r="M11" s="14">
        <v>1722</v>
      </c>
      <c r="N11" s="11">
        <v>86.3</v>
      </c>
      <c r="O11" s="15">
        <v>95.2</v>
      </c>
    </row>
    <row r="12" spans="1:15" ht="26.25" customHeight="1">
      <c r="A12" s="8" t="s">
        <v>22</v>
      </c>
      <c r="B12" s="9">
        <v>3</v>
      </c>
      <c r="C12" s="10">
        <f>B12/(B12+F12)*100</f>
        <v>37.5</v>
      </c>
      <c r="D12" s="9">
        <v>671</v>
      </c>
      <c r="E12" s="10">
        <f>D12/(D12+H12)*100</f>
        <v>77.3041474654378</v>
      </c>
      <c r="F12" s="9">
        <v>5</v>
      </c>
      <c r="G12" s="10">
        <f>F12/(B12+F12)*100</f>
        <v>62.5</v>
      </c>
      <c r="H12" s="9">
        <v>197</v>
      </c>
      <c r="I12" s="10">
        <f>H12/(D12+H12)*100</f>
        <v>22.69585253456221</v>
      </c>
      <c r="J12" s="11">
        <v>43.5</v>
      </c>
      <c r="K12" s="12">
        <v>71.2</v>
      </c>
      <c r="L12" s="13">
        <v>72.6</v>
      </c>
      <c r="M12" s="14">
        <v>388</v>
      </c>
      <c r="N12" s="11">
        <v>70.9</v>
      </c>
      <c r="O12" s="15">
        <v>100</v>
      </c>
    </row>
    <row r="13" spans="1:15" ht="26.25" customHeight="1">
      <c r="A13" s="8" t="s">
        <v>23</v>
      </c>
      <c r="B13" s="9">
        <v>2</v>
      </c>
      <c r="C13" s="10">
        <f>B13/(B13+F13)*100</f>
        <v>28.57142857142857</v>
      </c>
      <c r="D13" s="9">
        <v>308</v>
      </c>
      <c r="E13" s="10">
        <f>D13/(D13+H13)*100</f>
        <v>35.524798154555945</v>
      </c>
      <c r="F13" s="9">
        <v>5</v>
      </c>
      <c r="G13" s="10">
        <f>F13/(B13+F13)*100</f>
        <v>71.42857142857143</v>
      </c>
      <c r="H13" s="9">
        <v>559</v>
      </c>
      <c r="I13" s="10">
        <f>H13/(D13+H13)*100</f>
        <v>64.47520184544406</v>
      </c>
      <c r="J13" s="11">
        <v>23</v>
      </c>
      <c r="K13" s="12">
        <v>40.2</v>
      </c>
      <c r="L13" s="13">
        <v>42.8</v>
      </c>
      <c r="M13" s="14">
        <v>1184</v>
      </c>
      <c r="N13" s="11">
        <v>69.2</v>
      </c>
      <c r="O13" s="15">
        <v>91.3</v>
      </c>
    </row>
    <row r="14" spans="1:15" ht="26.25" customHeight="1">
      <c r="A14" s="8" t="s">
        <v>24</v>
      </c>
      <c r="B14" s="9">
        <v>4</v>
      </c>
      <c r="C14" s="10">
        <f>B14/(B14+F14)*100</f>
        <v>66.66666666666666</v>
      </c>
      <c r="D14" s="9">
        <v>609</v>
      </c>
      <c r="E14" s="10">
        <f>D14/(D14+H14)*100</f>
        <v>82.52032520325203</v>
      </c>
      <c r="F14" s="9">
        <v>2</v>
      </c>
      <c r="G14" s="10">
        <f>F14/(B14+F14)*100</f>
        <v>33.33333333333333</v>
      </c>
      <c r="H14" s="9">
        <v>129</v>
      </c>
      <c r="I14" s="10">
        <f>H14/(D14+H14)*100</f>
        <v>17.479674796747968</v>
      </c>
      <c r="J14" s="11">
        <v>47.8</v>
      </c>
      <c r="K14" s="12">
        <v>55.6</v>
      </c>
      <c r="L14" s="13">
        <v>50.3</v>
      </c>
      <c r="M14" s="14">
        <v>658</v>
      </c>
      <c r="N14" s="11">
        <v>87.9</v>
      </c>
      <c r="O14" s="15">
        <v>101.4</v>
      </c>
    </row>
    <row r="15" spans="1:15" ht="26.25" customHeight="1">
      <c r="A15" s="8" t="s">
        <v>25</v>
      </c>
      <c r="B15" s="9">
        <v>5</v>
      </c>
      <c r="C15" s="10">
        <f>B15/(B15+F15)*100</f>
        <v>83.33333333333334</v>
      </c>
      <c r="D15" s="9">
        <v>456</v>
      </c>
      <c r="E15" s="10">
        <f>D15/(D15+H15)*100</f>
        <v>85.39325842696628</v>
      </c>
      <c r="F15" s="9">
        <v>1</v>
      </c>
      <c r="G15" s="10">
        <f>F15/(B15+F15)*100</f>
        <v>16.666666666666664</v>
      </c>
      <c r="H15" s="9">
        <v>78</v>
      </c>
      <c r="I15" s="10">
        <f>H15/(D15+H15)*100</f>
        <v>14.606741573033707</v>
      </c>
      <c r="J15" s="11">
        <v>22.6</v>
      </c>
      <c r="K15" s="12">
        <v>30.9</v>
      </c>
      <c r="L15" s="13">
        <v>27.3</v>
      </c>
      <c r="M15" s="14">
        <v>1186</v>
      </c>
      <c r="N15" s="11">
        <v>84.3</v>
      </c>
      <c r="O15" s="15">
        <v>88.3</v>
      </c>
    </row>
    <row r="16" spans="1:15" ht="26.25" customHeight="1">
      <c r="A16" s="8" t="s">
        <v>26</v>
      </c>
      <c r="B16" s="9">
        <v>3</v>
      </c>
      <c r="C16" s="10">
        <v>100</v>
      </c>
      <c r="D16" s="9">
        <v>410</v>
      </c>
      <c r="E16" s="10">
        <f>D16/(D16)*100</f>
        <v>100</v>
      </c>
      <c r="F16" s="17" t="s">
        <v>21</v>
      </c>
      <c r="G16" s="18" t="s">
        <v>21</v>
      </c>
      <c r="H16" s="17" t="s">
        <v>21</v>
      </c>
      <c r="I16" s="18" t="s">
        <v>21</v>
      </c>
      <c r="J16" s="11">
        <v>25.4</v>
      </c>
      <c r="K16" s="12">
        <v>29</v>
      </c>
      <c r="L16" s="13">
        <v>28.3</v>
      </c>
      <c r="M16" s="14">
        <v>868</v>
      </c>
      <c r="N16" s="11">
        <v>79.5</v>
      </c>
      <c r="O16" s="15">
        <v>89.1</v>
      </c>
    </row>
    <row r="17" spans="1:15" ht="26.25" customHeight="1">
      <c r="A17" s="8" t="s">
        <v>27</v>
      </c>
      <c r="B17" s="9">
        <v>5</v>
      </c>
      <c r="C17" s="10">
        <v>100</v>
      </c>
      <c r="D17" s="9">
        <v>711</v>
      </c>
      <c r="E17" s="10">
        <f>D17/(D17)*100</f>
        <v>100</v>
      </c>
      <c r="F17" s="17" t="s">
        <v>21</v>
      </c>
      <c r="G17" s="18" t="s">
        <v>21</v>
      </c>
      <c r="H17" s="17" t="s">
        <v>21</v>
      </c>
      <c r="I17" s="18" t="s">
        <v>21</v>
      </c>
      <c r="J17" s="11">
        <v>44.8</v>
      </c>
      <c r="K17" s="12">
        <v>50</v>
      </c>
      <c r="L17" s="13">
        <v>52.2</v>
      </c>
      <c r="M17" s="14">
        <v>575</v>
      </c>
      <c r="N17" s="11">
        <v>82.8</v>
      </c>
      <c r="O17" s="15">
        <v>91.5</v>
      </c>
    </row>
    <row r="18" spans="1:15" ht="26.25" customHeight="1" thickBot="1">
      <c r="A18" s="19" t="s">
        <v>28</v>
      </c>
      <c r="B18" s="20">
        <f>SUM(B7:B17)</f>
        <v>95</v>
      </c>
      <c r="C18" s="21">
        <f>B18/(B18+F18)*100</f>
        <v>66.90140845070422</v>
      </c>
      <c r="D18" s="20">
        <f>SUM(D7:D17)</f>
        <v>15378</v>
      </c>
      <c r="E18" s="21">
        <f>D18/(D18+H18)*100</f>
        <v>84.3092105263158</v>
      </c>
      <c r="F18" s="20">
        <f>SUM(F7:F17)</f>
        <v>47</v>
      </c>
      <c r="G18" s="21">
        <f>F18/(F18+B18)*100</f>
        <v>33.098591549295776</v>
      </c>
      <c r="H18" s="20">
        <f>SUM(H7:H17)</f>
        <v>2862</v>
      </c>
      <c r="I18" s="21">
        <f>H18/(H18+D18)*100</f>
        <v>15.69078947368421</v>
      </c>
      <c r="J18" s="22">
        <v>39.9</v>
      </c>
      <c r="K18" s="23">
        <v>52.2</v>
      </c>
      <c r="L18" s="24">
        <v>53.4</v>
      </c>
      <c r="M18" s="25">
        <f>SUM(M7:M17)</f>
        <v>16264</v>
      </c>
      <c r="N18" s="22">
        <v>82.6</v>
      </c>
      <c r="O18" s="26">
        <v>96.3</v>
      </c>
    </row>
    <row r="19" spans="1:15" ht="26.25" customHeight="1">
      <c r="A19" s="27" t="s">
        <v>29</v>
      </c>
      <c r="B19" s="28">
        <v>9</v>
      </c>
      <c r="C19" s="29">
        <f>B19/(B19+F19)*100</f>
        <v>56.25</v>
      </c>
      <c r="D19" s="28">
        <v>1125</v>
      </c>
      <c r="E19" s="29">
        <f>D19/(D19+H19)*100</f>
        <v>60.19261637239165</v>
      </c>
      <c r="F19" s="28">
        <v>7</v>
      </c>
      <c r="G19" s="29">
        <f>F19/(F19+B19)*100</f>
        <v>43.75</v>
      </c>
      <c r="H19" s="28">
        <v>744</v>
      </c>
      <c r="I19" s="29">
        <f>H19/(H19+D19)*100</f>
        <v>39.807383627608345</v>
      </c>
      <c r="J19" s="30">
        <v>57.6</v>
      </c>
      <c r="K19" s="31">
        <v>68.6</v>
      </c>
      <c r="L19" s="32">
        <v>67.3</v>
      </c>
      <c r="M19" s="33">
        <v>714</v>
      </c>
      <c r="N19" s="30">
        <v>81.3</v>
      </c>
      <c r="O19" s="34">
        <v>93.1</v>
      </c>
    </row>
    <row r="20" spans="1:15" ht="26.25" customHeight="1">
      <c r="A20" s="8" t="s">
        <v>30</v>
      </c>
      <c r="B20" s="9">
        <v>9</v>
      </c>
      <c r="C20" s="29">
        <f>B20/(B20+F20)*100</f>
        <v>90</v>
      </c>
      <c r="D20" s="9">
        <v>1022</v>
      </c>
      <c r="E20" s="29">
        <f>D20/(D20+H20)*100</f>
        <v>90.84444444444445</v>
      </c>
      <c r="F20" s="9">
        <v>1</v>
      </c>
      <c r="G20" s="29">
        <f>F20/(F20+B20)*100</f>
        <v>10</v>
      </c>
      <c r="H20" s="9">
        <v>103</v>
      </c>
      <c r="I20" s="29">
        <f>H20/(H20+D20)*100</f>
        <v>9.155555555555555</v>
      </c>
      <c r="J20" s="11">
        <v>41.5</v>
      </c>
      <c r="K20" s="12">
        <v>55.5</v>
      </c>
      <c r="L20" s="13">
        <v>47.1</v>
      </c>
      <c r="M20" s="14">
        <v>1158</v>
      </c>
      <c r="N20" s="11">
        <v>91.4</v>
      </c>
      <c r="O20" s="15">
        <v>100.3</v>
      </c>
    </row>
    <row r="21" spans="1:15" ht="26.25" customHeight="1">
      <c r="A21" s="16" t="s">
        <v>31</v>
      </c>
      <c r="B21" s="9">
        <v>1</v>
      </c>
      <c r="C21" s="10">
        <f>B21/(B21+F21)*100</f>
        <v>14.285714285714285</v>
      </c>
      <c r="D21" s="9">
        <v>170</v>
      </c>
      <c r="E21" s="10">
        <f>D21/(D21+H21)*100</f>
        <v>30.2491103202847</v>
      </c>
      <c r="F21" s="9">
        <v>6</v>
      </c>
      <c r="G21" s="10">
        <f>F21/(F21+B21)*100</f>
        <v>85.71428571428571</v>
      </c>
      <c r="H21" s="9">
        <v>392</v>
      </c>
      <c r="I21" s="10">
        <f>H21/(H21+D21)*100</f>
        <v>69.7508896797153</v>
      </c>
      <c r="J21" s="11">
        <v>14.8</v>
      </c>
      <c r="K21" s="12">
        <v>45.5</v>
      </c>
      <c r="L21" s="13">
        <v>48.2</v>
      </c>
      <c r="M21" s="14">
        <v>667</v>
      </c>
      <c r="N21" s="11">
        <v>61</v>
      </c>
      <c r="O21" s="15">
        <v>89.4</v>
      </c>
    </row>
    <row r="22" spans="1:15" ht="26.25" customHeight="1">
      <c r="A22" s="8" t="s">
        <v>32</v>
      </c>
      <c r="B22" s="9">
        <v>3</v>
      </c>
      <c r="C22" s="10">
        <f>B22/(B22+F22)*100</f>
        <v>27.27272727272727</v>
      </c>
      <c r="D22" s="9">
        <v>382</v>
      </c>
      <c r="E22" s="10">
        <f>D22/(D22+H22)*100</f>
        <v>53.576437587657786</v>
      </c>
      <c r="F22" s="9">
        <v>8</v>
      </c>
      <c r="G22" s="10">
        <f>F22/(F22+B22)*100</f>
        <v>72.72727272727273</v>
      </c>
      <c r="H22" s="9">
        <v>331</v>
      </c>
      <c r="I22" s="10">
        <f>H22/(H22+D22)*100</f>
        <v>46.423562412342214</v>
      </c>
      <c r="J22" s="11">
        <v>44.3</v>
      </c>
      <c r="K22" s="12">
        <v>57.9</v>
      </c>
      <c r="L22" s="13">
        <v>59.1</v>
      </c>
      <c r="M22" s="14">
        <v>493</v>
      </c>
      <c r="N22" s="11">
        <v>76.4</v>
      </c>
      <c r="O22" s="15">
        <v>98.2</v>
      </c>
    </row>
    <row r="23" spans="1:15" ht="26.25" customHeight="1">
      <c r="A23" s="8" t="s">
        <v>33</v>
      </c>
      <c r="B23" s="17" t="s">
        <v>21</v>
      </c>
      <c r="C23" s="18" t="s">
        <v>21</v>
      </c>
      <c r="D23" s="17" t="s">
        <v>21</v>
      </c>
      <c r="E23" s="18" t="s">
        <v>21</v>
      </c>
      <c r="F23" s="9">
        <v>6</v>
      </c>
      <c r="G23" s="29">
        <v>100</v>
      </c>
      <c r="H23" s="9">
        <v>268</v>
      </c>
      <c r="I23" s="29">
        <v>100</v>
      </c>
      <c r="J23" s="17">
        <v>0.01</v>
      </c>
      <c r="K23" s="12">
        <v>45</v>
      </c>
      <c r="L23" s="13">
        <v>47.4</v>
      </c>
      <c r="M23" s="14">
        <v>410</v>
      </c>
      <c r="N23" s="11">
        <v>49.2</v>
      </c>
      <c r="O23" s="15">
        <v>95.4</v>
      </c>
    </row>
    <row r="24" spans="1:15" ht="26.25" customHeight="1">
      <c r="A24" s="8" t="s">
        <v>34</v>
      </c>
      <c r="B24" s="9">
        <v>2</v>
      </c>
      <c r="C24" s="29">
        <v>100</v>
      </c>
      <c r="D24" s="9">
        <v>37</v>
      </c>
      <c r="E24" s="29">
        <v>100</v>
      </c>
      <c r="F24" s="17" t="s">
        <v>21</v>
      </c>
      <c r="G24" s="18" t="s">
        <v>21</v>
      </c>
      <c r="H24" s="17" t="s">
        <v>21</v>
      </c>
      <c r="I24" s="18" t="s">
        <v>21</v>
      </c>
      <c r="J24" s="11">
        <v>5.2</v>
      </c>
      <c r="K24" s="12">
        <v>9.4</v>
      </c>
      <c r="L24" s="13">
        <v>10.6</v>
      </c>
      <c r="M24" s="14">
        <v>328</v>
      </c>
      <c r="N24" s="11">
        <v>74.8</v>
      </c>
      <c r="O24" s="15">
        <v>87.7</v>
      </c>
    </row>
    <row r="25" spans="1:15" ht="26.25" customHeight="1">
      <c r="A25" s="8" t="s">
        <v>35</v>
      </c>
      <c r="B25" s="9">
        <v>1</v>
      </c>
      <c r="C25" s="29">
        <f>B25/(B25+F25)*100</f>
        <v>4.761904761904762</v>
      </c>
      <c r="D25" s="9">
        <v>85</v>
      </c>
      <c r="E25" s="29">
        <f>D25/(D25+H25)*100</f>
        <v>6.8659127625201934</v>
      </c>
      <c r="F25" s="9">
        <v>20</v>
      </c>
      <c r="G25" s="29">
        <f>F25/(F25+B25)*100</f>
        <v>95.23809523809523</v>
      </c>
      <c r="H25" s="9">
        <v>1153</v>
      </c>
      <c r="I25" s="29">
        <f>H25/(H25+D25)*100</f>
        <v>93.1340872374798</v>
      </c>
      <c r="J25" s="11">
        <v>26.1</v>
      </c>
      <c r="K25" s="12">
        <v>79.5</v>
      </c>
      <c r="L25" s="13">
        <v>85.8</v>
      </c>
      <c r="M25" s="14">
        <v>335</v>
      </c>
      <c r="N25" s="11">
        <v>47.7</v>
      </c>
      <c r="O25" s="15">
        <v>98.2</v>
      </c>
    </row>
    <row r="26" spans="1:15" ht="26.25" customHeight="1">
      <c r="A26" s="8" t="s">
        <v>36</v>
      </c>
      <c r="B26" s="9">
        <v>1</v>
      </c>
      <c r="C26" s="29">
        <v>20</v>
      </c>
      <c r="D26" s="9">
        <v>56</v>
      </c>
      <c r="E26" s="29">
        <f>D26/(D26+H26)*100</f>
        <v>13.397129186602871</v>
      </c>
      <c r="F26" s="17" t="s">
        <v>37</v>
      </c>
      <c r="G26" s="29">
        <v>80</v>
      </c>
      <c r="H26" s="9">
        <v>362</v>
      </c>
      <c r="I26" s="29">
        <f>H26/(H26+D26)*100</f>
        <v>86.60287081339713</v>
      </c>
      <c r="J26" s="11">
        <v>6.5</v>
      </c>
      <c r="K26" s="12">
        <v>38</v>
      </c>
      <c r="L26" s="13">
        <v>42</v>
      </c>
      <c r="M26" s="14">
        <v>724</v>
      </c>
      <c r="N26" s="11">
        <v>53</v>
      </c>
      <c r="O26" s="15">
        <v>93.2</v>
      </c>
    </row>
    <row r="27" spans="1:15" ht="26.25" customHeight="1">
      <c r="A27" s="8" t="s">
        <v>38</v>
      </c>
      <c r="B27" s="9">
        <v>3</v>
      </c>
      <c r="C27" s="29">
        <f>B27/(B27+F27)*100</f>
        <v>42.857142857142854</v>
      </c>
      <c r="D27" s="9">
        <v>588</v>
      </c>
      <c r="E27" s="29">
        <f>D27/(D27+H27)*100</f>
        <v>47.49596122778675</v>
      </c>
      <c r="F27" s="9">
        <v>4</v>
      </c>
      <c r="G27" s="29">
        <f>F27/(F27+B27)*100</f>
        <v>57.14285714285714</v>
      </c>
      <c r="H27" s="9">
        <v>650</v>
      </c>
      <c r="I27" s="29">
        <f>H27/(H27+D27)*100</f>
        <v>52.50403877221325</v>
      </c>
      <c r="J27" s="11">
        <v>14.3</v>
      </c>
      <c r="K27" s="12">
        <v>38.2</v>
      </c>
      <c r="L27" s="13">
        <v>46</v>
      </c>
      <c r="M27" s="14">
        <v>1636</v>
      </c>
      <c r="N27" s="11">
        <v>63.3</v>
      </c>
      <c r="O27" s="15">
        <v>84.2</v>
      </c>
    </row>
    <row r="28" spans="1:15" ht="26.25" customHeight="1">
      <c r="A28" s="8" t="s">
        <v>39</v>
      </c>
      <c r="B28" s="9">
        <v>2</v>
      </c>
      <c r="C28" s="29">
        <f>B28/(B28+F28)*100</f>
        <v>25</v>
      </c>
      <c r="D28" s="9">
        <v>415</v>
      </c>
      <c r="E28" s="29">
        <f>D28/(D28+H28)*100</f>
        <v>36.40350877192983</v>
      </c>
      <c r="F28" s="9">
        <v>6</v>
      </c>
      <c r="G28" s="29">
        <f>F28/(F28+B28)*100</f>
        <v>75</v>
      </c>
      <c r="H28" s="9">
        <v>725</v>
      </c>
      <c r="I28" s="29">
        <f>H28/(H28+D28)*100</f>
        <v>63.59649122807017</v>
      </c>
      <c r="J28" s="11">
        <v>23.9</v>
      </c>
      <c r="K28" s="12">
        <v>45</v>
      </c>
      <c r="L28" s="13">
        <v>52.8</v>
      </c>
      <c r="M28" s="14">
        <v>1076</v>
      </c>
      <c r="N28" s="11">
        <v>65.1</v>
      </c>
      <c r="O28" s="15">
        <v>85.4</v>
      </c>
    </row>
    <row r="29" spans="1:15" ht="26.25" customHeight="1">
      <c r="A29" s="8" t="s">
        <v>40</v>
      </c>
      <c r="B29" s="9">
        <v>1</v>
      </c>
      <c r="C29" s="29">
        <v>100</v>
      </c>
      <c r="D29" s="9">
        <v>228</v>
      </c>
      <c r="E29" s="29">
        <v>100</v>
      </c>
      <c r="F29" s="17" t="s">
        <v>21</v>
      </c>
      <c r="G29" s="18" t="s">
        <v>21</v>
      </c>
      <c r="H29" s="17" t="s">
        <v>21</v>
      </c>
      <c r="I29" s="18" t="s">
        <v>21</v>
      </c>
      <c r="J29" s="11">
        <v>35.2</v>
      </c>
      <c r="K29" s="12">
        <v>36.8</v>
      </c>
      <c r="L29" s="13">
        <v>36.7</v>
      </c>
      <c r="M29" s="14">
        <v>323</v>
      </c>
      <c r="N29" s="11">
        <v>84.8</v>
      </c>
      <c r="O29" s="15">
        <v>89</v>
      </c>
    </row>
    <row r="30" spans="1:15" ht="26.25" customHeight="1">
      <c r="A30" s="8" t="s">
        <v>41</v>
      </c>
      <c r="B30" s="9">
        <v>7</v>
      </c>
      <c r="C30" s="29">
        <f>B30/(B30+F30)*100</f>
        <v>46.666666666666664</v>
      </c>
      <c r="D30" s="9">
        <v>1388</v>
      </c>
      <c r="E30" s="29">
        <f>D30/(D30+H30)*100</f>
        <v>68.81507188894398</v>
      </c>
      <c r="F30" s="9">
        <v>8</v>
      </c>
      <c r="G30" s="29">
        <f>F30/(F30+B30)*100</f>
        <v>53.333333333333336</v>
      </c>
      <c r="H30" s="9">
        <v>629</v>
      </c>
      <c r="I30" s="29">
        <f>H30/(H30+D30)*100</f>
        <v>31.184928111056028</v>
      </c>
      <c r="J30" s="11">
        <v>57.4</v>
      </c>
      <c r="K30" s="12">
        <v>60.6</v>
      </c>
      <c r="L30" s="13">
        <v>66.9</v>
      </c>
      <c r="M30" s="14">
        <v>1041</v>
      </c>
      <c r="N30" s="11">
        <v>88.3</v>
      </c>
      <c r="O30" s="15">
        <v>95.8</v>
      </c>
    </row>
    <row r="31" spans="1:15" ht="26.25" customHeight="1" thickBot="1">
      <c r="A31" s="19" t="s">
        <v>42</v>
      </c>
      <c r="B31" s="20">
        <f>SUM(B19:B30)</f>
        <v>39</v>
      </c>
      <c r="C31" s="29">
        <f>B31/(B31+70)*100</f>
        <v>35.77981651376147</v>
      </c>
      <c r="D31" s="20">
        <f>SUM(D19:D30)</f>
        <v>5496</v>
      </c>
      <c r="E31" s="29">
        <f>D31/(D31+H31)*100</f>
        <v>50.64037593292178</v>
      </c>
      <c r="F31" s="35" t="s">
        <v>43</v>
      </c>
      <c r="G31" s="29">
        <f>70/(70+B31)*100</f>
        <v>64.22018348623854</v>
      </c>
      <c r="H31" s="20">
        <f>SUM(H19:H30)</f>
        <v>5357</v>
      </c>
      <c r="I31" s="29">
        <f>H31/(H31+D31)*100</f>
        <v>49.35962406707823</v>
      </c>
      <c r="J31" s="22">
        <v>32.1</v>
      </c>
      <c r="K31" s="23">
        <v>52.4</v>
      </c>
      <c r="L31" s="24">
        <v>55.7</v>
      </c>
      <c r="M31" s="25">
        <f>SUM(M19:M30)</f>
        <v>8905</v>
      </c>
      <c r="N31" s="22">
        <v>71.4</v>
      </c>
      <c r="O31" s="26">
        <v>92.2</v>
      </c>
    </row>
    <row r="32" spans="1:15" ht="26.25" customHeight="1" thickBot="1">
      <c r="A32" s="36" t="s">
        <v>44</v>
      </c>
      <c r="B32" s="37">
        <f>B18+B31</f>
        <v>134</v>
      </c>
      <c r="C32" s="38">
        <f>B32/(B32+117)*100</f>
        <v>53.38645418326693</v>
      </c>
      <c r="D32" s="37">
        <f>D18+D31</f>
        <v>20874</v>
      </c>
      <c r="E32" s="38">
        <f>D32/(D32+H32)*100</f>
        <v>71.74921802495446</v>
      </c>
      <c r="F32" s="39" t="s">
        <v>45</v>
      </c>
      <c r="G32" s="38">
        <f>117/(117+B32)*100</f>
        <v>46.613545816733065</v>
      </c>
      <c r="H32" s="37">
        <f>H18+H31</f>
        <v>8219</v>
      </c>
      <c r="I32" s="38">
        <f>H32/(H32+D32)*100</f>
        <v>28.25078197504554</v>
      </c>
      <c r="J32" s="40">
        <v>37</v>
      </c>
      <c r="K32" s="41">
        <v>52.3</v>
      </c>
      <c r="L32" s="42">
        <v>54.3</v>
      </c>
      <c r="M32" s="43">
        <f>M18+M31</f>
        <v>25169</v>
      </c>
      <c r="N32" s="40">
        <v>78.4</v>
      </c>
      <c r="O32" s="44">
        <v>94.7</v>
      </c>
    </row>
    <row r="34" ht="13.5">
      <c r="A34" t="s">
        <v>46</v>
      </c>
    </row>
    <row r="35" ht="13.5">
      <c r="A35" t="s">
        <v>47</v>
      </c>
    </row>
    <row r="36" ht="13.5">
      <c r="A36" t="s">
        <v>48</v>
      </c>
    </row>
    <row r="37" ht="13.5">
      <c r="A37" t="s">
        <v>49</v>
      </c>
    </row>
  </sheetData>
  <mergeCells count="9">
    <mergeCell ref="A3:A6"/>
    <mergeCell ref="B3:L4"/>
    <mergeCell ref="B5:E5"/>
    <mergeCell ref="F5:I5"/>
    <mergeCell ref="M3:M6"/>
    <mergeCell ref="J5:L5"/>
    <mergeCell ref="N3:O4"/>
    <mergeCell ref="N5:N6"/>
    <mergeCell ref="O5:O6"/>
  </mergeCells>
  <printOptions/>
  <pageMargins left="0.984251968503937" right="0.7874015748031497" top="0.984251968503937" bottom="0.984251968503937" header="0.5118110236220472" footer="0.5118110236220472"/>
  <pageSetup fitToHeight="1" fitToWidth="1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2000-03-28T03:00:22Z</cp:lastPrinted>
  <dcterms:created xsi:type="dcterms:W3CDTF">2000-03-28T01:07:03Z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