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高校（学校別生徒数）" sheetId="1" r:id="rId1"/>
  </sheets>
  <definedNames/>
  <calcPr fullCalcOnLoad="1"/>
</workbook>
</file>

<file path=xl/sharedStrings.xml><?xml version="1.0" encoding="utf-8"?>
<sst xmlns="http://schemas.openxmlformats.org/spreadsheetml/2006/main" count="121" uniqueCount="48">
  <si>
    <t>（単位：人、学級）</t>
  </si>
  <si>
    <t>　　　　　　　　　　区　　分</t>
  </si>
  <si>
    <t>学科</t>
  </si>
  <si>
    <t>男　女　別</t>
  </si>
  <si>
    <t>認可定員</t>
  </si>
  <si>
    <t>生徒数</t>
  </si>
  <si>
    <t>定員充足率　　　（％）</t>
  </si>
  <si>
    <t>計</t>
  </si>
  <si>
    <t>１年</t>
  </si>
  <si>
    <t>２年</t>
  </si>
  <si>
    <t>３年</t>
  </si>
  <si>
    <t>専攻科</t>
  </si>
  <si>
    <t>学校名</t>
  </si>
  <si>
    <t>学級</t>
  </si>
  <si>
    <t>１　共　　　愛　　　学　　　園</t>
  </si>
  <si>
    <t>普通</t>
  </si>
  <si>
    <t>男女</t>
  </si>
  <si>
    <t>英語</t>
  </si>
  <si>
    <t>２　明　　　　　　　　 　　　 和</t>
  </si>
  <si>
    <t>家政</t>
  </si>
  <si>
    <t>女</t>
  </si>
  <si>
    <t>３　前　　　橋　　　育　　　英</t>
  </si>
  <si>
    <t>保育</t>
  </si>
  <si>
    <t>体育</t>
  </si>
  <si>
    <t>男</t>
  </si>
  <si>
    <t>４　高崎商科大学附属</t>
  </si>
  <si>
    <t>国際情報</t>
  </si>
  <si>
    <t>情報経理</t>
  </si>
  <si>
    <t>５　東 京 農 業 大 学 第 二</t>
  </si>
  <si>
    <t>６高崎健康福祉大学高崎</t>
  </si>
  <si>
    <t>７　桐　　　生　　　第　　　一</t>
  </si>
  <si>
    <t>調理</t>
  </si>
  <si>
    <t>８  樹 　                     徳</t>
  </si>
  <si>
    <t>情報商業科</t>
  </si>
  <si>
    <t>家庭</t>
  </si>
  <si>
    <t>９  常                        磐</t>
  </si>
  <si>
    <t>10 関 東 学 園 大 学 附 属</t>
  </si>
  <si>
    <t>商業</t>
  </si>
  <si>
    <t>11 新　　　島　　　学　　　園</t>
  </si>
  <si>
    <t>12 明　　　和　　　県　　　央</t>
  </si>
  <si>
    <t>13 白　根　開　善　学　校</t>
  </si>
  <si>
    <t xml:space="preserve">合計 </t>
  </si>
  <si>
    <t>男女</t>
  </si>
  <si>
    <t>商業</t>
  </si>
  <si>
    <t>－</t>
  </si>
  <si>
    <t>－</t>
  </si>
  <si>
    <t>－</t>
  </si>
  <si>
    <t>私立高等学校の学校別生徒数（平成１５年５月１日現在）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</si>
</sst>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</numFmts>
  <fonts count="4">
    <font>
      <sz val="11"/>
      <name val="ＭＳ Ｐゴシック"/>
      <family val="0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92" fontId="0" fillId="0" borderId="1" xfId="0" applyNumberFormat="1" applyFill="1" applyBorder="1" applyAlignment="1" applyProtection="1">
      <alignment/>
      <protection locked="0"/>
    </xf>
    <xf numFmtId="192" fontId="0" fillId="0" borderId="2" xfId="0" applyNumberFormat="1" applyFill="1" applyBorder="1" applyAlignment="1" applyProtection="1">
      <alignment/>
      <protection locked="0"/>
    </xf>
    <xf numFmtId="192" fontId="0" fillId="0" borderId="3" xfId="0" applyNumberFormat="1" applyFill="1" applyBorder="1" applyAlignment="1" applyProtection="1">
      <alignment/>
      <protection locked="0"/>
    </xf>
    <xf numFmtId="192" fontId="0" fillId="0" borderId="4" xfId="0" applyNumberFormat="1" applyFill="1" applyBorder="1" applyAlignment="1" applyProtection="1">
      <alignment/>
      <protection locked="0"/>
    </xf>
    <xf numFmtId="192" fontId="0" fillId="0" borderId="5" xfId="0" applyNumberFormat="1" applyFill="1" applyBorder="1" applyAlignment="1" applyProtection="1">
      <alignment/>
      <protection locked="0"/>
    </xf>
    <xf numFmtId="192" fontId="0" fillId="0" borderId="6" xfId="0" applyNumberFormat="1" applyFill="1" applyBorder="1" applyAlignment="1" applyProtection="1">
      <alignment/>
      <protection locked="0"/>
    </xf>
    <xf numFmtId="193" fontId="0" fillId="0" borderId="7" xfId="0" applyNumberFormat="1" applyFill="1" applyBorder="1" applyAlignment="1">
      <alignment/>
    </xf>
    <xf numFmtId="0" fontId="0" fillId="0" borderId="0" xfId="0" applyFill="1" applyAlignment="1">
      <alignment/>
    </xf>
    <xf numFmtId="192" fontId="0" fillId="0" borderId="8" xfId="0" applyNumberFormat="1" applyFill="1" applyBorder="1" applyAlignment="1" applyProtection="1">
      <alignment/>
      <protection locked="0"/>
    </xf>
    <xf numFmtId="192" fontId="0" fillId="0" borderId="9" xfId="0" applyNumberFormat="1" applyFill="1" applyBorder="1" applyAlignment="1" applyProtection="1">
      <alignment/>
      <protection locked="0"/>
    </xf>
    <xf numFmtId="192" fontId="0" fillId="0" borderId="10" xfId="0" applyNumberFormat="1" applyFill="1" applyBorder="1" applyAlignment="1" applyProtection="1">
      <alignment/>
      <protection locked="0"/>
    </xf>
    <xf numFmtId="192" fontId="0" fillId="0" borderId="11" xfId="0" applyNumberFormat="1" applyFill="1" applyBorder="1" applyAlignment="1" applyProtection="1">
      <alignment/>
      <protection locked="0"/>
    </xf>
    <xf numFmtId="192" fontId="0" fillId="0" borderId="12" xfId="0" applyNumberFormat="1" applyFill="1" applyBorder="1" applyAlignment="1" applyProtection="1">
      <alignment/>
      <protection locked="0"/>
    </xf>
    <xf numFmtId="192" fontId="0" fillId="0" borderId="13" xfId="0" applyNumberFormat="1" applyFill="1" applyBorder="1" applyAlignment="1" applyProtection="1">
      <alignment/>
      <protection locked="0"/>
    </xf>
    <xf numFmtId="193" fontId="0" fillId="0" borderId="14" xfId="0" applyNumberFormat="1" applyFill="1" applyBorder="1" applyAlignment="1">
      <alignment/>
    </xf>
    <xf numFmtId="192" fontId="0" fillId="0" borderId="15" xfId="0" applyNumberFormat="1" applyFill="1" applyBorder="1" applyAlignment="1" applyProtection="1">
      <alignment/>
      <protection locked="0"/>
    </xf>
    <xf numFmtId="192" fontId="0" fillId="0" borderId="16" xfId="0" applyNumberFormat="1" applyFill="1" applyBorder="1" applyAlignment="1" applyProtection="1">
      <alignment horizontal="right"/>
      <protection locked="0"/>
    </xf>
    <xf numFmtId="192" fontId="0" fillId="0" borderId="17" xfId="0" applyNumberFormat="1" applyFill="1" applyBorder="1" applyAlignment="1" applyProtection="1">
      <alignment/>
      <protection locked="0"/>
    </xf>
    <xf numFmtId="192" fontId="0" fillId="0" borderId="16" xfId="0" applyNumberFormat="1" applyFill="1" applyBorder="1" applyAlignment="1" applyProtection="1">
      <alignment/>
      <protection locked="0"/>
    </xf>
    <xf numFmtId="192" fontId="0" fillId="0" borderId="18" xfId="0" applyNumberFormat="1" applyFill="1" applyBorder="1" applyAlignment="1" applyProtection="1">
      <alignment/>
      <protection locked="0"/>
    </xf>
    <xf numFmtId="192" fontId="0" fillId="0" borderId="19" xfId="0" applyNumberFormat="1" applyFill="1" applyBorder="1" applyAlignment="1" applyProtection="1">
      <alignment/>
      <protection locked="0"/>
    </xf>
    <xf numFmtId="192" fontId="0" fillId="0" borderId="20" xfId="0" applyNumberFormat="1" applyFill="1" applyBorder="1" applyAlignment="1" applyProtection="1">
      <alignment/>
      <protection locked="0"/>
    </xf>
    <xf numFmtId="192" fontId="0" fillId="0" borderId="15" xfId="0" applyNumberFormat="1" applyFill="1" applyBorder="1" applyAlignment="1" applyProtection="1">
      <alignment horizontal="right"/>
      <protection locked="0"/>
    </xf>
    <xf numFmtId="192" fontId="0" fillId="0" borderId="18" xfId="0" applyNumberFormat="1" applyFill="1" applyBorder="1" applyAlignment="1" applyProtection="1">
      <alignment horizontal="right"/>
      <protection locked="0"/>
    </xf>
    <xf numFmtId="193" fontId="0" fillId="0" borderId="21" xfId="0" applyNumberFormat="1" applyFill="1" applyBorder="1" applyAlignment="1">
      <alignment/>
    </xf>
    <xf numFmtId="192" fontId="0" fillId="0" borderId="22" xfId="0" applyNumberFormat="1" applyFill="1" applyBorder="1" applyAlignment="1" applyProtection="1">
      <alignment/>
      <protection locked="0"/>
    </xf>
    <xf numFmtId="192" fontId="0" fillId="0" borderId="23" xfId="0" applyNumberFormat="1" applyFill="1" applyBorder="1" applyAlignment="1" applyProtection="1">
      <alignment/>
      <protection locked="0"/>
    </xf>
    <xf numFmtId="192" fontId="0" fillId="0" borderId="24" xfId="0" applyNumberFormat="1" applyFill="1" applyBorder="1" applyAlignment="1" applyProtection="1">
      <alignment/>
      <protection locked="0"/>
    </xf>
    <xf numFmtId="192" fontId="0" fillId="0" borderId="25" xfId="0" applyNumberFormat="1" applyFill="1" applyBorder="1" applyAlignment="1" applyProtection="1">
      <alignment/>
      <protection locked="0"/>
    </xf>
    <xf numFmtId="192" fontId="0" fillId="0" borderId="26" xfId="0" applyNumberFormat="1" applyFill="1" applyBorder="1" applyAlignment="1" applyProtection="1">
      <alignment/>
      <protection locked="0"/>
    </xf>
    <xf numFmtId="192" fontId="0" fillId="0" borderId="27" xfId="0" applyNumberFormat="1" applyFill="1" applyBorder="1" applyAlignment="1" applyProtection="1">
      <alignment/>
      <protection locked="0"/>
    </xf>
    <xf numFmtId="192" fontId="0" fillId="0" borderId="28" xfId="0" applyNumberFormat="1" applyFill="1" applyBorder="1" applyAlignment="1" applyProtection="1">
      <alignment/>
      <protection locked="0"/>
    </xf>
    <xf numFmtId="193" fontId="0" fillId="0" borderId="29" xfId="0" applyNumberFormat="1" applyFill="1" applyBorder="1" applyAlignment="1">
      <alignment/>
    </xf>
    <xf numFmtId="192" fontId="0" fillId="0" borderId="30" xfId="0" applyNumberFormat="1" applyFill="1" applyBorder="1" applyAlignment="1" applyProtection="1">
      <alignment/>
      <protection locked="0"/>
    </xf>
    <xf numFmtId="192" fontId="0" fillId="0" borderId="31" xfId="0" applyNumberFormat="1" applyFill="1" applyBorder="1" applyAlignment="1" applyProtection="1">
      <alignment/>
      <protection locked="0"/>
    </xf>
    <xf numFmtId="192" fontId="0" fillId="0" borderId="32" xfId="0" applyNumberFormat="1" applyFill="1" applyBorder="1" applyAlignment="1" applyProtection="1">
      <alignment/>
      <protection locked="0"/>
    </xf>
    <xf numFmtId="192" fontId="0" fillId="0" borderId="33" xfId="0" applyNumberFormat="1" applyFill="1" applyBorder="1" applyAlignment="1" applyProtection="1">
      <alignment/>
      <protection locked="0"/>
    </xf>
    <xf numFmtId="192" fontId="0" fillId="0" borderId="34" xfId="0" applyNumberFormat="1" applyFill="1" applyBorder="1" applyAlignment="1" applyProtection="1">
      <alignment/>
      <protection locked="0"/>
    </xf>
    <xf numFmtId="192" fontId="0" fillId="0" borderId="35" xfId="0" applyNumberFormat="1" applyFill="1" applyBorder="1" applyAlignment="1" applyProtection="1">
      <alignment/>
      <protection locked="0"/>
    </xf>
    <xf numFmtId="193" fontId="0" fillId="0" borderId="36" xfId="0" applyNumberFormat="1" applyFill="1" applyBorder="1" applyAlignment="1">
      <alignment/>
    </xf>
    <xf numFmtId="192" fontId="0" fillId="0" borderId="37" xfId="0" applyNumberFormat="1" applyFill="1" applyBorder="1" applyAlignment="1" applyProtection="1">
      <alignment/>
      <protection locked="0"/>
    </xf>
    <xf numFmtId="192" fontId="0" fillId="0" borderId="38" xfId="0" applyNumberFormat="1" applyFill="1" applyBorder="1" applyAlignment="1" applyProtection="1">
      <alignment/>
      <protection locked="0"/>
    </xf>
    <xf numFmtId="192" fontId="0" fillId="0" borderId="39" xfId="0" applyNumberFormat="1" applyFill="1" applyBorder="1" applyAlignment="1" applyProtection="1">
      <alignment/>
      <protection locked="0"/>
    </xf>
    <xf numFmtId="192" fontId="0" fillId="0" borderId="40" xfId="0" applyNumberFormat="1" applyFill="1" applyBorder="1" applyAlignment="1" applyProtection="1">
      <alignment/>
      <protection locked="0"/>
    </xf>
    <xf numFmtId="192" fontId="0" fillId="0" borderId="41" xfId="0" applyNumberFormat="1" applyFill="1" applyBorder="1" applyAlignment="1" applyProtection="1">
      <alignment/>
      <protection locked="0"/>
    </xf>
    <xf numFmtId="192" fontId="0" fillId="0" borderId="42" xfId="0" applyNumberFormat="1" applyFill="1" applyBorder="1" applyAlignment="1" applyProtection="1">
      <alignment/>
      <protection locked="0"/>
    </xf>
    <xf numFmtId="193" fontId="0" fillId="0" borderId="43" xfId="0" applyNumberFormat="1" applyFill="1" applyBorder="1" applyAlignment="1">
      <alignment/>
    </xf>
    <xf numFmtId="192" fontId="0" fillId="0" borderId="44" xfId="0" applyNumberFormat="1" applyFill="1" applyBorder="1" applyAlignment="1" applyProtection="1">
      <alignment/>
      <protection locked="0"/>
    </xf>
    <xf numFmtId="192" fontId="0" fillId="0" borderId="45" xfId="0" applyNumberFormat="1" applyFill="1" applyBorder="1" applyAlignment="1" applyProtection="1">
      <alignment/>
      <protection locked="0"/>
    </xf>
    <xf numFmtId="192" fontId="0" fillId="0" borderId="46" xfId="0" applyNumberFormat="1" applyFill="1" applyBorder="1" applyAlignment="1" applyProtection="1">
      <alignment/>
      <protection locked="0"/>
    </xf>
    <xf numFmtId="192" fontId="0" fillId="0" borderId="47" xfId="0" applyNumberFormat="1" applyFill="1" applyBorder="1" applyAlignment="1" applyProtection="1">
      <alignment/>
      <protection locked="0"/>
    </xf>
    <xf numFmtId="192" fontId="0" fillId="0" borderId="48" xfId="0" applyNumberFormat="1" applyFill="1" applyBorder="1" applyAlignment="1" applyProtection="1">
      <alignment/>
      <protection locked="0"/>
    </xf>
    <xf numFmtId="192" fontId="0" fillId="0" borderId="49" xfId="0" applyNumberFormat="1" applyFill="1" applyBorder="1" applyAlignment="1" applyProtection="1">
      <alignment/>
      <protection locked="0"/>
    </xf>
    <xf numFmtId="193" fontId="0" fillId="0" borderId="50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92" fontId="0" fillId="0" borderId="51" xfId="0" applyNumberFormat="1" applyFill="1" applyBorder="1" applyAlignment="1" applyProtection="1">
      <alignment/>
      <protection locked="0"/>
    </xf>
    <xf numFmtId="192" fontId="0" fillId="0" borderId="52" xfId="0" applyNumberFormat="1" applyFill="1" applyBorder="1" applyAlignment="1" applyProtection="1">
      <alignment/>
      <protection locked="0"/>
    </xf>
    <xf numFmtId="192" fontId="0" fillId="0" borderId="53" xfId="0" applyNumberFormat="1" applyFill="1" applyBorder="1" applyAlignment="1" applyProtection="1">
      <alignment/>
      <protection locked="0"/>
    </xf>
    <xf numFmtId="192" fontId="0" fillId="0" borderId="54" xfId="0" applyNumberFormat="1" applyFill="1" applyBorder="1" applyAlignment="1" applyProtection="1">
      <alignment/>
      <protection locked="0"/>
    </xf>
    <xf numFmtId="192" fontId="0" fillId="0" borderId="55" xfId="0" applyNumberFormat="1" applyFill="1" applyBorder="1" applyAlignment="1" applyProtection="1">
      <alignment/>
      <protection locked="0"/>
    </xf>
    <xf numFmtId="192" fontId="0" fillId="0" borderId="56" xfId="0" applyNumberFormat="1" applyFill="1" applyBorder="1" applyAlignment="1" applyProtection="1">
      <alignment/>
      <protection locked="0"/>
    </xf>
    <xf numFmtId="193" fontId="0" fillId="0" borderId="57" xfId="0" applyNumberFormat="1" applyFill="1" applyBorder="1" applyAlignment="1">
      <alignment/>
    </xf>
    <xf numFmtId="192" fontId="0" fillId="0" borderId="2" xfId="0" applyNumberFormat="1" applyFill="1" applyBorder="1" applyAlignment="1" applyProtection="1">
      <alignment horizontal="right"/>
      <protection locked="0"/>
    </xf>
    <xf numFmtId="192" fontId="0" fillId="0" borderId="1" xfId="0" applyNumberFormat="1" applyFill="1" applyBorder="1" applyAlignment="1" applyProtection="1">
      <alignment horizontal="right"/>
      <protection locked="0"/>
    </xf>
    <xf numFmtId="192" fontId="0" fillId="0" borderId="4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 vertical="top"/>
      <protection locked="0"/>
    </xf>
    <xf numFmtId="0" fontId="0" fillId="2" borderId="14" xfId="0" applyFill="1" applyBorder="1" applyAlignment="1" applyProtection="1">
      <alignment horizontal="distributed" vertical="center" wrapText="1"/>
      <protection locked="0"/>
    </xf>
    <xf numFmtId="0" fontId="0" fillId="2" borderId="14" xfId="0" applyFill="1" applyBorder="1" applyAlignment="1" applyProtection="1">
      <alignment horizontal="center" vertical="distributed" wrapText="1"/>
      <protection locked="0"/>
    </xf>
    <xf numFmtId="0" fontId="0" fillId="2" borderId="58" xfId="0" applyFill="1" applyBorder="1" applyAlignment="1" applyProtection="1">
      <alignment horizontal="distributed" vertical="center" wrapText="1"/>
      <protection locked="0"/>
    </xf>
    <xf numFmtId="0" fontId="0" fillId="2" borderId="59" xfId="0" applyFill="1" applyBorder="1" applyAlignment="1">
      <alignment horizontal="distributed" vertical="center" wrapText="1"/>
    </xf>
    <xf numFmtId="0" fontId="0" fillId="2" borderId="60" xfId="0" applyFill="1" applyBorder="1" applyAlignment="1">
      <alignment horizontal="distributed" vertical="center" wrapText="1"/>
    </xf>
    <xf numFmtId="0" fontId="0" fillId="2" borderId="58" xfId="0" applyFill="1" applyBorder="1" applyAlignment="1" applyProtection="1">
      <alignment horizontal="distributed" vertical="center"/>
      <protection locked="0"/>
    </xf>
    <xf numFmtId="0" fontId="0" fillId="2" borderId="59" xfId="0" applyFill="1" applyBorder="1" applyAlignment="1">
      <alignment horizontal="distributed" vertical="center"/>
    </xf>
    <xf numFmtId="0" fontId="0" fillId="2" borderId="60" xfId="0" applyFill="1" applyBorder="1" applyAlignment="1">
      <alignment horizontal="distributed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61" xfId="0" applyFill="1" applyBorder="1" applyAlignment="1">
      <alignment/>
    </xf>
    <xf numFmtId="0" fontId="0" fillId="2" borderId="61" xfId="0" applyFill="1" applyBorder="1" applyAlignment="1">
      <alignment horizontal="distributed" vertical="center" wrapText="1"/>
    </xf>
    <xf numFmtId="0" fontId="0" fillId="2" borderId="61" xfId="0" applyFill="1" applyBorder="1" applyAlignment="1">
      <alignment horizontal="center" vertical="distributed" wrapText="1"/>
    </xf>
    <xf numFmtId="0" fontId="0" fillId="2" borderId="8" xfId="0" applyFill="1" applyBorder="1" applyAlignment="1" applyProtection="1">
      <alignment horizontal="distributed" vertical="center"/>
      <protection locked="0"/>
    </xf>
    <xf numFmtId="0" fontId="0" fillId="2" borderId="9" xfId="0" applyFill="1" applyBorder="1" applyAlignment="1" applyProtection="1">
      <alignment horizontal="distributed" vertical="center"/>
      <protection locked="0"/>
    </xf>
    <xf numFmtId="0" fontId="0" fillId="2" borderId="10" xfId="0" applyFill="1" applyBorder="1" applyAlignment="1" applyProtection="1">
      <alignment horizontal="distributed" vertical="center"/>
      <protection locked="0"/>
    </xf>
    <xf numFmtId="0" fontId="0" fillId="2" borderId="11" xfId="0" applyFill="1" applyBorder="1" applyAlignment="1" applyProtection="1">
      <alignment horizontal="distributed" vertical="center"/>
      <protection locked="0"/>
    </xf>
    <xf numFmtId="0" fontId="0" fillId="2" borderId="62" xfId="0" applyFill="1" applyBorder="1" applyAlignment="1" applyProtection="1">
      <alignment horizontal="distributed" vertical="center"/>
      <protection locked="0"/>
    </xf>
    <xf numFmtId="0" fontId="0" fillId="2" borderId="60" xfId="0" applyFill="1" applyBorder="1" applyAlignment="1" applyProtection="1">
      <alignment horizontal="distributed" vertical="center"/>
      <protection locked="0"/>
    </xf>
    <xf numFmtId="0" fontId="0" fillId="2" borderId="61" xfId="0" applyFill="1" applyBorder="1" applyAlignment="1">
      <alignment horizontal="center" vertical="center" wrapText="1"/>
    </xf>
    <xf numFmtId="0" fontId="0" fillId="2" borderId="63" xfId="0" applyFill="1" applyBorder="1" applyAlignment="1">
      <alignment/>
    </xf>
    <xf numFmtId="0" fontId="0" fillId="2" borderId="63" xfId="0" applyFill="1" applyBorder="1" applyAlignment="1">
      <alignment horizontal="distributed" vertical="center" wrapText="1"/>
    </xf>
    <xf numFmtId="0" fontId="0" fillId="2" borderId="63" xfId="0" applyFill="1" applyBorder="1" applyAlignment="1">
      <alignment horizontal="center" vertical="distributed" wrapText="1"/>
    </xf>
    <xf numFmtId="0" fontId="0" fillId="2" borderId="64" xfId="0" applyFill="1" applyBorder="1" applyAlignment="1" applyProtection="1">
      <alignment horizontal="distributed" vertical="center"/>
      <protection locked="0"/>
    </xf>
    <xf numFmtId="0" fontId="0" fillId="2" borderId="65" xfId="0" applyFill="1" applyBorder="1" applyAlignment="1" applyProtection="1">
      <alignment horizontal="distributed" vertical="center"/>
      <protection locked="0"/>
    </xf>
    <xf numFmtId="0" fontId="0" fillId="2" borderId="66" xfId="0" applyFill="1" applyBorder="1" applyAlignment="1" applyProtection="1">
      <alignment horizontal="distributed" vertical="center"/>
      <protection locked="0"/>
    </xf>
    <xf numFmtId="0" fontId="0" fillId="2" borderId="67" xfId="0" applyFill="1" applyBorder="1" applyAlignment="1" applyProtection="1">
      <alignment horizontal="distributed" vertical="center"/>
      <protection locked="0"/>
    </xf>
    <xf numFmtId="0" fontId="0" fillId="2" borderId="48" xfId="0" applyFill="1" applyBorder="1" applyAlignment="1" applyProtection="1">
      <alignment horizontal="distributed" vertical="center"/>
      <protection locked="0"/>
    </xf>
    <xf numFmtId="0" fontId="0" fillId="2" borderId="49" xfId="0" applyFill="1" applyBorder="1" applyAlignment="1" applyProtection="1">
      <alignment horizontal="distributed" vertical="center"/>
      <protection locked="0"/>
    </xf>
    <xf numFmtId="0" fontId="0" fillId="2" borderId="44" xfId="0" applyFill="1" applyBorder="1" applyAlignment="1" applyProtection="1">
      <alignment horizontal="distributed" vertical="center"/>
      <protection locked="0"/>
    </xf>
    <xf numFmtId="0" fontId="0" fillId="2" borderId="47" xfId="0" applyFill="1" applyBorder="1" applyAlignment="1" applyProtection="1">
      <alignment horizontal="distributed" vertical="center"/>
      <protection locked="0"/>
    </xf>
    <xf numFmtId="0" fontId="0" fillId="2" borderId="63" xfId="0" applyFill="1" applyBorder="1" applyAlignment="1">
      <alignment horizontal="center" vertical="center" wrapText="1"/>
    </xf>
    <xf numFmtId="0" fontId="0" fillId="3" borderId="61" xfId="0" applyFont="1" applyFill="1" applyBorder="1" applyAlignment="1" applyProtection="1">
      <alignment vertical="center"/>
      <protection locked="0"/>
    </xf>
    <xf numFmtId="0" fontId="0" fillId="3" borderId="57" xfId="0" applyFill="1" applyBorder="1" applyAlignment="1" applyProtection="1">
      <alignment horizontal="distributed" vertical="center"/>
      <protection locked="0"/>
    </xf>
    <xf numFmtId="0" fontId="0" fillId="3" borderId="21" xfId="0" applyFill="1" applyBorder="1" applyAlignment="1" applyProtection="1">
      <alignment horizontal="distributed" vertical="center"/>
      <protection locked="0"/>
    </xf>
    <xf numFmtId="0" fontId="0" fillId="3" borderId="36" xfId="0" applyFont="1" applyFill="1" applyBorder="1" applyAlignment="1" applyProtection="1">
      <alignment vertical="center"/>
      <protection locked="0"/>
    </xf>
    <xf numFmtId="0" fontId="0" fillId="3" borderId="36" xfId="0" applyFill="1" applyBorder="1" applyAlignment="1" applyProtection="1">
      <alignment horizontal="distributed"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distributed" vertical="center"/>
      <protection locked="0"/>
    </xf>
    <xf numFmtId="0" fontId="0" fillId="3" borderId="14" xfId="0" applyFont="1" applyFill="1" applyBorder="1" applyAlignment="1" applyProtection="1">
      <alignment vertical="center"/>
      <protection locked="0"/>
    </xf>
    <xf numFmtId="0" fontId="0" fillId="3" borderId="43" xfId="0" applyFill="1" applyBorder="1" applyAlignment="1" applyProtection="1">
      <alignment horizontal="distributed" vertical="center"/>
      <protection locked="0"/>
    </xf>
    <xf numFmtId="0" fontId="0" fillId="3" borderId="14" xfId="0" applyFont="1" applyFill="1" applyBorder="1" applyAlignment="1" applyProtection="1">
      <alignment horizontal="distributed" vertical="center"/>
      <protection locked="0"/>
    </xf>
    <xf numFmtId="0" fontId="0" fillId="3" borderId="43" xfId="0" applyFill="1" applyBorder="1" applyAlignment="1">
      <alignment horizontal="distributed" vertical="center"/>
    </xf>
    <xf numFmtId="0" fontId="0" fillId="3" borderId="61" xfId="0" applyFont="1" applyFill="1" applyBorder="1" applyAlignment="1" applyProtection="1">
      <alignment horizontal="distributed" vertical="center"/>
      <protection locked="0"/>
    </xf>
    <xf numFmtId="0" fontId="0" fillId="3" borderId="21" xfId="0" applyFill="1" applyBorder="1" applyAlignment="1">
      <alignment horizontal="distributed" vertical="center"/>
    </xf>
    <xf numFmtId="0" fontId="0" fillId="3" borderId="36" xfId="0" applyFont="1" applyFill="1" applyBorder="1" applyAlignment="1" applyProtection="1">
      <alignment horizontal="distributed" vertical="center"/>
      <protection locked="0"/>
    </xf>
    <xf numFmtId="0" fontId="0" fillId="3" borderId="36" xfId="0" applyFill="1" applyBorder="1" applyAlignment="1">
      <alignment horizontal="distributed" vertical="center"/>
    </xf>
    <xf numFmtId="0" fontId="0" fillId="3" borderId="5" xfId="0" applyFont="1" applyFill="1" applyBorder="1" applyAlignment="1" applyProtection="1">
      <alignment horizontal="distributed" vertical="center"/>
      <protection locked="0"/>
    </xf>
    <xf numFmtId="0" fontId="0" fillId="3" borderId="14" xfId="0" applyFill="1" applyBorder="1" applyAlignment="1" applyProtection="1">
      <alignment horizontal="distributed" vertical="center"/>
      <protection locked="0"/>
    </xf>
    <xf numFmtId="0" fontId="0" fillId="3" borderId="61" xfId="0" applyFont="1" applyFill="1" applyBorder="1" applyAlignment="1">
      <alignment vertical="center"/>
    </xf>
    <xf numFmtId="0" fontId="0" fillId="3" borderId="36" xfId="0" applyFont="1" applyFill="1" applyBorder="1" applyAlignment="1">
      <alignment vertical="center"/>
    </xf>
    <xf numFmtId="0" fontId="0" fillId="3" borderId="29" xfId="0" applyFill="1" applyBorder="1" applyAlignment="1" applyProtection="1">
      <alignment horizontal="distributed" vertical="center"/>
      <protection locked="0"/>
    </xf>
    <xf numFmtId="0" fontId="0" fillId="3" borderId="61" xfId="0" applyFont="1" applyFill="1" applyBorder="1" applyAlignment="1">
      <alignment/>
    </xf>
    <xf numFmtId="0" fontId="0" fillId="3" borderId="36" xfId="0" applyFont="1" applyFill="1" applyBorder="1" applyAlignment="1">
      <alignment/>
    </xf>
    <xf numFmtId="0" fontId="0" fillId="3" borderId="48" xfId="0" applyFont="1" applyFill="1" applyBorder="1" applyAlignment="1" applyProtection="1">
      <alignment vertical="center"/>
      <protection locked="0"/>
    </xf>
    <xf numFmtId="0" fontId="0" fillId="3" borderId="50" xfId="0" applyFill="1" applyBorder="1" applyAlignment="1" applyProtection="1">
      <alignment horizontal="distributed" vertical="center"/>
      <protection locked="0"/>
    </xf>
    <xf numFmtId="0" fontId="0" fillId="3" borderId="34" xfId="0" applyFill="1" applyBorder="1" applyAlignment="1" applyProtection="1">
      <alignment horizontal="distributed" vertical="center"/>
      <protection locked="0"/>
    </xf>
    <xf numFmtId="0" fontId="0" fillId="3" borderId="68" xfId="0" applyFill="1" applyBorder="1" applyAlignment="1">
      <alignment horizontal="distributed" vertical="center"/>
    </xf>
    <xf numFmtId="0" fontId="0" fillId="3" borderId="33" xfId="0" applyFill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1847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4" sqref="I34"/>
    </sheetView>
  </sheetViews>
  <sheetFormatPr defaultColWidth="9.00390625" defaultRowHeight="13.5"/>
  <cols>
    <col min="1" max="1" width="24.375" style="0" customWidth="1"/>
    <col min="2" max="2" width="10.625" style="0" customWidth="1"/>
    <col min="3" max="3" width="5.25390625" style="0" customWidth="1"/>
    <col min="8" max="8" width="8.375" style="0" customWidth="1"/>
    <col min="9" max="9" width="7.125" style="0" customWidth="1"/>
    <col min="10" max="10" width="6.375" style="0" customWidth="1"/>
    <col min="11" max="11" width="7.125" style="0" customWidth="1"/>
    <col min="12" max="12" width="6.375" style="0" customWidth="1"/>
    <col min="13" max="13" width="7.125" style="0" customWidth="1"/>
    <col min="14" max="14" width="6.375" style="0" customWidth="1"/>
    <col min="15" max="15" width="7.125" style="0" customWidth="1"/>
    <col min="16" max="16" width="6.375" style="0" customWidth="1"/>
    <col min="17" max="17" width="7.125" style="0" customWidth="1"/>
    <col min="18" max="18" width="6.375" style="0" customWidth="1"/>
    <col min="19" max="19" width="10.875" style="0" customWidth="1"/>
  </cols>
  <sheetData>
    <row r="1" spans="1:6" ht="18.75">
      <c r="A1" s="5" t="s">
        <v>47</v>
      </c>
      <c r="B1" s="1"/>
      <c r="C1" s="1"/>
      <c r="D1" s="1"/>
      <c r="E1" s="1"/>
      <c r="F1" s="1"/>
    </row>
    <row r="2" spans="1:6" ht="13.5" customHeight="1">
      <c r="A2" s="2"/>
      <c r="B2" s="2"/>
      <c r="C2" s="2"/>
      <c r="D2" s="2"/>
      <c r="E2" s="3"/>
      <c r="F2" s="3"/>
    </row>
    <row r="3" spans="18:19" ht="13.5" customHeight="1">
      <c r="R3" s="1"/>
      <c r="S3" s="4" t="s">
        <v>0</v>
      </c>
    </row>
    <row r="4" spans="1:19" s="61" customFormat="1" ht="24.75" customHeight="1">
      <c r="A4" s="72" t="s">
        <v>1</v>
      </c>
      <c r="B4" s="73" t="s">
        <v>2</v>
      </c>
      <c r="C4" s="74" t="s">
        <v>3</v>
      </c>
      <c r="D4" s="75" t="s">
        <v>4</v>
      </c>
      <c r="E4" s="76"/>
      <c r="F4" s="76"/>
      <c r="G4" s="76"/>
      <c r="H4" s="77"/>
      <c r="I4" s="78" t="s">
        <v>5</v>
      </c>
      <c r="J4" s="79"/>
      <c r="K4" s="79"/>
      <c r="L4" s="79"/>
      <c r="M4" s="79"/>
      <c r="N4" s="79"/>
      <c r="O4" s="79"/>
      <c r="P4" s="79"/>
      <c r="Q4" s="79"/>
      <c r="R4" s="80"/>
      <c r="S4" s="81" t="s">
        <v>6</v>
      </c>
    </row>
    <row r="5" spans="1:19" s="13" customFormat="1" ht="14.25" customHeight="1">
      <c r="A5" s="82"/>
      <c r="B5" s="83"/>
      <c r="C5" s="84"/>
      <c r="D5" s="85" t="s">
        <v>7</v>
      </c>
      <c r="E5" s="86" t="s">
        <v>8</v>
      </c>
      <c r="F5" s="87" t="s">
        <v>9</v>
      </c>
      <c r="G5" s="86" t="s">
        <v>10</v>
      </c>
      <c r="H5" s="88" t="s">
        <v>11</v>
      </c>
      <c r="I5" s="78" t="s">
        <v>7</v>
      </c>
      <c r="J5" s="89"/>
      <c r="K5" s="78" t="s">
        <v>8</v>
      </c>
      <c r="L5" s="90"/>
      <c r="M5" s="78" t="s">
        <v>9</v>
      </c>
      <c r="N5" s="90"/>
      <c r="O5" s="78" t="s">
        <v>10</v>
      </c>
      <c r="P5" s="90"/>
      <c r="Q5" s="78" t="s">
        <v>11</v>
      </c>
      <c r="R5" s="90"/>
      <c r="S5" s="91"/>
    </row>
    <row r="6" spans="1:19" s="13" customFormat="1" ht="15" customHeight="1" thickBot="1">
      <c r="A6" s="92" t="s">
        <v>12</v>
      </c>
      <c r="B6" s="93"/>
      <c r="C6" s="94"/>
      <c r="D6" s="95"/>
      <c r="E6" s="96"/>
      <c r="F6" s="97"/>
      <c r="G6" s="96"/>
      <c r="H6" s="98"/>
      <c r="I6" s="99" t="s">
        <v>5</v>
      </c>
      <c r="J6" s="100" t="s">
        <v>13</v>
      </c>
      <c r="K6" s="101" t="s">
        <v>5</v>
      </c>
      <c r="L6" s="102" t="s">
        <v>13</v>
      </c>
      <c r="M6" s="99" t="s">
        <v>5</v>
      </c>
      <c r="N6" s="100" t="s">
        <v>13</v>
      </c>
      <c r="O6" s="101" t="s">
        <v>5</v>
      </c>
      <c r="P6" s="102" t="s">
        <v>13</v>
      </c>
      <c r="Q6" s="101" t="s">
        <v>5</v>
      </c>
      <c r="R6" s="102" t="s">
        <v>13</v>
      </c>
      <c r="S6" s="103"/>
    </row>
    <row r="7" spans="1:19" s="13" customFormat="1" ht="16.5" customHeight="1" thickTop="1">
      <c r="A7" s="104" t="s">
        <v>14</v>
      </c>
      <c r="B7" s="105" t="s">
        <v>15</v>
      </c>
      <c r="C7" s="105" t="s">
        <v>16</v>
      </c>
      <c r="D7" s="62">
        <f>E7+F7+G7+H7</f>
        <v>996</v>
      </c>
      <c r="E7" s="63">
        <v>332</v>
      </c>
      <c r="F7" s="64">
        <v>332</v>
      </c>
      <c r="G7" s="63">
        <v>332</v>
      </c>
      <c r="H7" s="65"/>
      <c r="I7" s="66">
        <f>K7+M7+O7+Q7</f>
        <v>827</v>
      </c>
      <c r="J7" s="67">
        <f>L7+N7+P7+R7</f>
        <v>24</v>
      </c>
      <c r="K7" s="62">
        <v>280</v>
      </c>
      <c r="L7" s="65">
        <v>8</v>
      </c>
      <c r="M7" s="66">
        <v>279</v>
      </c>
      <c r="N7" s="67">
        <v>8</v>
      </c>
      <c r="O7" s="62">
        <v>268</v>
      </c>
      <c r="P7" s="65">
        <v>8</v>
      </c>
      <c r="Q7" s="62"/>
      <c r="R7" s="65"/>
      <c r="S7" s="68">
        <f aca="true" t="shared" si="0" ref="S7:S40">I7/D7*100</f>
        <v>83.03212851405623</v>
      </c>
    </row>
    <row r="8" spans="1:19" s="13" customFormat="1" ht="16.5" customHeight="1">
      <c r="A8" s="104"/>
      <c r="B8" s="106" t="s">
        <v>17</v>
      </c>
      <c r="C8" s="106" t="s">
        <v>16</v>
      </c>
      <c r="D8" s="21">
        <f>E8+F8+G8+H8</f>
        <v>270</v>
      </c>
      <c r="E8" s="24">
        <v>90</v>
      </c>
      <c r="F8" s="23">
        <v>90</v>
      </c>
      <c r="G8" s="24">
        <v>90</v>
      </c>
      <c r="H8" s="25"/>
      <c r="I8" s="26">
        <f>K8+M8+O8+Q8</f>
        <v>253</v>
      </c>
      <c r="J8" s="67">
        <f>L8+N8+P8+R8</f>
        <v>7</v>
      </c>
      <c r="K8" s="21">
        <v>75</v>
      </c>
      <c r="L8" s="25">
        <v>2</v>
      </c>
      <c r="M8" s="26">
        <v>84</v>
      </c>
      <c r="N8" s="27">
        <v>2</v>
      </c>
      <c r="O8" s="21">
        <v>94</v>
      </c>
      <c r="P8" s="25">
        <v>3</v>
      </c>
      <c r="Q8" s="21"/>
      <c r="R8" s="25"/>
      <c r="S8" s="30">
        <f t="shared" si="0"/>
        <v>93.7037037037037</v>
      </c>
    </row>
    <row r="9" spans="1:19" s="13" customFormat="1" ht="16.5" customHeight="1">
      <c r="A9" s="107"/>
      <c r="B9" s="108" t="s">
        <v>7</v>
      </c>
      <c r="C9" s="108" t="s">
        <v>16</v>
      </c>
      <c r="D9" s="39">
        <f>D7+D8</f>
        <v>1266</v>
      </c>
      <c r="E9" s="40">
        <f>E7+E8</f>
        <v>422</v>
      </c>
      <c r="F9" s="41">
        <f>F7+F8</f>
        <v>422</v>
      </c>
      <c r="G9" s="40">
        <f>G7+G8</f>
        <v>422</v>
      </c>
      <c r="H9" s="42"/>
      <c r="I9" s="43">
        <f aca="true" t="shared" si="1" ref="I9:P9">I7+I8</f>
        <v>1080</v>
      </c>
      <c r="J9" s="44">
        <f t="shared" si="1"/>
        <v>31</v>
      </c>
      <c r="K9" s="39">
        <f t="shared" si="1"/>
        <v>355</v>
      </c>
      <c r="L9" s="42">
        <f t="shared" si="1"/>
        <v>10</v>
      </c>
      <c r="M9" s="43">
        <f t="shared" si="1"/>
        <v>363</v>
      </c>
      <c r="N9" s="44">
        <f t="shared" si="1"/>
        <v>10</v>
      </c>
      <c r="O9" s="39">
        <f t="shared" si="1"/>
        <v>362</v>
      </c>
      <c r="P9" s="42">
        <f t="shared" si="1"/>
        <v>11</v>
      </c>
      <c r="Q9" s="39"/>
      <c r="R9" s="42"/>
      <c r="S9" s="45">
        <f t="shared" si="0"/>
        <v>85.30805687203792</v>
      </c>
    </row>
    <row r="10" spans="1:19" s="13" customFormat="1" ht="16.5" customHeight="1">
      <c r="A10" s="109" t="s">
        <v>18</v>
      </c>
      <c r="B10" s="110" t="s">
        <v>19</v>
      </c>
      <c r="C10" s="110" t="s">
        <v>20</v>
      </c>
      <c r="D10" s="6">
        <f>F10+G10+H10</f>
        <v>370</v>
      </c>
      <c r="E10" s="69" t="s">
        <v>44</v>
      </c>
      <c r="F10" s="8">
        <v>160</v>
      </c>
      <c r="G10" s="7">
        <v>160</v>
      </c>
      <c r="H10" s="9">
        <v>50</v>
      </c>
      <c r="I10" s="10">
        <f>M10+O10+Q10</f>
        <v>281</v>
      </c>
      <c r="J10" s="11">
        <f>N10+P10+R10</f>
        <v>11</v>
      </c>
      <c r="K10" s="70" t="s">
        <v>44</v>
      </c>
      <c r="L10" s="71" t="s">
        <v>45</v>
      </c>
      <c r="M10" s="10">
        <v>139</v>
      </c>
      <c r="N10" s="11">
        <v>5</v>
      </c>
      <c r="O10" s="6">
        <v>135</v>
      </c>
      <c r="P10" s="9">
        <v>5</v>
      </c>
      <c r="Q10" s="6">
        <v>7</v>
      </c>
      <c r="R10" s="9">
        <v>1</v>
      </c>
      <c r="S10" s="12">
        <f t="shared" si="0"/>
        <v>75.94594594594595</v>
      </c>
    </row>
    <row r="11" spans="1:19" s="13" customFormat="1" ht="16.5" customHeight="1">
      <c r="A11" s="111" t="s">
        <v>21</v>
      </c>
      <c r="B11" s="112" t="s">
        <v>15</v>
      </c>
      <c r="C11" s="112" t="s">
        <v>16</v>
      </c>
      <c r="D11" s="46">
        <f>E11+F11+G11+H11</f>
        <v>1080</v>
      </c>
      <c r="E11" s="47">
        <v>360</v>
      </c>
      <c r="F11" s="48">
        <v>360</v>
      </c>
      <c r="G11" s="47">
        <v>360</v>
      </c>
      <c r="H11" s="49"/>
      <c r="I11" s="50">
        <f aca="true" t="shared" si="2" ref="I11:J14">K11+M11+O11+Q11</f>
        <v>1370</v>
      </c>
      <c r="J11" s="51">
        <f t="shared" si="2"/>
        <v>34</v>
      </c>
      <c r="K11" s="46">
        <v>479</v>
      </c>
      <c r="L11" s="49">
        <v>11</v>
      </c>
      <c r="M11" s="50">
        <v>490</v>
      </c>
      <c r="N11" s="51">
        <v>12</v>
      </c>
      <c r="O11" s="46">
        <v>401</v>
      </c>
      <c r="P11" s="49">
        <v>11</v>
      </c>
      <c r="Q11" s="46"/>
      <c r="R11" s="49"/>
      <c r="S11" s="52">
        <f t="shared" si="0"/>
        <v>126.85185185185186</v>
      </c>
    </row>
    <row r="12" spans="1:19" s="13" customFormat="1" ht="16.5" customHeight="1">
      <c r="A12" s="104"/>
      <c r="B12" s="106" t="s">
        <v>22</v>
      </c>
      <c r="C12" s="106" t="s">
        <v>20</v>
      </c>
      <c r="D12" s="21">
        <f>E12+F12+G12+H12</f>
        <v>240</v>
      </c>
      <c r="E12" s="24">
        <v>80</v>
      </c>
      <c r="F12" s="23">
        <v>80</v>
      </c>
      <c r="G12" s="24">
        <v>80</v>
      </c>
      <c r="H12" s="25"/>
      <c r="I12" s="26">
        <f t="shared" si="2"/>
        <v>219</v>
      </c>
      <c r="J12" s="27">
        <f t="shared" si="2"/>
        <v>6</v>
      </c>
      <c r="K12" s="21">
        <v>67</v>
      </c>
      <c r="L12" s="25">
        <v>2</v>
      </c>
      <c r="M12" s="26">
        <v>82</v>
      </c>
      <c r="N12" s="27">
        <v>2</v>
      </c>
      <c r="O12" s="21">
        <v>70</v>
      </c>
      <c r="P12" s="25">
        <v>2</v>
      </c>
      <c r="Q12" s="21"/>
      <c r="R12" s="25"/>
      <c r="S12" s="30">
        <f t="shared" si="0"/>
        <v>91.25</v>
      </c>
    </row>
    <row r="13" spans="1:19" s="13" customFormat="1" ht="16.5" customHeight="1" hidden="1">
      <c r="A13" s="104"/>
      <c r="B13" s="106" t="s">
        <v>17</v>
      </c>
      <c r="C13" s="106" t="s">
        <v>20</v>
      </c>
      <c r="D13" s="21">
        <f>E13+F13+G13+H13</f>
        <v>0</v>
      </c>
      <c r="E13" s="24">
        <v>0</v>
      </c>
      <c r="F13" s="23">
        <v>0</v>
      </c>
      <c r="G13" s="24">
        <v>0</v>
      </c>
      <c r="H13" s="25"/>
      <c r="I13" s="26">
        <f t="shared" si="2"/>
        <v>0</v>
      </c>
      <c r="J13" s="27">
        <f t="shared" si="2"/>
        <v>0</v>
      </c>
      <c r="K13" s="21">
        <v>0</v>
      </c>
      <c r="L13" s="25">
        <v>0</v>
      </c>
      <c r="M13" s="26">
        <v>0</v>
      </c>
      <c r="N13" s="27">
        <v>0</v>
      </c>
      <c r="O13" s="21">
        <v>0</v>
      </c>
      <c r="P13" s="25">
        <v>0</v>
      </c>
      <c r="Q13" s="21"/>
      <c r="R13" s="25"/>
      <c r="S13" s="30" t="e">
        <f t="shared" si="0"/>
        <v>#DIV/0!</v>
      </c>
    </row>
    <row r="14" spans="1:19" s="13" customFormat="1" ht="16.5" customHeight="1">
      <c r="A14" s="104"/>
      <c r="B14" s="106" t="s">
        <v>23</v>
      </c>
      <c r="C14" s="106" t="s">
        <v>24</v>
      </c>
      <c r="D14" s="21">
        <f>E14+F14+G14+H14</f>
        <v>240</v>
      </c>
      <c r="E14" s="24">
        <v>80</v>
      </c>
      <c r="F14" s="23">
        <v>80</v>
      </c>
      <c r="G14" s="24">
        <v>80</v>
      </c>
      <c r="H14" s="25"/>
      <c r="I14" s="26">
        <f t="shared" si="2"/>
        <v>237</v>
      </c>
      <c r="J14" s="27">
        <f t="shared" si="2"/>
        <v>6</v>
      </c>
      <c r="K14" s="21">
        <v>80</v>
      </c>
      <c r="L14" s="25">
        <v>2</v>
      </c>
      <c r="M14" s="26">
        <v>78</v>
      </c>
      <c r="N14" s="27">
        <v>2</v>
      </c>
      <c r="O14" s="21">
        <v>79</v>
      </c>
      <c r="P14" s="25">
        <v>2</v>
      </c>
      <c r="Q14" s="21"/>
      <c r="R14" s="25"/>
      <c r="S14" s="30">
        <f t="shared" si="0"/>
        <v>98.75</v>
      </c>
    </row>
    <row r="15" spans="1:19" s="13" customFormat="1" ht="16.5" customHeight="1">
      <c r="A15" s="107"/>
      <c r="B15" s="108" t="s">
        <v>7</v>
      </c>
      <c r="C15" s="108" t="s">
        <v>16</v>
      </c>
      <c r="D15" s="39">
        <f>D11+D12+D13+D14</f>
        <v>1560</v>
      </c>
      <c r="E15" s="40">
        <f>E11+E12+E13+E14</f>
        <v>520</v>
      </c>
      <c r="F15" s="41">
        <f>F11+F12+F13+F14</f>
        <v>520</v>
      </c>
      <c r="G15" s="40">
        <f>G11+G12+G13+G14</f>
        <v>520</v>
      </c>
      <c r="H15" s="42"/>
      <c r="I15" s="43">
        <f aca="true" t="shared" si="3" ref="I15:P15">I11+I12+I13+I14</f>
        <v>1826</v>
      </c>
      <c r="J15" s="44">
        <f t="shared" si="3"/>
        <v>46</v>
      </c>
      <c r="K15" s="39">
        <f t="shared" si="3"/>
        <v>626</v>
      </c>
      <c r="L15" s="42">
        <f t="shared" si="3"/>
        <v>15</v>
      </c>
      <c r="M15" s="43">
        <f t="shared" si="3"/>
        <v>650</v>
      </c>
      <c r="N15" s="44">
        <f t="shared" si="3"/>
        <v>16</v>
      </c>
      <c r="O15" s="39">
        <f t="shared" si="3"/>
        <v>550</v>
      </c>
      <c r="P15" s="42">
        <f t="shared" si="3"/>
        <v>15</v>
      </c>
      <c r="Q15" s="39"/>
      <c r="R15" s="42"/>
      <c r="S15" s="45">
        <f t="shared" si="0"/>
        <v>117.05128205128206</v>
      </c>
    </row>
    <row r="16" spans="1:19" s="13" customFormat="1" ht="16.5" customHeight="1">
      <c r="A16" s="113" t="s">
        <v>25</v>
      </c>
      <c r="B16" s="114" t="s">
        <v>15</v>
      </c>
      <c r="C16" s="112" t="s">
        <v>42</v>
      </c>
      <c r="D16" s="46">
        <f>E16+F16+G16+H16</f>
        <v>1020</v>
      </c>
      <c r="E16" s="47">
        <v>340</v>
      </c>
      <c r="F16" s="48">
        <v>340</v>
      </c>
      <c r="G16" s="47">
        <v>340</v>
      </c>
      <c r="H16" s="49"/>
      <c r="I16" s="50">
        <f aca="true" t="shared" si="4" ref="I16:J18">K16+M16+O16+Q16</f>
        <v>881</v>
      </c>
      <c r="J16" s="51">
        <f t="shared" si="4"/>
        <v>24</v>
      </c>
      <c r="K16" s="46">
        <v>389</v>
      </c>
      <c r="L16" s="49">
        <v>9</v>
      </c>
      <c r="M16" s="50">
        <v>310</v>
      </c>
      <c r="N16" s="51">
        <v>9</v>
      </c>
      <c r="O16" s="46">
        <v>182</v>
      </c>
      <c r="P16" s="49">
        <v>6</v>
      </c>
      <c r="Q16" s="46"/>
      <c r="R16" s="49"/>
      <c r="S16" s="52">
        <f t="shared" si="0"/>
        <v>86.37254901960785</v>
      </c>
    </row>
    <row r="17" spans="1:19" s="13" customFormat="1" ht="16.5" customHeight="1">
      <c r="A17" s="115"/>
      <c r="B17" s="116" t="s">
        <v>26</v>
      </c>
      <c r="C17" s="106" t="s">
        <v>20</v>
      </c>
      <c r="D17" s="21">
        <f>E17+F17+G17+H17</f>
        <v>240</v>
      </c>
      <c r="E17" s="24">
        <v>80</v>
      </c>
      <c r="F17" s="23">
        <v>80</v>
      </c>
      <c r="G17" s="24">
        <v>80</v>
      </c>
      <c r="H17" s="25"/>
      <c r="I17" s="26">
        <f t="shared" si="4"/>
        <v>205</v>
      </c>
      <c r="J17" s="27">
        <f t="shared" si="4"/>
        <v>5</v>
      </c>
      <c r="K17" s="21">
        <v>93</v>
      </c>
      <c r="L17" s="25">
        <v>2</v>
      </c>
      <c r="M17" s="26">
        <v>78</v>
      </c>
      <c r="N17" s="27">
        <v>2</v>
      </c>
      <c r="O17" s="21">
        <v>34</v>
      </c>
      <c r="P17" s="25">
        <v>1</v>
      </c>
      <c r="Q17" s="21"/>
      <c r="R17" s="25"/>
      <c r="S17" s="30">
        <f t="shared" si="0"/>
        <v>85.41666666666666</v>
      </c>
    </row>
    <row r="18" spans="1:19" s="13" customFormat="1" ht="16.5" customHeight="1">
      <c r="A18" s="115"/>
      <c r="B18" s="116" t="s">
        <v>27</v>
      </c>
      <c r="C18" s="106" t="s">
        <v>20</v>
      </c>
      <c r="D18" s="21">
        <f>E18+F18+G18+H18</f>
        <v>240</v>
      </c>
      <c r="E18" s="24">
        <v>80</v>
      </c>
      <c r="F18" s="23">
        <v>80</v>
      </c>
      <c r="G18" s="24">
        <v>80</v>
      </c>
      <c r="H18" s="25"/>
      <c r="I18" s="26">
        <f t="shared" si="4"/>
        <v>233</v>
      </c>
      <c r="J18" s="27">
        <f t="shared" si="4"/>
        <v>6</v>
      </c>
      <c r="K18" s="21">
        <v>95</v>
      </c>
      <c r="L18" s="25">
        <v>2</v>
      </c>
      <c r="M18" s="26">
        <v>83</v>
      </c>
      <c r="N18" s="27">
        <v>2</v>
      </c>
      <c r="O18" s="21">
        <v>55</v>
      </c>
      <c r="P18" s="25">
        <v>2</v>
      </c>
      <c r="Q18" s="21"/>
      <c r="R18" s="25"/>
      <c r="S18" s="30">
        <f t="shared" si="0"/>
        <v>97.08333333333333</v>
      </c>
    </row>
    <row r="19" spans="1:19" s="13" customFormat="1" ht="16.5" customHeight="1">
      <c r="A19" s="117"/>
      <c r="B19" s="118" t="s">
        <v>7</v>
      </c>
      <c r="C19" s="108" t="s">
        <v>20</v>
      </c>
      <c r="D19" s="39">
        <f>D16+D17+D18</f>
        <v>1500</v>
      </c>
      <c r="E19" s="40">
        <f>E16+E17+E18</f>
        <v>500</v>
      </c>
      <c r="F19" s="41">
        <f>F16+F17+F18</f>
        <v>500</v>
      </c>
      <c r="G19" s="40">
        <f>G16+G17+G18</f>
        <v>500</v>
      </c>
      <c r="H19" s="42"/>
      <c r="I19" s="43">
        <f aca="true" t="shared" si="5" ref="I19:P19">I16+I17+I18</f>
        <v>1319</v>
      </c>
      <c r="J19" s="44">
        <f t="shared" si="5"/>
        <v>35</v>
      </c>
      <c r="K19" s="39">
        <f t="shared" si="5"/>
        <v>577</v>
      </c>
      <c r="L19" s="42">
        <f t="shared" si="5"/>
        <v>13</v>
      </c>
      <c r="M19" s="43">
        <f t="shared" si="5"/>
        <v>471</v>
      </c>
      <c r="N19" s="44">
        <f t="shared" si="5"/>
        <v>13</v>
      </c>
      <c r="O19" s="39">
        <f t="shared" si="5"/>
        <v>271</v>
      </c>
      <c r="P19" s="42">
        <f t="shared" si="5"/>
        <v>9</v>
      </c>
      <c r="Q19" s="39"/>
      <c r="R19" s="42"/>
      <c r="S19" s="45">
        <f t="shared" si="0"/>
        <v>87.93333333333334</v>
      </c>
    </row>
    <row r="20" spans="1:19" s="13" customFormat="1" ht="16.5" customHeight="1">
      <c r="A20" s="109" t="s">
        <v>28</v>
      </c>
      <c r="B20" s="110" t="s">
        <v>15</v>
      </c>
      <c r="C20" s="110" t="s">
        <v>16</v>
      </c>
      <c r="D20" s="6">
        <f>E20+F20+G20+H20</f>
        <v>1740</v>
      </c>
      <c r="E20" s="7">
        <v>580</v>
      </c>
      <c r="F20" s="8">
        <v>580</v>
      </c>
      <c r="G20" s="7">
        <v>580</v>
      </c>
      <c r="H20" s="9"/>
      <c r="I20" s="10">
        <f aca="true" t="shared" si="6" ref="I20:J24">K20+M20+O20+Q20</f>
        <v>1848</v>
      </c>
      <c r="J20" s="11">
        <f t="shared" si="6"/>
        <v>46</v>
      </c>
      <c r="K20" s="6">
        <v>614</v>
      </c>
      <c r="L20" s="9">
        <v>15</v>
      </c>
      <c r="M20" s="10">
        <v>603</v>
      </c>
      <c r="N20" s="11">
        <v>15</v>
      </c>
      <c r="O20" s="6">
        <v>631</v>
      </c>
      <c r="P20" s="9">
        <v>16</v>
      </c>
      <c r="Q20" s="6"/>
      <c r="R20" s="9"/>
      <c r="S20" s="12">
        <f t="shared" si="0"/>
        <v>106.20689655172413</v>
      </c>
    </row>
    <row r="21" spans="1:19" s="13" customFormat="1" ht="16.5" customHeight="1">
      <c r="A21" s="119" t="s">
        <v>29</v>
      </c>
      <c r="B21" s="110" t="s">
        <v>15</v>
      </c>
      <c r="C21" s="110" t="s">
        <v>16</v>
      </c>
      <c r="D21" s="6">
        <f>E21+F21+G21+H21</f>
        <v>1500</v>
      </c>
      <c r="E21" s="7">
        <v>500</v>
      </c>
      <c r="F21" s="8">
        <v>500</v>
      </c>
      <c r="G21" s="7">
        <v>500</v>
      </c>
      <c r="H21" s="9"/>
      <c r="I21" s="10">
        <f t="shared" si="6"/>
        <v>1324</v>
      </c>
      <c r="J21" s="11">
        <f t="shared" si="6"/>
        <v>39</v>
      </c>
      <c r="K21" s="6">
        <v>451</v>
      </c>
      <c r="L21" s="9">
        <v>13</v>
      </c>
      <c r="M21" s="10">
        <v>446</v>
      </c>
      <c r="N21" s="11">
        <v>13</v>
      </c>
      <c r="O21" s="6">
        <v>427</v>
      </c>
      <c r="P21" s="9">
        <v>13</v>
      </c>
      <c r="Q21" s="6"/>
      <c r="R21" s="9"/>
      <c r="S21" s="12">
        <f t="shared" si="0"/>
        <v>88.26666666666667</v>
      </c>
    </row>
    <row r="22" spans="1:19" s="13" customFormat="1" ht="16.5" customHeight="1">
      <c r="A22" s="111" t="s">
        <v>30</v>
      </c>
      <c r="B22" s="120" t="s">
        <v>15</v>
      </c>
      <c r="C22" s="120" t="s">
        <v>16</v>
      </c>
      <c r="D22" s="14">
        <f>E22+F22+G22+H22</f>
        <v>1420</v>
      </c>
      <c r="E22" s="15">
        <v>500</v>
      </c>
      <c r="F22" s="16">
        <v>460</v>
      </c>
      <c r="G22" s="15">
        <v>460</v>
      </c>
      <c r="H22" s="17"/>
      <c r="I22" s="18">
        <f t="shared" si="6"/>
        <v>1408</v>
      </c>
      <c r="J22" s="19">
        <f t="shared" si="6"/>
        <v>36</v>
      </c>
      <c r="K22" s="14">
        <v>559</v>
      </c>
      <c r="L22" s="17">
        <v>13</v>
      </c>
      <c r="M22" s="18">
        <v>375</v>
      </c>
      <c r="N22" s="19">
        <v>10</v>
      </c>
      <c r="O22" s="14">
        <v>474</v>
      </c>
      <c r="P22" s="17">
        <v>13</v>
      </c>
      <c r="Q22" s="14"/>
      <c r="R22" s="17"/>
      <c r="S22" s="20">
        <f t="shared" si="0"/>
        <v>99.15492957746478</v>
      </c>
    </row>
    <row r="23" spans="1:19" s="13" customFormat="1" ht="16.5" customHeight="1">
      <c r="A23" s="121"/>
      <c r="B23" s="106" t="s">
        <v>19</v>
      </c>
      <c r="C23" s="106" t="s">
        <v>20</v>
      </c>
      <c r="D23" s="21">
        <f>F23+G23+H23</f>
        <v>80</v>
      </c>
      <c r="E23" s="22" t="s">
        <v>46</v>
      </c>
      <c r="F23" s="23">
        <v>40</v>
      </c>
      <c r="G23" s="24">
        <v>40</v>
      </c>
      <c r="H23" s="25"/>
      <c r="I23" s="26">
        <f>M23+O23+Q23</f>
        <v>141</v>
      </c>
      <c r="J23" s="27">
        <f>N23+P23+R23</f>
        <v>4</v>
      </c>
      <c r="K23" s="28" t="s">
        <v>46</v>
      </c>
      <c r="L23" s="29" t="s">
        <v>46</v>
      </c>
      <c r="M23" s="26">
        <v>69</v>
      </c>
      <c r="N23" s="27">
        <v>2</v>
      </c>
      <c r="O23" s="21">
        <v>72</v>
      </c>
      <c r="P23" s="25">
        <v>2</v>
      </c>
      <c r="Q23" s="21"/>
      <c r="R23" s="25"/>
      <c r="S23" s="30">
        <f t="shared" si="0"/>
        <v>176.25</v>
      </c>
    </row>
    <row r="24" spans="1:19" s="13" customFormat="1" ht="16.5" customHeight="1">
      <c r="A24" s="121"/>
      <c r="B24" s="106" t="s">
        <v>31</v>
      </c>
      <c r="C24" s="106" t="s">
        <v>16</v>
      </c>
      <c r="D24" s="21">
        <f>E24+F24+G24+H24</f>
        <v>300</v>
      </c>
      <c r="E24" s="24">
        <v>100</v>
      </c>
      <c r="F24" s="23">
        <v>100</v>
      </c>
      <c r="G24" s="24">
        <v>100</v>
      </c>
      <c r="H24" s="25"/>
      <c r="I24" s="26">
        <f t="shared" si="6"/>
        <v>249</v>
      </c>
      <c r="J24" s="27">
        <f t="shared" si="6"/>
        <v>6</v>
      </c>
      <c r="K24" s="21">
        <v>64</v>
      </c>
      <c r="L24" s="25">
        <v>2</v>
      </c>
      <c r="M24" s="26">
        <v>87</v>
      </c>
      <c r="N24" s="27">
        <v>2</v>
      </c>
      <c r="O24" s="21">
        <v>98</v>
      </c>
      <c r="P24" s="25">
        <v>2</v>
      </c>
      <c r="Q24" s="21"/>
      <c r="R24" s="25"/>
      <c r="S24" s="30">
        <f t="shared" si="0"/>
        <v>83</v>
      </c>
    </row>
    <row r="25" spans="1:19" s="13" customFormat="1" ht="16.5" customHeight="1">
      <c r="A25" s="122"/>
      <c r="B25" s="123" t="s">
        <v>7</v>
      </c>
      <c r="C25" s="123" t="s">
        <v>16</v>
      </c>
      <c r="D25" s="31">
        <f>D22+D23+D24</f>
        <v>1800</v>
      </c>
      <c r="E25" s="32">
        <f>E22+E24</f>
        <v>600</v>
      </c>
      <c r="F25" s="33">
        <f>F22+F23+F24</f>
        <v>600</v>
      </c>
      <c r="G25" s="32">
        <f>G22+G23+G24</f>
        <v>600</v>
      </c>
      <c r="H25" s="34"/>
      <c r="I25" s="35">
        <f aca="true" t="shared" si="7" ref="I25:P25">I22+I23+I24</f>
        <v>1798</v>
      </c>
      <c r="J25" s="36">
        <f t="shared" si="7"/>
        <v>46</v>
      </c>
      <c r="K25" s="31">
        <f>K22+K24</f>
        <v>623</v>
      </c>
      <c r="L25" s="37">
        <f>L22+L24</f>
        <v>15</v>
      </c>
      <c r="M25" s="35">
        <f t="shared" si="7"/>
        <v>531</v>
      </c>
      <c r="N25" s="36">
        <f t="shared" si="7"/>
        <v>14</v>
      </c>
      <c r="O25" s="31">
        <f t="shared" si="7"/>
        <v>644</v>
      </c>
      <c r="P25" s="37">
        <f t="shared" si="7"/>
        <v>17</v>
      </c>
      <c r="Q25" s="31"/>
      <c r="R25" s="34"/>
      <c r="S25" s="38">
        <f t="shared" si="0"/>
        <v>99.8888888888889</v>
      </c>
    </row>
    <row r="26" spans="1:19" s="13" customFormat="1" ht="16.5" customHeight="1">
      <c r="A26" s="111" t="s">
        <v>32</v>
      </c>
      <c r="B26" s="120" t="s">
        <v>15</v>
      </c>
      <c r="C26" s="120" t="s">
        <v>16</v>
      </c>
      <c r="D26" s="14">
        <f>E26+F26+G26+H26</f>
        <v>1730</v>
      </c>
      <c r="E26" s="15">
        <v>650</v>
      </c>
      <c r="F26" s="16">
        <v>530</v>
      </c>
      <c r="G26" s="15">
        <v>550</v>
      </c>
      <c r="H26" s="17"/>
      <c r="I26" s="18">
        <f>K26+M26+O26+Q26</f>
        <v>1551</v>
      </c>
      <c r="J26" s="19">
        <f>L26+N26+P26+R26</f>
        <v>38</v>
      </c>
      <c r="K26" s="14">
        <v>605</v>
      </c>
      <c r="L26" s="17">
        <v>14</v>
      </c>
      <c r="M26" s="18">
        <v>464</v>
      </c>
      <c r="N26" s="19">
        <v>12</v>
      </c>
      <c r="O26" s="14">
        <v>482</v>
      </c>
      <c r="P26" s="17">
        <v>12</v>
      </c>
      <c r="Q26" s="14"/>
      <c r="R26" s="17"/>
      <c r="S26" s="20">
        <f t="shared" si="0"/>
        <v>89.65317919075144</v>
      </c>
    </row>
    <row r="27" spans="1:19" s="13" customFormat="1" ht="16.5" customHeight="1">
      <c r="A27" s="124"/>
      <c r="B27" s="106" t="s">
        <v>33</v>
      </c>
      <c r="C27" s="106" t="s">
        <v>16</v>
      </c>
      <c r="D27" s="21">
        <f>F27+G27+H27</f>
        <v>160</v>
      </c>
      <c r="E27" s="22" t="s">
        <v>44</v>
      </c>
      <c r="F27" s="23">
        <v>80</v>
      </c>
      <c r="G27" s="24">
        <v>80</v>
      </c>
      <c r="H27" s="25"/>
      <c r="I27" s="26">
        <f>M27+O27+Q27</f>
        <v>102</v>
      </c>
      <c r="J27" s="27">
        <f>N27+P27+R27</f>
        <v>5</v>
      </c>
      <c r="K27" s="28" t="s">
        <v>46</v>
      </c>
      <c r="L27" s="29" t="s">
        <v>46</v>
      </c>
      <c r="M27" s="26">
        <v>38</v>
      </c>
      <c r="N27" s="27">
        <v>2</v>
      </c>
      <c r="O27" s="21">
        <v>64</v>
      </c>
      <c r="P27" s="25">
        <v>3</v>
      </c>
      <c r="Q27" s="21"/>
      <c r="R27" s="25"/>
      <c r="S27" s="30">
        <f t="shared" si="0"/>
        <v>63.74999999999999</v>
      </c>
    </row>
    <row r="28" spans="1:19" s="13" customFormat="1" ht="16.5" customHeight="1">
      <c r="A28" s="124"/>
      <c r="B28" s="106" t="s">
        <v>34</v>
      </c>
      <c r="C28" s="106" t="s">
        <v>20</v>
      </c>
      <c r="D28" s="21">
        <f>F28+G28+H28</f>
        <v>80</v>
      </c>
      <c r="E28" s="22" t="s">
        <v>44</v>
      </c>
      <c r="F28" s="23">
        <v>40</v>
      </c>
      <c r="G28" s="24">
        <v>40</v>
      </c>
      <c r="H28" s="25"/>
      <c r="I28" s="26">
        <f>M28+O28+Q28</f>
        <v>46</v>
      </c>
      <c r="J28" s="27">
        <f>N28+P28+R28</f>
        <v>2</v>
      </c>
      <c r="K28" s="28" t="s">
        <v>46</v>
      </c>
      <c r="L28" s="29" t="s">
        <v>46</v>
      </c>
      <c r="M28" s="26">
        <v>20</v>
      </c>
      <c r="N28" s="27">
        <v>1</v>
      </c>
      <c r="O28" s="21">
        <v>26</v>
      </c>
      <c r="P28" s="25">
        <v>1</v>
      </c>
      <c r="Q28" s="21"/>
      <c r="R28" s="25"/>
      <c r="S28" s="30">
        <f t="shared" si="0"/>
        <v>57.49999999999999</v>
      </c>
    </row>
    <row r="29" spans="1:19" s="13" customFormat="1" ht="16.5" customHeight="1">
      <c r="A29" s="125"/>
      <c r="B29" s="108" t="s">
        <v>7</v>
      </c>
      <c r="C29" s="108" t="s">
        <v>16</v>
      </c>
      <c r="D29" s="39">
        <f>D26+D27+D28</f>
        <v>1970</v>
      </c>
      <c r="E29" s="40">
        <f>E26</f>
        <v>650</v>
      </c>
      <c r="F29" s="41">
        <f>F26+F27+F28</f>
        <v>650</v>
      </c>
      <c r="G29" s="40">
        <f>G26+G27+G28</f>
        <v>670</v>
      </c>
      <c r="H29" s="42"/>
      <c r="I29" s="43">
        <f aca="true" t="shared" si="8" ref="I29:P29">I26+I27+I28</f>
        <v>1699</v>
      </c>
      <c r="J29" s="44">
        <f t="shared" si="8"/>
        <v>45</v>
      </c>
      <c r="K29" s="39">
        <f>K26</f>
        <v>605</v>
      </c>
      <c r="L29" s="42">
        <f>L26</f>
        <v>14</v>
      </c>
      <c r="M29" s="43">
        <f t="shared" si="8"/>
        <v>522</v>
      </c>
      <c r="N29" s="44">
        <f t="shared" si="8"/>
        <v>15</v>
      </c>
      <c r="O29" s="39">
        <f t="shared" si="8"/>
        <v>572</v>
      </c>
      <c r="P29" s="42">
        <f t="shared" si="8"/>
        <v>16</v>
      </c>
      <c r="Q29" s="39"/>
      <c r="R29" s="42"/>
      <c r="S29" s="30">
        <f t="shared" si="0"/>
        <v>86.24365482233503</v>
      </c>
    </row>
    <row r="30" spans="1:19" s="13" customFormat="1" ht="16.5" customHeight="1">
      <c r="A30" s="111" t="s">
        <v>35</v>
      </c>
      <c r="B30" s="120" t="s">
        <v>15</v>
      </c>
      <c r="C30" s="120" t="s">
        <v>16</v>
      </c>
      <c r="D30" s="14">
        <f>E30+F30+G30+H30</f>
        <v>1120</v>
      </c>
      <c r="E30" s="15">
        <v>360</v>
      </c>
      <c r="F30" s="16">
        <v>360</v>
      </c>
      <c r="G30" s="15">
        <v>400</v>
      </c>
      <c r="H30" s="17"/>
      <c r="I30" s="18">
        <f aca="true" t="shared" si="9" ref="I30:J32">K30+M30+O30+Q30</f>
        <v>590</v>
      </c>
      <c r="J30" s="19">
        <f t="shared" si="9"/>
        <v>21</v>
      </c>
      <c r="K30" s="14">
        <v>235</v>
      </c>
      <c r="L30" s="17">
        <v>7</v>
      </c>
      <c r="M30" s="18">
        <v>157</v>
      </c>
      <c r="N30" s="19">
        <v>7</v>
      </c>
      <c r="O30" s="14">
        <v>198</v>
      </c>
      <c r="P30" s="17">
        <v>7</v>
      </c>
      <c r="Q30" s="14"/>
      <c r="R30" s="17"/>
      <c r="S30" s="20">
        <f t="shared" si="0"/>
        <v>52.67857142857143</v>
      </c>
    </row>
    <row r="31" spans="1:19" s="13" customFormat="1" ht="16.5" customHeight="1">
      <c r="A31" s="104"/>
      <c r="B31" s="106" t="s">
        <v>43</v>
      </c>
      <c r="C31" s="106" t="s">
        <v>42</v>
      </c>
      <c r="D31" s="21">
        <f>E31+F31+G31+H31</f>
        <v>120</v>
      </c>
      <c r="E31" s="24">
        <v>40</v>
      </c>
      <c r="F31" s="23">
        <v>40</v>
      </c>
      <c r="G31" s="24">
        <v>40</v>
      </c>
      <c r="H31" s="25"/>
      <c r="I31" s="26">
        <f t="shared" si="9"/>
        <v>82</v>
      </c>
      <c r="J31" s="27">
        <f t="shared" si="9"/>
        <v>3</v>
      </c>
      <c r="K31" s="21">
        <v>37</v>
      </c>
      <c r="L31" s="25">
        <v>1</v>
      </c>
      <c r="M31" s="26">
        <v>29</v>
      </c>
      <c r="N31" s="27">
        <v>1</v>
      </c>
      <c r="O31" s="21">
        <v>16</v>
      </c>
      <c r="P31" s="25">
        <v>1</v>
      </c>
      <c r="Q31" s="21"/>
      <c r="R31" s="25"/>
      <c r="S31" s="30">
        <f t="shared" si="0"/>
        <v>68.33333333333333</v>
      </c>
    </row>
    <row r="32" spans="1:19" s="13" customFormat="1" ht="16.5" customHeight="1">
      <c r="A32" s="104"/>
      <c r="B32" s="106" t="s">
        <v>19</v>
      </c>
      <c r="C32" s="106" t="s">
        <v>20</v>
      </c>
      <c r="D32" s="21">
        <f>E32+F32+G32+H32</f>
        <v>120</v>
      </c>
      <c r="E32" s="24">
        <v>40</v>
      </c>
      <c r="F32" s="23">
        <v>40</v>
      </c>
      <c r="G32" s="24">
        <v>40</v>
      </c>
      <c r="H32" s="25"/>
      <c r="I32" s="26">
        <f t="shared" si="9"/>
        <v>85</v>
      </c>
      <c r="J32" s="27">
        <f t="shared" si="9"/>
        <v>3</v>
      </c>
      <c r="K32" s="21">
        <v>35</v>
      </c>
      <c r="L32" s="25">
        <v>1</v>
      </c>
      <c r="M32" s="26">
        <v>28</v>
      </c>
      <c r="N32" s="27">
        <v>1</v>
      </c>
      <c r="O32" s="21">
        <v>22</v>
      </c>
      <c r="P32" s="25">
        <v>1</v>
      </c>
      <c r="Q32" s="21"/>
      <c r="R32" s="25"/>
      <c r="S32" s="30">
        <f t="shared" si="0"/>
        <v>70.83333333333334</v>
      </c>
    </row>
    <row r="33" spans="1:19" s="13" customFormat="1" ht="16.5" customHeight="1">
      <c r="A33" s="107"/>
      <c r="B33" s="108" t="s">
        <v>7</v>
      </c>
      <c r="C33" s="108" t="s">
        <v>16</v>
      </c>
      <c r="D33" s="39">
        <f>D30+D31+D32</f>
        <v>1360</v>
      </c>
      <c r="E33" s="40">
        <f>E30+E31+E32</f>
        <v>440</v>
      </c>
      <c r="F33" s="41">
        <f>F30+F31+F32</f>
        <v>440</v>
      </c>
      <c r="G33" s="40">
        <f>G30+G31+G32</f>
        <v>480</v>
      </c>
      <c r="H33" s="42"/>
      <c r="I33" s="43">
        <f aca="true" t="shared" si="10" ref="I33:P33">I30+I31+I32</f>
        <v>757</v>
      </c>
      <c r="J33" s="44">
        <f t="shared" si="10"/>
        <v>27</v>
      </c>
      <c r="K33" s="39">
        <f t="shared" si="10"/>
        <v>307</v>
      </c>
      <c r="L33" s="42">
        <f t="shared" si="10"/>
        <v>9</v>
      </c>
      <c r="M33" s="43">
        <f t="shared" si="10"/>
        <v>214</v>
      </c>
      <c r="N33" s="44">
        <f t="shared" si="10"/>
        <v>9</v>
      </c>
      <c r="O33" s="39">
        <f t="shared" si="10"/>
        <v>236</v>
      </c>
      <c r="P33" s="42">
        <f t="shared" si="10"/>
        <v>9</v>
      </c>
      <c r="Q33" s="39"/>
      <c r="R33" s="42"/>
      <c r="S33" s="45">
        <f t="shared" si="0"/>
        <v>55.661764705882355</v>
      </c>
    </row>
    <row r="34" spans="1:19" s="13" customFormat="1" ht="16.5" customHeight="1">
      <c r="A34" s="111" t="s">
        <v>36</v>
      </c>
      <c r="B34" s="112" t="s">
        <v>15</v>
      </c>
      <c r="C34" s="112" t="s">
        <v>16</v>
      </c>
      <c r="D34" s="46">
        <f>E34+F34+G34+H34</f>
        <v>1320</v>
      </c>
      <c r="E34" s="47">
        <v>440</v>
      </c>
      <c r="F34" s="48">
        <v>440</v>
      </c>
      <c r="G34" s="47">
        <v>440</v>
      </c>
      <c r="H34" s="49"/>
      <c r="I34" s="50">
        <f>K34+M34+O34</f>
        <v>545</v>
      </c>
      <c r="J34" s="51">
        <f>L34+N34+P34+R34</f>
        <v>17</v>
      </c>
      <c r="K34" s="46">
        <v>144</v>
      </c>
      <c r="L34" s="49">
        <v>4</v>
      </c>
      <c r="M34" s="50">
        <v>242</v>
      </c>
      <c r="N34" s="51">
        <v>7</v>
      </c>
      <c r="O34" s="46">
        <v>159</v>
      </c>
      <c r="P34" s="49">
        <v>6</v>
      </c>
      <c r="Q34" s="46"/>
      <c r="R34" s="49"/>
      <c r="S34" s="52">
        <f t="shared" si="0"/>
        <v>41.28787878787879</v>
      </c>
    </row>
    <row r="35" spans="1:19" s="13" customFormat="1" ht="16.5" customHeight="1">
      <c r="A35" s="104"/>
      <c r="B35" s="106" t="s">
        <v>37</v>
      </c>
      <c r="C35" s="106" t="s">
        <v>16</v>
      </c>
      <c r="D35" s="21">
        <f>E35+F35+G35+H35</f>
        <v>240</v>
      </c>
      <c r="E35" s="24">
        <v>80</v>
      </c>
      <c r="F35" s="23">
        <v>80</v>
      </c>
      <c r="G35" s="24">
        <v>80</v>
      </c>
      <c r="H35" s="25"/>
      <c r="I35" s="26">
        <f>K35+M35+O35</f>
        <v>209</v>
      </c>
      <c r="J35" s="27">
        <f>L35+N35+P35+R35</f>
        <v>7</v>
      </c>
      <c r="K35" s="21">
        <v>62</v>
      </c>
      <c r="L35" s="25">
        <v>2</v>
      </c>
      <c r="M35" s="26">
        <v>68</v>
      </c>
      <c r="N35" s="27">
        <v>2</v>
      </c>
      <c r="O35" s="21">
        <v>79</v>
      </c>
      <c r="P35" s="25">
        <v>3</v>
      </c>
      <c r="Q35" s="21"/>
      <c r="R35" s="25"/>
      <c r="S35" s="30">
        <f t="shared" si="0"/>
        <v>87.08333333333333</v>
      </c>
    </row>
    <row r="36" spans="1:19" s="13" customFormat="1" ht="16.5" customHeight="1">
      <c r="A36" s="107"/>
      <c r="B36" s="123" t="s">
        <v>7</v>
      </c>
      <c r="C36" s="123" t="s">
        <v>16</v>
      </c>
      <c r="D36" s="31">
        <f>D34+D35</f>
        <v>1560</v>
      </c>
      <c r="E36" s="32">
        <f>E34+E35</f>
        <v>520</v>
      </c>
      <c r="F36" s="33">
        <f>F34+F35</f>
        <v>520</v>
      </c>
      <c r="G36" s="32">
        <f>G34+G35</f>
        <v>520</v>
      </c>
      <c r="H36" s="34"/>
      <c r="I36" s="35">
        <f aca="true" t="shared" si="11" ref="I36:P36">I34+I35</f>
        <v>754</v>
      </c>
      <c r="J36" s="36">
        <f t="shared" si="11"/>
        <v>24</v>
      </c>
      <c r="K36" s="31">
        <f t="shared" si="11"/>
        <v>206</v>
      </c>
      <c r="L36" s="34">
        <f t="shared" si="11"/>
        <v>6</v>
      </c>
      <c r="M36" s="35">
        <f t="shared" si="11"/>
        <v>310</v>
      </c>
      <c r="N36" s="36">
        <f t="shared" si="11"/>
        <v>9</v>
      </c>
      <c r="O36" s="31">
        <f t="shared" si="11"/>
        <v>238</v>
      </c>
      <c r="P36" s="34">
        <f t="shared" si="11"/>
        <v>9</v>
      </c>
      <c r="Q36" s="31"/>
      <c r="R36" s="34"/>
      <c r="S36" s="38">
        <f t="shared" si="0"/>
        <v>48.333333333333336</v>
      </c>
    </row>
    <row r="37" spans="1:19" s="13" customFormat="1" ht="16.5" customHeight="1">
      <c r="A37" s="109" t="s">
        <v>38</v>
      </c>
      <c r="B37" s="110" t="s">
        <v>15</v>
      </c>
      <c r="C37" s="110" t="s">
        <v>16</v>
      </c>
      <c r="D37" s="6">
        <f>E37+F37+G37+H37</f>
        <v>670</v>
      </c>
      <c r="E37" s="7">
        <v>200</v>
      </c>
      <c r="F37" s="8">
        <v>200</v>
      </c>
      <c r="G37" s="7">
        <v>270</v>
      </c>
      <c r="H37" s="9"/>
      <c r="I37" s="10">
        <f aca="true" t="shared" si="12" ref="I37:J39">K37+M37+O37+Q37</f>
        <v>642</v>
      </c>
      <c r="J37" s="11">
        <f t="shared" si="12"/>
        <v>16</v>
      </c>
      <c r="K37" s="6">
        <v>198</v>
      </c>
      <c r="L37" s="9">
        <v>5</v>
      </c>
      <c r="M37" s="10">
        <v>189</v>
      </c>
      <c r="N37" s="11">
        <v>5</v>
      </c>
      <c r="O37" s="6">
        <v>255</v>
      </c>
      <c r="P37" s="9">
        <v>6</v>
      </c>
      <c r="Q37" s="6"/>
      <c r="R37" s="9"/>
      <c r="S37" s="12">
        <f t="shared" si="0"/>
        <v>95.82089552238806</v>
      </c>
    </row>
    <row r="38" spans="1:19" s="13" customFormat="1" ht="16.5" customHeight="1">
      <c r="A38" s="109" t="s">
        <v>39</v>
      </c>
      <c r="B38" s="110" t="s">
        <v>15</v>
      </c>
      <c r="C38" s="110" t="s">
        <v>16</v>
      </c>
      <c r="D38" s="6">
        <f>E38+F38+G38+H38</f>
        <v>930</v>
      </c>
      <c r="E38" s="7">
        <v>310</v>
      </c>
      <c r="F38" s="8">
        <v>310</v>
      </c>
      <c r="G38" s="7">
        <v>310</v>
      </c>
      <c r="H38" s="9"/>
      <c r="I38" s="10">
        <f t="shared" si="12"/>
        <v>890</v>
      </c>
      <c r="J38" s="11">
        <f t="shared" si="12"/>
        <v>25</v>
      </c>
      <c r="K38" s="6">
        <v>304</v>
      </c>
      <c r="L38" s="9">
        <v>8</v>
      </c>
      <c r="M38" s="10">
        <v>279</v>
      </c>
      <c r="N38" s="11">
        <v>8</v>
      </c>
      <c r="O38" s="6">
        <v>307</v>
      </c>
      <c r="P38" s="9">
        <v>9</v>
      </c>
      <c r="Q38" s="6"/>
      <c r="R38" s="9"/>
      <c r="S38" s="12">
        <f t="shared" si="0"/>
        <v>95.6989247311828</v>
      </c>
    </row>
    <row r="39" spans="1:19" s="13" customFormat="1" ht="16.5" customHeight="1" thickBot="1">
      <c r="A39" s="126" t="s">
        <v>40</v>
      </c>
      <c r="B39" s="127" t="s">
        <v>15</v>
      </c>
      <c r="C39" s="127" t="s">
        <v>16</v>
      </c>
      <c r="D39" s="53">
        <f>E39+F39+G39+H39</f>
        <v>105</v>
      </c>
      <c r="E39" s="54">
        <v>35</v>
      </c>
      <c r="F39" s="55">
        <v>35</v>
      </c>
      <c r="G39" s="54">
        <v>35</v>
      </c>
      <c r="H39" s="56"/>
      <c r="I39" s="57">
        <f t="shared" si="12"/>
        <v>78</v>
      </c>
      <c r="J39" s="58">
        <f t="shared" si="12"/>
        <v>3</v>
      </c>
      <c r="K39" s="53">
        <v>16</v>
      </c>
      <c r="L39" s="56">
        <v>1</v>
      </c>
      <c r="M39" s="57">
        <v>33</v>
      </c>
      <c r="N39" s="58">
        <v>1</v>
      </c>
      <c r="O39" s="53">
        <v>29</v>
      </c>
      <c r="P39" s="56">
        <v>1</v>
      </c>
      <c r="Q39" s="53"/>
      <c r="R39" s="56"/>
      <c r="S39" s="59">
        <f t="shared" si="0"/>
        <v>74.28571428571429</v>
      </c>
    </row>
    <row r="40" spans="1:19" s="13" customFormat="1" ht="16.5" customHeight="1" thickTop="1">
      <c r="A40" s="128" t="s">
        <v>41</v>
      </c>
      <c r="B40" s="129"/>
      <c r="C40" s="130"/>
      <c r="D40" s="39">
        <f aca="true" t="shared" si="13" ref="D40:R40">D9+D10+D15+D19+D20+D21+D25+D29+D33+D36+D37+D38+D39</f>
        <v>16331</v>
      </c>
      <c r="E40" s="40">
        <f>E9+E15+E19+E20+E21+E25+E29+E33+E36+E37+E38+E39</f>
        <v>5277</v>
      </c>
      <c r="F40" s="41">
        <f t="shared" si="13"/>
        <v>5437</v>
      </c>
      <c r="G40" s="40">
        <f t="shared" si="13"/>
        <v>5567</v>
      </c>
      <c r="H40" s="42">
        <f t="shared" si="13"/>
        <v>50</v>
      </c>
      <c r="I40" s="43">
        <f t="shared" si="13"/>
        <v>14296</v>
      </c>
      <c r="J40" s="44">
        <f t="shared" si="13"/>
        <v>394</v>
      </c>
      <c r="K40" s="39">
        <f>K9+K15+K19+K20+K21+K25+K29+K33+K36+K37+K38+K39</f>
        <v>4882</v>
      </c>
      <c r="L40" s="42">
        <f>L9+L15+L19+L20+L21+L25+L29+L33+L36+L37+L38+L39</f>
        <v>124</v>
      </c>
      <c r="M40" s="43">
        <f t="shared" si="13"/>
        <v>4750</v>
      </c>
      <c r="N40" s="44">
        <f t="shared" si="13"/>
        <v>133</v>
      </c>
      <c r="O40" s="39">
        <f t="shared" si="13"/>
        <v>4657</v>
      </c>
      <c r="P40" s="42">
        <f t="shared" si="13"/>
        <v>136</v>
      </c>
      <c r="Q40" s="39">
        <f t="shared" si="13"/>
        <v>7</v>
      </c>
      <c r="R40" s="42">
        <f t="shared" si="13"/>
        <v>1</v>
      </c>
      <c r="S40" s="45">
        <f t="shared" si="0"/>
        <v>87.5390361888433</v>
      </c>
    </row>
    <row r="41" s="13" customFormat="1" ht="13.5"/>
    <row r="42" s="13" customFormat="1" ht="13.5">
      <c r="A42" s="60"/>
    </row>
    <row r="43" s="13" customFormat="1" ht="13.5"/>
    <row r="44" s="13" customFormat="1" ht="13.5"/>
    <row r="45" s="13" customFormat="1" ht="13.5"/>
    <row r="46" s="13" customFormat="1" ht="13.5"/>
    <row r="47" s="13" customFormat="1" ht="13.5"/>
    <row r="48" s="13" customFormat="1" ht="13.5"/>
    <row r="49" s="13" customFormat="1" ht="13.5"/>
    <row r="50" s="13" customFormat="1" ht="13.5"/>
    <row r="51" s="13" customFormat="1" ht="13.5"/>
    <row r="52" s="13" customFormat="1" ht="13.5"/>
    <row r="53" s="13" customFormat="1" ht="13.5"/>
    <row r="54" s="13" customFormat="1" ht="13.5"/>
    <row r="55" s="13" customFormat="1" ht="13.5"/>
    <row r="56" s="13" customFormat="1" ht="13.5"/>
    <row r="57" s="13" customFormat="1" ht="13.5"/>
    <row r="58" s="13" customFormat="1" ht="13.5"/>
    <row r="59" s="13" customFormat="1" ht="13.5"/>
    <row r="60" s="13" customFormat="1" ht="13.5"/>
    <row r="61" s="13" customFormat="1" ht="13.5"/>
    <row r="62" s="13" customFormat="1" ht="13.5"/>
    <row r="63" s="13" customFormat="1" ht="13.5"/>
    <row r="64" s="13" customFormat="1" ht="13.5"/>
    <row r="65" s="13" customFormat="1" ht="13.5"/>
    <row r="66" s="13" customFormat="1" ht="13.5"/>
    <row r="67" s="13" customFormat="1" ht="13.5"/>
    <row r="68" s="13" customFormat="1" ht="13.5"/>
    <row r="69" s="13" customFormat="1" ht="13.5"/>
    <row r="70" s="13" customFormat="1" ht="13.5"/>
    <row r="71" s="13" customFormat="1" ht="13.5"/>
    <row r="72" s="13" customFormat="1" ht="13.5"/>
    <row r="73" s="13" customFormat="1" ht="13.5"/>
    <row r="74" s="13" customFormat="1" ht="13.5"/>
    <row r="75" s="13" customFormat="1" ht="13.5"/>
    <row r="76" s="13" customFormat="1" ht="13.5"/>
    <row r="77" s="13" customFormat="1" ht="13.5"/>
    <row r="78" s="13" customFormat="1" ht="13.5"/>
    <row r="79" s="13" customFormat="1" ht="13.5"/>
    <row r="80" s="13" customFormat="1" ht="13.5"/>
    <row r="81" s="13" customFormat="1" ht="13.5"/>
    <row r="82" s="13" customFormat="1" ht="13.5"/>
    <row r="83" s="13" customFormat="1" ht="13.5"/>
    <row r="84" s="13" customFormat="1" ht="13.5"/>
    <row r="85" s="13" customFormat="1" ht="13.5"/>
    <row r="86" s="13" customFormat="1" ht="13.5"/>
    <row r="87" s="13" customFormat="1" ht="13.5"/>
    <row r="88" s="13" customFormat="1" ht="13.5"/>
    <row r="89" s="13" customFormat="1" ht="13.5"/>
    <row r="90" s="13" customFormat="1" ht="13.5"/>
    <row r="91" s="13" customFormat="1" ht="13.5"/>
    <row r="92" s="13" customFormat="1" ht="13.5"/>
    <row r="93" s="13" customFormat="1" ht="13.5"/>
    <row r="94" s="13" customFormat="1" ht="13.5"/>
    <row r="95" s="13" customFormat="1" ht="13.5"/>
    <row r="96" s="13" customFormat="1" ht="13.5"/>
    <row r="97" s="13" customFormat="1" ht="13.5"/>
    <row r="98" s="13" customFormat="1" ht="13.5"/>
    <row r="99" s="13" customFormat="1" ht="13.5"/>
    <row r="100" s="13" customFormat="1" ht="13.5"/>
    <row r="101" s="13" customFormat="1" ht="13.5"/>
    <row r="102" s="13" customFormat="1" ht="13.5"/>
    <row r="103" s="13" customFormat="1" ht="13.5"/>
    <row r="104" s="13" customFormat="1" ht="13.5"/>
    <row r="105" s="13" customFormat="1" ht="13.5"/>
    <row r="106" s="13" customFormat="1" ht="13.5"/>
    <row r="107" s="13" customFormat="1" ht="13.5"/>
    <row r="108" s="13" customFormat="1" ht="13.5"/>
    <row r="109" s="13" customFormat="1" ht="13.5"/>
    <row r="110" s="13" customFormat="1" ht="13.5"/>
    <row r="111" s="13" customFormat="1" ht="13.5"/>
    <row r="112" s="13" customFormat="1" ht="13.5"/>
    <row r="113" s="13" customFormat="1" ht="13.5"/>
    <row r="114" s="13" customFormat="1" ht="13.5"/>
    <row r="115" s="13" customFormat="1" ht="13.5"/>
    <row r="116" s="13" customFormat="1" ht="13.5"/>
    <row r="117" s="13" customFormat="1" ht="13.5"/>
    <row r="118" s="13" customFormat="1" ht="13.5"/>
    <row r="119" s="13" customFormat="1" ht="13.5"/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  <row r="128" s="13" customFormat="1" ht="13.5"/>
    <row r="129" s="13" customFormat="1" ht="13.5"/>
    <row r="130" s="13" customFormat="1" ht="13.5"/>
    <row r="131" s="13" customFormat="1" ht="13.5"/>
    <row r="132" s="13" customFormat="1" ht="13.5"/>
    <row r="133" s="13" customFormat="1" ht="13.5"/>
    <row r="134" s="13" customFormat="1" ht="13.5"/>
    <row r="135" s="13" customFormat="1" ht="13.5"/>
    <row r="136" s="13" customFormat="1" ht="13.5"/>
    <row r="137" s="13" customFormat="1" ht="13.5"/>
    <row r="138" s="13" customFormat="1" ht="13.5"/>
    <row r="139" s="13" customFormat="1" ht="13.5"/>
    <row r="140" s="13" customFormat="1" ht="13.5"/>
    <row r="141" s="13" customFormat="1" ht="13.5"/>
    <row r="142" s="13" customFormat="1" ht="13.5"/>
    <row r="143" s="13" customFormat="1" ht="13.5"/>
    <row r="144" s="13" customFormat="1" ht="13.5"/>
    <row r="145" s="13" customFormat="1" ht="13.5"/>
    <row r="146" s="13" customFormat="1" ht="13.5"/>
    <row r="147" s="13" customFormat="1" ht="13.5"/>
    <row r="148" s="13" customFormat="1" ht="13.5"/>
    <row r="149" s="13" customFormat="1" ht="13.5"/>
    <row r="150" s="13" customFormat="1" ht="13.5"/>
    <row r="151" s="13" customFormat="1" ht="13.5"/>
    <row r="152" s="13" customFormat="1" ht="13.5"/>
    <row r="153" s="13" customFormat="1" ht="13.5"/>
    <row r="154" s="13" customFormat="1" ht="13.5"/>
    <row r="155" s="13" customFormat="1" ht="13.5"/>
    <row r="156" s="13" customFormat="1" ht="13.5"/>
    <row r="157" s="13" customFormat="1" ht="13.5"/>
    <row r="158" s="13" customFormat="1" ht="13.5"/>
    <row r="159" s="13" customFormat="1" ht="13.5"/>
    <row r="160" s="13" customFormat="1" ht="13.5"/>
    <row r="161" s="13" customFormat="1" ht="13.5"/>
    <row r="162" s="13" customFormat="1" ht="13.5"/>
    <row r="163" s="13" customFormat="1" ht="13.5"/>
    <row r="164" s="13" customFormat="1" ht="13.5"/>
    <row r="165" s="13" customFormat="1" ht="13.5"/>
    <row r="166" s="13" customFormat="1" ht="13.5"/>
  </sheetData>
  <mergeCells count="23">
    <mergeCell ref="Q5:R5"/>
    <mergeCell ref="I5:J5"/>
    <mergeCell ref="K5:L5"/>
    <mergeCell ref="M5:N5"/>
    <mergeCell ref="O5:P5"/>
    <mergeCell ref="A40:C40"/>
    <mergeCell ref="S4:S6"/>
    <mergeCell ref="B4:B6"/>
    <mergeCell ref="C4:C6"/>
    <mergeCell ref="D5:D6"/>
    <mergeCell ref="E5:E6"/>
    <mergeCell ref="F5:F6"/>
    <mergeCell ref="G5:G6"/>
    <mergeCell ref="H5:H6"/>
    <mergeCell ref="I4:R4"/>
    <mergeCell ref="D4:H4"/>
    <mergeCell ref="A7:A9"/>
    <mergeCell ref="A11:A15"/>
    <mergeCell ref="A16:A19"/>
    <mergeCell ref="A26:A29"/>
    <mergeCell ref="A30:A33"/>
    <mergeCell ref="A34:A36"/>
    <mergeCell ref="A22:A25"/>
  </mergeCells>
  <printOptions horizontalCentered="1"/>
  <pageMargins left="0.7874015748031497" right="0.984251968503937" top="0.984251968503937" bottom="0.7874015748031497" header="0.5118110236220472" footer="0.5118110236220472"/>
  <pageSetup fitToWidth="2" fitToHeight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2003-01-08T06:06:37Z</cp:lastPrinted>
  <dcterms:created xsi:type="dcterms:W3CDTF">2002-03-28T23:45:22Z</dcterms:created>
  <dcterms:modified xsi:type="dcterms:W3CDTF">2004-01-26T05:04:19Z</dcterms:modified>
  <cp:category/>
  <cp:version/>
  <cp:contentType/>
  <cp:contentStatus/>
</cp:coreProperties>
</file>