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男女合計" sheetId="1" r:id="rId1"/>
    <sheet name="男性" sheetId="2" r:id="rId2"/>
    <sheet name="女性" sheetId="3" r:id="rId3"/>
  </sheets>
  <definedNames>
    <definedName name="_xlnm.Print_Area" localSheetId="2">'女性'!$U$1:$AK$95</definedName>
    <definedName name="_xlnm.Print_Area" localSheetId="0">'男女合計'!$O$2:$AD$93</definedName>
    <definedName name="_xlnm.Print_Area" localSheetId="1">'男性'!$U$1:$AK$95</definedName>
    <definedName name="_xlnm.Print_Titles" localSheetId="2">'女性'!$B:$C</definedName>
    <definedName name="_xlnm.Print_Titles" localSheetId="0">'男女合計'!$B:$C</definedName>
    <definedName name="_xlnm.Print_Titles" localSheetId="1">'男性'!$B:$C</definedName>
    <definedName name="ﾀｲﾄﾙ行" localSheetId="1">'男性'!$GZM$2:$A$13</definedName>
    <definedName name="ﾀｲﾄﾙ行">'女性'!$GXV$2:$AJ$13</definedName>
    <definedName name="ﾀｲﾄﾙ列" localSheetId="2">'女性'!$GXV$2:$B$96</definedName>
    <definedName name="ﾀｲﾄﾙ列" localSheetId="1">'男性'!$GXV$2:$B$96</definedName>
    <definedName name="ﾀｲﾄﾙ列">'男女合計'!$HHP$2:$C$2</definedName>
    <definedName name="印刷範囲" localSheetId="2">'女性'!$GXX$14:$AJ$96</definedName>
    <definedName name="印刷範囲" localSheetId="1">'男性'!$GXX$14:$AJ$96</definedName>
    <definedName name="印刷範囲">'男女合計'!$GXV$1:$N$96</definedName>
    <definedName name="女">'男女合計'!$W$2:$AD$93</definedName>
    <definedName name="女１">'女性'!$D$1:$S$95</definedName>
    <definedName name="女２">'女性'!$U$1:$AK$95</definedName>
    <definedName name="男">'男女合計'!$O$2:$V$93</definedName>
    <definedName name="男１">'男性'!$D$1:$S$95</definedName>
    <definedName name="男２">'男性'!$U$1:$AK$95</definedName>
    <definedName name="男女">'男女合計'!$D$2:$N$93</definedName>
    <definedName name="男女１">'男女合計'!$D$2:$N$93</definedName>
    <definedName name="男女２">'男女合計'!$O$2:$AD$93</definedName>
  </definedNames>
  <calcPr fullCalcOnLoad="1"/>
</workbook>
</file>

<file path=xl/sharedStrings.xml><?xml version="1.0" encoding="utf-8"?>
<sst xmlns="http://schemas.openxmlformats.org/spreadsheetml/2006/main" count="616" uniqueCount="230">
  <si>
    <t>平成10年度ひとり暮し老人調査集計表</t>
  </si>
  <si>
    <t>（平成10年８月１日調査）</t>
  </si>
  <si>
    <t>全体（男性＋女性）</t>
  </si>
  <si>
    <t>（男性）</t>
  </si>
  <si>
    <t>（女性）</t>
  </si>
  <si>
    <t>不</t>
  </si>
  <si>
    <t>～</t>
  </si>
  <si>
    <t>計</t>
  </si>
  <si>
    <t>以上</t>
  </si>
  <si>
    <t>明</t>
  </si>
  <si>
    <t>富士見村</t>
  </si>
  <si>
    <t>大 胡 町</t>
  </si>
  <si>
    <t>宮 城 村</t>
  </si>
  <si>
    <t>粕 川 村</t>
  </si>
  <si>
    <t>新 里 村</t>
  </si>
  <si>
    <t>黒保根村</t>
  </si>
  <si>
    <t>(勢)東村</t>
  </si>
  <si>
    <t>大間々町</t>
  </si>
  <si>
    <t>榛 名 町</t>
  </si>
  <si>
    <t>倉 渕 村</t>
  </si>
  <si>
    <t>箕 郷 町</t>
  </si>
  <si>
    <t>群 馬 町</t>
  </si>
  <si>
    <t>松井田町</t>
  </si>
  <si>
    <t>子 持 村</t>
  </si>
  <si>
    <t>小野上村</t>
  </si>
  <si>
    <t>伊香保町</t>
  </si>
  <si>
    <t>榛 東 村</t>
  </si>
  <si>
    <t>吉 岡 町</t>
  </si>
  <si>
    <t>北 橘 村</t>
  </si>
  <si>
    <t>赤 城 村</t>
  </si>
  <si>
    <t>尾 島 町</t>
  </si>
  <si>
    <t>新 田 町</t>
  </si>
  <si>
    <t>薮塚本町</t>
  </si>
  <si>
    <t>笠 懸 町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</si>
  <si>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</si>
  <si>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</si>
  <si>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</si>
  <si>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</si>
  <si>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</si>
  <si>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</si>
  <si>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</si>
  <si>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</si>
  <si>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</si>
  <si>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</si>
  <si>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</si>
  <si>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</si>
  <si>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</si>
  <si>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</si>
  <si>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</si>
  <si>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</si>
  <si>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</si>
  <si>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</si>
  <si>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</si>
  <si>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</si>
  <si>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</si>
  <si>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</si>
  <si>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</si>
  <si>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</si>
  <si>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</si>
  <si>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</si>
  <si>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</si>
  <si>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(佐)東村</t>
  </si>
  <si>
    <t>境    町</t>
  </si>
  <si>
    <t>玉 村 町</t>
  </si>
  <si>
    <t>板 倉 町</t>
  </si>
  <si>
    <t>明 和 村</t>
  </si>
  <si>
    <t>千代田町</t>
  </si>
  <si>
    <t>大 泉 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</si>
  <si>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</si>
  <si>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</si>
  <si>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</si>
  <si>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</si>
  <si>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</si>
  <si>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</si>
  <si>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</si>
  <si>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</si>
  <si>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</si>
  <si>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</si>
  <si>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</si>
  <si>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邑 楽 町</t>
  </si>
  <si>
    <t>県計</t>
  </si>
  <si>
    <t>市計</t>
  </si>
  <si>
    <t>郡計</t>
  </si>
  <si>
    <t>圏域</t>
  </si>
  <si>
    <t>計</t>
  </si>
  <si>
    <t>～</t>
  </si>
  <si>
    <t xml:space="preserve">   性</t>
  </si>
  <si>
    <t>前　橋</t>
  </si>
  <si>
    <t>小　　計</t>
  </si>
  <si>
    <t>桐　生</t>
  </si>
  <si>
    <t>伊勢崎</t>
  </si>
  <si>
    <t>小　　計</t>
  </si>
  <si>
    <t>渋　川</t>
  </si>
  <si>
    <t>藤　岡</t>
  </si>
  <si>
    <t>富　岡</t>
  </si>
  <si>
    <t>吾　妻</t>
  </si>
  <si>
    <t>沼　田</t>
  </si>
  <si>
    <t>対   象   者   の   年   齢</t>
  </si>
  <si>
    <t>親        族</t>
  </si>
  <si>
    <t>親族がいる者の状況</t>
  </si>
  <si>
    <t>親 族 が い る 者 の 状 況 （続き）</t>
  </si>
  <si>
    <t>健  康  状  態</t>
  </si>
  <si>
    <t>親族の住所地</t>
  </si>
  <si>
    <t>親族の住所地(続き)</t>
  </si>
  <si>
    <t>交   流   の   状   況</t>
  </si>
  <si>
    <t>ほ健</t>
  </si>
  <si>
    <t>何の生機</t>
  </si>
  <si>
    <t>何の生所</t>
  </si>
  <si>
    <t>家障り</t>
  </si>
  <si>
    <t>家障きは</t>
  </si>
  <si>
    <t>家かて</t>
  </si>
  <si>
    <t>ほ</t>
  </si>
  <si>
    <t>と康</t>
  </si>
  <si>
    <t>ら病活関</t>
  </si>
  <si>
    <t>ら病活へ</t>
  </si>
  <si>
    <t>では外</t>
  </si>
  <si>
    <t>ではた外</t>
  </si>
  <si>
    <t>でのい</t>
  </si>
  <si>
    <t>い</t>
  </si>
  <si>
    <t>同んは</t>
  </si>
  <si>
    <t>五く</t>
  </si>
  <si>
    <t>近一</t>
  </si>
  <si>
    <t>県</t>
  </si>
  <si>
    <t>そ</t>
  </si>
  <si>
    <t>と</t>
  </si>
  <si>
    <t>月</t>
  </si>
  <si>
    <t>年</t>
  </si>
  <si>
    <t>んで</t>
  </si>
  <si>
    <t>か気にで</t>
  </si>
  <si>
    <t>か気にな</t>
  </si>
  <si>
    <t>のな出</t>
  </si>
  <si>
    <t>のなり出</t>
  </si>
  <si>
    <t>の介る</t>
  </si>
  <si>
    <t>圏域</t>
  </si>
  <si>
    <t>市町村名</t>
  </si>
  <si>
    <t>一で別</t>
  </si>
  <si>
    <t>百に</t>
  </si>
  <si>
    <t>くの</t>
  </si>
  <si>
    <t>ん</t>
  </si>
  <si>
    <t>に</t>
  </si>
  <si>
    <t>どあ</t>
  </si>
  <si>
    <t>のは支外</t>
  </si>
  <si>
    <t>のは支ら</t>
  </si>
  <si>
    <t>生いす</t>
  </si>
  <si>
    <t>生いでで</t>
  </si>
  <si>
    <t>生助こ</t>
  </si>
  <si>
    <t>な</t>
  </si>
  <si>
    <t>敷い</t>
  </si>
  <si>
    <t>Ｍ住</t>
  </si>
  <si>
    <t>は市</t>
  </si>
  <si>
    <t>内</t>
  </si>
  <si>
    <t>の</t>
  </si>
  <si>
    <t>ど</t>
  </si>
  <si>
    <t>数</t>
  </si>
  <si>
    <t>病る</t>
  </si>
  <si>
    <t>障あ障出</t>
  </si>
  <si>
    <t>障あ障外</t>
  </si>
  <si>
    <t>活がる</t>
  </si>
  <si>
    <t>活が介き</t>
  </si>
  <si>
    <t>活がと</t>
  </si>
  <si>
    <t>地る</t>
  </si>
  <si>
    <t>以ん</t>
  </si>
  <si>
    <t>な町</t>
  </si>
  <si>
    <t>毎</t>
  </si>
  <si>
    <t>回</t>
  </si>
  <si>
    <t>会</t>
  </si>
  <si>
    <t xml:space="preserve"> 気</t>
  </si>
  <si>
    <t>害るなす</t>
  </si>
  <si>
    <t>害るな出</t>
  </si>
  <si>
    <t>は介</t>
  </si>
  <si>
    <t>は寝助な</t>
  </si>
  <si>
    <t>に必が</t>
  </si>
  <si>
    <t>る</t>
  </si>
  <si>
    <t>内が</t>
  </si>
  <si>
    <t>内で</t>
  </si>
  <si>
    <t>い村</t>
  </si>
  <si>
    <t>他</t>
  </si>
  <si>
    <t>日</t>
  </si>
  <si>
    <t>わ</t>
  </si>
  <si>
    <t xml:space="preserve"> も</t>
  </si>
  <si>
    <t>やがくる</t>
  </si>
  <si>
    <t>やがくす</t>
  </si>
  <si>
    <t>概助</t>
  </si>
  <si>
    <t>概たない</t>
  </si>
  <si>
    <t>も要多</t>
  </si>
  <si>
    <t>に生</t>
  </si>
  <si>
    <t>のい</t>
  </si>
  <si>
    <t>が内</t>
  </si>
  <si>
    <t>う</t>
  </si>
  <si>
    <t xml:space="preserve"> な</t>
  </si>
  <si>
    <t>慢日交</t>
  </si>
  <si>
    <t>慢日隣る</t>
  </si>
  <si>
    <t>ねに</t>
  </si>
  <si>
    <t>ねりし</t>
  </si>
  <si>
    <t>何でい</t>
  </si>
  <si>
    <t>住計</t>
  </si>
  <si>
    <t>近る</t>
  </si>
  <si>
    <t xml:space="preserve"> 同</t>
  </si>
  <si>
    <t xml:space="preserve"> く</t>
  </si>
  <si>
    <t>性常通</t>
  </si>
  <si>
    <t>性常近</t>
  </si>
  <si>
    <t>支よ</t>
  </si>
  <si>
    <t>支起に</t>
  </si>
  <si>
    <t>ら寝</t>
  </si>
  <si>
    <t>前橋</t>
  </si>
  <si>
    <t>小    計</t>
  </si>
  <si>
    <t>高崎安中</t>
  </si>
  <si>
    <t>桐生</t>
  </si>
  <si>
    <t>伊勢崎</t>
  </si>
  <si>
    <t>太田館林</t>
  </si>
  <si>
    <t>明 和 町</t>
  </si>
  <si>
    <t>渋川</t>
  </si>
  <si>
    <t>藤岡</t>
  </si>
  <si>
    <t>富岡</t>
  </si>
  <si>
    <t>吾妻</t>
  </si>
  <si>
    <t>沼田</t>
  </si>
  <si>
    <t>市    計</t>
  </si>
  <si>
    <t>郡    計</t>
  </si>
  <si>
    <t>県    計</t>
  </si>
  <si>
    <t>　 男</t>
  </si>
  <si>
    <t>　 女</t>
  </si>
  <si>
    <t>性       別</t>
  </si>
  <si>
    <t xml:space="preserve">対   象   者   の   年   齢  </t>
  </si>
  <si>
    <t>対   象   者   の   年   齢   別</t>
  </si>
  <si>
    <t>市町村名</t>
  </si>
  <si>
    <t>小　　計</t>
  </si>
  <si>
    <t>高崎安中</t>
  </si>
  <si>
    <t>太田館林</t>
  </si>
  <si>
    <t>（　女　性　）</t>
  </si>
  <si>
    <t>（　男　性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</si>
</sst>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0;\-"/>
    <numFmt numFmtId="179" formatCode="0;0;\-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0"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8" fontId="5" fillId="0" borderId="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178" fontId="5" fillId="0" borderId="4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78" fontId="5" fillId="0" borderId="7" xfId="0" applyNumberFormat="1" applyFont="1" applyBorder="1" applyAlignment="1">
      <alignment/>
    </xf>
    <xf numFmtId="178" fontId="5" fillId="0" borderId="8" xfId="0" applyNumberFormat="1" applyFont="1" applyBorder="1" applyAlignment="1">
      <alignment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Alignment="1">
      <alignment vertical="center"/>
    </xf>
    <xf numFmtId="38" fontId="7" fillId="0" borderId="0" xfId="16" applyFont="1" applyAlignment="1">
      <alignment horizontal="left"/>
    </xf>
    <xf numFmtId="38" fontId="7" fillId="0" borderId="0" xfId="16" applyFont="1" applyAlignment="1">
      <alignment/>
    </xf>
    <xf numFmtId="38" fontId="6" fillId="0" borderId="0" xfId="16" applyFont="1" applyAlignment="1">
      <alignment/>
    </xf>
    <xf numFmtId="38" fontId="5" fillId="0" borderId="0" xfId="16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left"/>
    </xf>
    <xf numFmtId="38" fontId="5" fillId="0" borderId="0" xfId="16" applyFont="1" applyAlignment="1">
      <alignment/>
    </xf>
    <xf numFmtId="38" fontId="5" fillId="2" borderId="9" xfId="16" applyFont="1" applyFill="1" applyBorder="1" applyAlignment="1">
      <alignment horizontal="center" vertical="center"/>
    </xf>
    <xf numFmtId="38" fontId="5" fillId="2" borderId="1" xfId="16" applyFont="1" applyFill="1" applyBorder="1" applyAlignment="1">
      <alignment horizontal="right" vertical="center"/>
    </xf>
    <xf numFmtId="38" fontId="5" fillId="3" borderId="10" xfId="16" applyFont="1" applyFill="1" applyBorder="1" applyAlignment="1">
      <alignment horizontal="center" vertical="center"/>
    </xf>
    <xf numFmtId="38" fontId="5" fillId="3" borderId="1" xfId="16" applyFont="1" applyFill="1" applyBorder="1" applyAlignment="1">
      <alignment horizontal="center" vertical="center"/>
    </xf>
    <xf numFmtId="38" fontId="5" fillId="3" borderId="11" xfId="16" applyFont="1" applyFill="1" applyBorder="1" applyAlignment="1">
      <alignment horizontal="center" vertical="center"/>
    </xf>
    <xf numFmtId="38" fontId="5" fillId="3" borderId="12" xfId="16" applyFont="1" applyFill="1" applyBorder="1" applyAlignment="1">
      <alignment horizontal="center" vertical="center"/>
    </xf>
    <xf numFmtId="38" fontId="5" fillId="3" borderId="8" xfId="16" applyFont="1" applyFill="1" applyBorder="1" applyAlignment="1">
      <alignment horizontal="center" vertical="center"/>
    </xf>
    <xf numFmtId="38" fontId="5" fillId="3" borderId="13" xfId="16" applyFont="1" applyFill="1" applyBorder="1" applyAlignment="1">
      <alignment horizontal="center" vertical="center"/>
    </xf>
    <xf numFmtId="38" fontId="5" fillId="2" borderId="14" xfId="16" applyFont="1" applyFill="1" applyBorder="1" applyAlignment="1">
      <alignment horizontal="center" vertical="center"/>
    </xf>
    <xf numFmtId="38" fontId="5" fillId="2" borderId="0" xfId="16" applyFont="1" applyFill="1" applyAlignment="1">
      <alignment vertical="center"/>
    </xf>
    <xf numFmtId="38" fontId="5" fillId="3" borderId="15" xfId="16" applyFont="1" applyFill="1" applyBorder="1" applyAlignment="1">
      <alignment horizontal="center" vertical="center"/>
    </xf>
    <xf numFmtId="38" fontId="5" fillId="3" borderId="0" xfId="16" applyFont="1" applyFill="1" applyBorder="1" applyAlignment="1">
      <alignment horizontal="center" vertical="center"/>
    </xf>
    <xf numFmtId="38" fontId="5" fillId="3" borderId="16" xfId="16" applyFont="1" applyFill="1" applyBorder="1" applyAlignment="1">
      <alignment horizontal="center" vertical="center"/>
    </xf>
    <xf numFmtId="38" fontId="5" fillId="3" borderId="17" xfId="16" applyFont="1" applyFill="1" applyBorder="1" applyAlignment="1">
      <alignment horizontal="center" vertical="center"/>
    </xf>
    <xf numFmtId="38" fontId="5" fillId="3" borderId="18" xfId="16" applyFont="1" applyFill="1" applyBorder="1" applyAlignment="1">
      <alignment vertical="center"/>
    </xf>
    <xf numFmtId="38" fontId="5" fillId="3" borderId="19" xfId="16" applyFont="1" applyFill="1" applyBorder="1" applyAlignment="1">
      <alignment vertical="center"/>
    </xf>
    <xf numFmtId="38" fontId="5" fillId="3" borderId="10" xfId="16" applyFont="1" applyFill="1" applyBorder="1" applyAlignment="1">
      <alignment vertical="center"/>
    </xf>
    <xf numFmtId="38" fontId="5" fillId="3" borderId="20" xfId="16" applyFont="1" applyFill="1" applyBorder="1" applyAlignment="1">
      <alignment vertical="center"/>
    </xf>
    <xf numFmtId="38" fontId="5" fillId="3" borderId="21" xfId="16" applyFont="1" applyFill="1" applyBorder="1" applyAlignment="1">
      <alignment vertical="center"/>
    </xf>
    <xf numFmtId="38" fontId="5" fillId="3" borderId="9" xfId="16" applyFont="1" applyFill="1" applyBorder="1" applyAlignment="1">
      <alignment vertical="center"/>
    </xf>
    <xf numFmtId="38" fontId="5" fillId="3" borderId="15" xfId="16" applyFont="1" applyFill="1" applyAlignment="1">
      <alignment vertical="center"/>
    </xf>
    <xf numFmtId="38" fontId="5" fillId="3" borderId="22" xfId="16" applyFont="1" applyFill="1" applyAlignment="1">
      <alignment vertical="center"/>
    </xf>
    <xf numFmtId="38" fontId="5" fillId="3" borderId="17" xfId="16" applyFont="1" applyFill="1" applyBorder="1" applyAlignment="1" applyProtection="1">
      <alignment horizontal="center" vertical="center"/>
      <protection locked="0"/>
    </xf>
    <xf numFmtId="38" fontId="5" fillId="3" borderId="22" xfId="16" applyFont="1" applyFill="1" applyBorder="1" applyAlignment="1" applyProtection="1">
      <alignment horizontal="center" vertical="center"/>
      <protection locked="0"/>
    </xf>
    <xf numFmtId="38" fontId="5" fillId="3" borderId="22" xfId="16" applyFont="1" applyFill="1" applyBorder="1" applyAlignment="1">
      <alignment horizontal="center" vertical="center"/>
    </xf>
    <xf numFmtId="38" fontId="5" fillId="3" borderId="23" xfId="16" applyFont="1" applyFill="1" applyBorder="1" applyAlignment="1">
      <alignment vertical="center"/>
    </xf>
    <xf numFmtId="38" fontId="5" fillId="3" borderId="14" xfId="16" applyFont="1" applyFill="1" applyBorder="1" applyAlignment="1">
      <alignment vertical="center"/>
    </xf>
    <xf numFmtId="38" fontId="5" fillId="2" borderId="0" xfId="16" applyFont="1" applyFill="1" applyAlignment="1">
      <alignment horizontal="center" vertical="center"/>
    </xf>
    <xf numFmtId="38" fontId="5" fillId="3" borderId="15" xfId="16" applyFont="1" applyFill="1" applyAlignment="1">
      <alignment horizontal="center" vertical="center"/>
    </xf>
    <xf numFmtId="38" fontId="5" fillId="3" borderId="17" xfId="16" applyFont="1" applyFill="1" applyBorder="1" applyAlignment="1">
      <alignment horizontal="center" vertical="center" textRotation="180"/>
    </xf>
    <xf numFmtId="38" fontId="5" fillId="3" borderId="22" xfId="16" applyFont="1" applyFill="1" applyBorder="1" applyAlignment="1">
      <alignment horizontal="center" vertical="center" textRotation="180"/>
    </xf>
    <xf numFmtId="38" fontId="5" fillId="3" borderId="22" xfId="16" applyFont="1" applyFill="1" applyBorder="1" applyAlignment="1">
      <alignment vertical="center"/>
    </xf>
    <xf numFmtId="38" fontId="5" fillId="3" borderId="23" xfId="16" applyFont="1" applyFill="1" applyBorder="1" applyAlignment="1">
      <alignment horizontal="center" vertical="center"/>
    </xf>
    <xf numFmtId="38" fontId="5" fillId="3" borderId="14" xfId="16" applyFont="1" applyFill="1" applyBorder="1" applyAlignment="1">
      <alignment horizontal="center" vertical="center"/>
    </xf>
    <xf numFmtId="38" fontId="5" fillId="3" borderId="17" xfId="16" applyFont="1" applyFill="1" applyBorder="1" applyAlignment="1">
      <alignment vertical="center"/>
    </xf>
    <xf numFmtId="38" fontId="5" fillId="2" borderId="24" xfId="16" applyFont="1" applyFill="1" applyBorder="1" applyAlignment="1">
      <alignment horizontal="center" vertical="center"/>
    </xf>
    <xf numFmtId="38" fontId="5" fillId="2" borderId="0" xfId="16" applyFont="1" applyFill="1" applyAlignment="1" applyProtection="1">
      <alignment vertical="center"/>
      <protection locked="0"/>
    </xf>
    <xf numFmtId="38" fontId="5" fillId="3" borderId="25" xfId="16" applyFont="1" applyFill="1" applyBorder="1" applyAlignment="1">
      <alignment vertical="center"/>
    </xf>
    <xf numFmtId="38" fontId="5" fillId="3" borderId="26" xfId="16" applyFont="1" applyFill="1" applyBorder="1" applyAlignment="1">
      <alignment vertical="center"/>
    </xf>
    <xf numFmtId="38" fontId="5" fillId="3" borderId="27" xfId="16" applyFont="1" applyFill="1" applyBorder="1" applyAlignment="1">
      <alignment vertical="center"/>
    </xf>
    <xf numFmtId="38" fontId="5" fillId="3" borderId="24" xfId="16" applyFont="1" applyFill="1" applyBorder="1" applyAlignment="1">
      <alignment vertical="center"/>
    </xf>
    <xf numFmtId="38" fontId="5" fillId="2" borderId="12" xfId="16" applyFont="1" applyFill="1" applyBorder="1" applyAlignment="1">
      <alignment horizontal="center" vertical="center"/>
    </xf>
    <xf numFmtId="38" fontId="5" fillId="2" borderId="28" xfId="16" applyFont="1" applyFill="1" applyBorder="1" applyAlignment="1" applyProtection="1">
      <alignment horizontal="center" vertical="center"/>
      <protection locked="0"/>
    </xf>
    <xf numFmtId="178" fontId="5" fillId="0" borderId="29" xfId="16" applyNumberFormat="1" applyFont="1" applyBorder="1" applyAlignment="1">
      <alignment vertical="center"/>
    </xf>
    <xf numFmtId="178" fontId="5" fillId="0" borderId="30" xfId="16" applyNumberFormat="1" applyFont="1" applyBorder="1" applyAlignment="1">
      <alignment vertical="center"/>
    </xf>
    <xf numFmtId="178" fontId="5" fillId="0" borderId="4" xfId="16" applyNumberFormat="1" applyFont="1" applyBorder="1" applyAlignment="1">
      <alignment vertical="center"/>
    </xf>
    <xf numFmtId="178" fontId="5" fillId="0" borderId="29" xfId="16" applyNumberFormat="1" applyFont="1" applyBorder="1" applyAlignment="1" applyProtection="1">
      <alignment vertical="center"/>
      <protection locked="0"/>
    </xf>
    <xf numFmtId="178" fontId="5" fillId="0" borderId="31" xfId="16" applyNumberFormat="1" applyFont="1" applyBorder="1" applyAlignment="1" applyProtection="1">
      <alignment vertical="center"/>
      <protection locked="0"/>
    </xf>
    <xf numFmtId="178" fontId="5" fillId="0" borderId="30" xfId="16" applyNumberFormat="1" applyFont="1" applyBorder="1" applyAlignment="1" applyProtection="1">
      <alignment vertical="center"/>
      <protection locked="0"/>
    </xf>
    <xf numFmtId="178" fontId="5" fillId="0" borderId="32" xfId="16" applyNumberFormat="1" applyFont="1" applyBorder="1" applyAlignment="1" applyProtection="1">
      <alignment vertical="center"/>
      <protection locked="0"/>
    </xf>
    <xf numFmtId="178" fontId="5" fillId="0" borderId="31" xfId="16" applyNumberFormat="1" applyFont="1" applyBorder="1" applyAlignment="1">
      <alignment vertical="center"/>
    </xf>
    <xf numFmtId="178" fontId="5" fillId="0" borderId="33" xfId="16" applyNumberFormat="1" applyFont="1" applyBorder="1" applyAlignment="1">
      <alignment vertical="center"/>
    </xf>
    <xf numFmtId="178" fontId="5" fillId="0" borderId="34" xfId="16" applyNumberFormat="1" applyFont="1" applyBorder="1" applyAlignment="1">
      <alignment vertical="center"/>
    </xf>
    <xf numFmtId="38" fontId="5" fillId="2" borderId="17" xfId="16" applyFont="1" applyFill="1" applyBorder="1" applyAlignment="1">
      <alignment horizontal="center" vertical="center"/>
    </xf>
    <xf numFmtId="38" fontId="5" fillId="2" borderId="35" xfId="16" applyFont="1" applyFill="1" applyBorder="1" applyAlignment="1" applyProtection="1">
      <alignment horizontal="center" vertical="center"/>
      <protection locked="0"/>
    </xf>
    <xf numFmtId="178" fontId="5" fillId="0" borderId="36" xfId="16" applyNumberFormat="1" applyFont="1" applyBorder="1" applyAlignment="1">
      <alignment vertical="center"/>
    </xf>
    <xf numFmtId="178" fontId="5" fillId="0" borderId="37" xfId="16" applyNumberFormat="1" applyFont="1" applyBorder="1" applyAlignment="1">
      <alignment vertical="center"/>
    </xf>
    <xf numFmtId="178" fontId="5" fillId="0" borderId="2" xfId="16" applyNumberFormat="1" applyFont="1" applyBorder="1" applyAlignment="1">
      <alignment vertical="center"/>
    </xf>
    <xf numFmtId="178" fontId="5" fillId="0" borderId="36" xfId="16" applyNumberFormat="1" applyFont="1" applyBorder="1" applyAlignment="1" applyProtection="1">
      <alignment vertical="center"/>
      <protection locked="0"/>
    </xf>
    <xf numFmtId="178" fontId="5" fillId="0" borderId="38" xfId="16" applyNumberFormat="1" applyFont="1" applyBorder="1" applyAlignment="1" applyProtection="1">
      <alignment vertical="center"/>
      <protection locked="0"/>
    </xf>
    <xf numFmtId="178" fontId="5" fillId="0" borderId="37" xfId="16" applyNumberFormat="1" applyFont="1" applyBorder="1" applyAlignment="1" applyProtection="1">
      <alignment vertical="center"/>
      <protection locked="0"/>
    </xf>
    <xf numFmtId="178" fontId="5" fillId="0" borderId="39" xfId="16" applyNumberFormat="1" applyFont="1" applyBorder="1" applyAlignment="1" applyProtection="1">
      <alignment vertical="center"/>
      <protection locked="0"/>
    </xf>
    <xf numFmtId="178" fontId="5" fillId="0" borderId="38" xfId="16" applyNumberFormat="1" applyFont="1" applyBorder="1" applyAlignment="1">
      <alignment vertical="center"/>
    </xf>
    <xf numFmtId="178" fontId="5" fillId="0" borderId="40" xfId="16" applyNumberFormat="1" applyFont="1" applyBorder="1" applyAlignment="1">
      <alignment vertical="center"/>
    </xf>
    <xf numFmtId="178" fontId="5" fillId="0" borderId="41" xfId="16" applyNumberFormat="1" applyFont="1" applyBorder="1" applyAlignment="1">
      <alignment vertical="center"/>
    </xf>
    <xf numFmtId="38" fontId="5" fillId="2" borderId="17" xfId="16" applyFont="1" applyFill="1" applyBorder="1" applyAlignment="1" applyProtection="1">
      <alignment horizontal="center" vertical="center"/>
      <protection locked="0"/>
    </xf>
    <xf numFmtId="38" fontId="5" fillId="2" borderId="42" xfId="16" applyFont="1" applyFill="1" applyBorder="1" applyAlignment="1" applyProtection="1">
      <alignment horizontal="center" vertical="center"/>
      <protection locked="0"/>
    </xf>
    <xf numFmtId="178" fontId="5" fillId="0" borderId="43" xfId="16" applyNumberFormat="1" applyFont="1" applyBorder="1" applyAlignment="1">
      <alignment vertical="center"/>
    </xf>
    <xf numFmtId="178" fontId="5" fillId="0" borderId="44" xfId="16" applyNumberFormat="1" applyFont="1" applyBorder="1" applyAlignment="1">
      <alignment vertical="center"/>
    </xf>
    <xf numFmtId="178" fontId="5" fillId="0" borderId="5" xfId="16" applyNumberFormat="1" applyFont="1" applyBorder="1" applyAlignment="1">
      <alignment vertical="center"/>
    </xf>
    <xf numFmtId="178" fontId="5" fillId="0" borderId="43" xfId="16" applyNumberFormat="1" applyFont="1" applyBorder="1" applyAlignment="1" applyProtection="1">
      <alignment vertical="center"/>
      <protection locked="0"/>
    </xf>
    <xf numFmtId="178" fontId="5" fillId="0" borderId="45" xfId="16" applyNumberFormat="1" applyFont="1" applyBorder="1" applyAlignment="1" applyProtection="1">
      <alignment vertical="center"/>
      <protection locked="0"/>
    </xf>
    <xf numFmtId="178" fontId="5" fillId="0" borderId="44" xfId="16" applyNumberFormat="1" applyFont="1" applyBorder="1" applyAlignment="1" applyProtection="1">
      <alignment vertical="center"/>
      <protection locked="0"/>
    </xf>
    <xf numFmtId="178" fontId="5" fillId="0" borderId="46" xfId="16" applyNumberFormat="1" applyFont="1" applyBorder="1" applyAlignment="1" applyProtection="1">
      <alignment vertical="center"/>
      <protection locked="0"/>
    </xf>
    <xf numFmtId="178" fontId="5" fillId="0" borderId="45" xfId="16" applyNumberFormat="1" applyFont="1" applyBorder="1" applyAlignment="1">
      <alignment vertical="center"/>
    </xf>
    <xf numFmtId="178" fontId="5" fillId="0" borderId="47" xfId="16" applyNumberFormat="1" applyFont="1" applyBorder="1" applyAlignment="1">
      <alignment vertical="center"/>
    </xf>
    <xf numFmtId="178" fontId="5" fillId="0" borderId="48" xfId="16" applyNumberFormat="1" applyFont="1" applyBorder="1" applyAlignment="1">
      <alignment vertical="center"/>
    </xf>
    <xf numFmtId="38" fontId="5" fillId="2" borderId="25" xfId="16" applyFont="1" applyFill="1" applyBorder="1" applyAlignment="1">
      <alignment horizontal="center" vertical="center"/>
    </xf>
    <xf numFmtId="38" fontId="5" fillId="2" borderId="25" xfId="16" applyFont="1" applyFill="1" applyBorder="1" applyAlignment="1" applyProtection="1">
      <alignment horizontal="center" vertical="center"/>
      <protection locked="0"/>
    </xf>
    <xf numFmtId="178" fontId="5" fillId="0" borderId="49" xfId="16" applyNumberFormat="1" applyFont="1" applyBorder="1" applyAlignment="1">
      <alignment vertical="center"/>
    </xf>
    <xf numFmtId="178" fontId="5" fillId="0" borderId="50" xfId="16" applyNumberFormat="1" applyFont="1" applyBorder="1" applyAlignment="1">
      <alignment vertical="center"/>
    </xf>
    <xf numFmtId="178" fontId="5" fillId="0" borderId="6" xfId="16" applyNumberFormat="1" applyFont="1" applyBorder="1" applyAlignment="1">
      <alignment vertical="center"/>
    </xf>
    <xf numFmtId="178" fontId="5" fillId="0" borderId="49" xfId="16" applyNumberFormat="1" applyFont="1" applyBorder="1" applyAlignment="1" applyProtection="1">
      <alignment vertical="center"/>
      <protection locked="0"/>
    </xf>
    <xf numFmtId="178" fontId="5" fillId="0" borderId="51" xfId="16" applyNumberFormat="1" applyFont="1" applyBorder="1" applyAlignment="1" applyProtection="1">
      <alignment vertical="center"/>
      <protection locked="0"/>
    </xf>
    <xf numFmtId="178" fontId="5" fillId="0" borderId="50" xfId="16" applyNumberFormat="1" applyFont="1" applyBorder="1" applyAlignment="1" applyProtection="1">
      <alignment vertical="center"/>
      <protection locked="0"/>
    </xf>
    <xf numFmtId="178" fontId="5" fillId="0" borderId="52" xfId="16" applyNumberFormat="1" applyFont="1" applyBorder="1" applyAlignment="1" applyProtection="1">
      <alignment vertical="center"/>
      <protection locked="0"/>
    </xf>
    <xf numFmtId="178" fontId="5" fillId="0" borderId="53" xfId="16" applyNumberFormat="1" applyFont="1" applyBorder="1" applyAlignment="1">
      <alignment vertical="center"/>
    </xf>
    <xf numFmtId="178" fontId="5" fillId="0" borderId="54" xfId="16" applyNumberFormat="1" applyFont="1" applyBorder="1" applyAlignment="1">
      <alignment vertical="center"/>
    </xf>
    <xf numFmtId="178" fontId="5" fillId="0" borderId="55" xfId="16" applyNumberFormat="1" applyFont="1" applyBorder="1" applyAlignment="1">
      <alignment vertical="center"/>
    </xf>
    <xf numFmtId="178" fontId="5" fillId="0" borderId="14" xfId="16" applyNumberFormat="1" applyFont="1" applyBorder="1" applyAlignment="1">
      <alignment vertical="center"/>
    </xf>
    <xf numFmtId="38" fontId="5" fillId="2" borderId="56" xfId="16" applyFont="1" applyFill="1" applyBorder="1" applyAlignment="1" applyProtection="1">
      <alignment horizontal="center" vertical="center"/>
      <protection locked="0"/>
    </xf>
    <xf numFmtId="178" fontId="5" fillId="0" borderId="57" xfId="16" applyNumberFormat="1" applyFont="1" applyBorder="1" applyAlignment="1">
      <alignment vertical="center"/>
    </xf>
    <xf numFmtId="178" fontId="5" fillId="0" borderId="58" xfId="16" applyNumberFormat="1" applyFont="1" applyBorder="1" applyAlignment="1">
      <alignment vertical="center"/>
    </xf>
    <xf numFmtId="178" fontId="5" fillId="0" borderId="7" xfId="16" applyNumberFormat="1" applyFont="1" applyBorder="1" applyAlignment="1">
      <alignment vertical="center"/>
    </xf>
    <xf numFmtId="178" fontId="5" fillId="0" borderId="57" xfId="16" applyNumberFormat="1" applyFont="1" applyBorder="1" applyAlignment="1" applyProtection="1">
      <alignment vertical="center"/>
      <protection locked="0"/>
    </xf>
    <xf numFmtId="178" fontId="5" fillId="0" borderId="59" xfId="16" applyNumberFormat="1" applyFont="1" applyBorder="1" applyAlignment="1" applyProtection="1">
      <alignment vertical="center"/>
      <protection locked="0"/>
    </xf>
    <xf numFmtId="178" fontId="5" fillId="0" borderId="58" xfId="16" applyNumberFormat="1" applyFont="1" applyBorder="1" applyAlignment="1" applyProtection="1">
      <alignment vertical="center"/>
      <protection locked="0"/>
    </xf>
    <xf numFmtId="178" fontId="5" fillId="0" borderId="60" xfId="16" applyNumberFormat="1" applyFont="1" applyBorder="1" applyAlignment="1" applyProtection="1">
      <alignment vertical="center"/>
      <protection locked="0"/>
    </xf>
    <xf numFmtId="38" fontId="5" fillId="2" borderId="14" xfId="16" applyFont="1" applyFill="1" applyBorder="1" applyAlignment="1" applyProtection="1">
      <alignment horizontal="center" vertical="center"/>
      <protection locked="0"/>
    </xf>
    <xf numFmtId="178" fontId="5" fillId="0" borderId="61" xfId="16" applyNumberFormat="1" applyFont="1" applyBorder="1" applyAlignment="1">
      <alignment vertical="center"/>
    </xf>
    <xf numFmtId="178" fontId="5" fillId="0" borderId="0" xfId="16" applyNumberFormat="1" applyFont="1" applyBorder="1" applyAlignment="1">
      <alignment vertical="center"/>
    </xf>
    <xf numFmtId="178" fontId="5" fillId="0" borderId="53" xfId="16" applyNumberFormat="1" applyFont="1" applyBorder="1" applyAlignment="1" applyProtection="1">
      <alignment vertical="center"/>
      <protection locked="0"/>
    </xf>
    <xf numFmtId="178" fontId="5" fillId="0" borderId="54" xfId="16" applyNumberFormat="1" applyFont="1" applyBorder="1" applyAlignment="1" applyProtection="1">
      <alignment vertical="center"/>
      <protection locked="0"/>
    </xf>
    <xf numFmtId="178" fontId="5" fillId="0" borderId="61" xfId="16" applyNumberFormat="1" applyFont="1" applyBorder="1" applyAlignment="1" applyProtection="1">
      <alignment vertical="center"/>
      <protection locked="0"/>
    </xf>
    <xf numFmtId="178" fontId="5" fillId="0" borderId="16" xfId="16" applyNumberFormat="1" applyFont="1" applyBorder="1" applyAlignment="1" applyProtection="1">
      <alignment vertical="center"/>
      <protection locked="0"/>
    </xf>
    <xf numFmtId="178" fontId="5" fillId="0" borderId="51" xfId="16" applyNumberFormat="1" applyFont="1" applyBorder="1" applyAlignment="1">
      <alignment vertical="center"/>
    </xf>
    <xf numFmtId="178" fontId="5" fillId="0" borderId="62" xfId="16" applyNumberFormat="1" applyFont="1" applyBorder="1" applyAlignment="1">
      <alignment vertical="center"/>
    </xf>
    <xf numFmtId="178" fontId="5" fillId="0" borderId="24" xfId="16" applyNumberFormat="1" applyFont="1" applyBorder="1" applyAlignment="1">
      <alignment vertical="center"/>
    </xf>
    <xf numFmtId="178" fontId="5" fillId="0" borderId="59" xfId="16" applyNumberFormat="1" applyFont="1" applyBorder="1" applyAlignment="1">
      <alignment vertical="center"/>
    </xf>
    <xf numFmtId="178" fontId="5" fillId="0" borderId="63" xfId="16" applyNumberFormat="1" applyFont="1" applyBorder="1" applyAlignment="1">
      <alignment vertical="center"/>
    </xf>
    <xf numFmtId="178" fontId="5" fillId="0" borderId="64" xfId="16" applyNumberFormat="1" applyFont="1" applyBorder="1" applyAlignment="1">
      <alignment vertical="center"/>
    </xf>
    <xf numFmtId="38" fontId="5" fillId="2" borderId="24" xfId="16" applyFont="1" applyFill="1" applyBorder="1" applyAlignment="1" applyProtection="1">
      <alignment horizontal="center" vertical="center"/>
      <protection locked="0"/>
    </xf>
    <xf numFmtId="178" fontId="5" fillId="0" borderId="65" xfId="16" applyNumberFormat="1" applyFont="1" applyBorder="1" applyAlignment="1">
      <alignment vertical="center"/>
    </xf>
    <xf numFmtId="178" fontId="5" fillId="0" borderId="66" xfId="16" applyNumberFormat="1" applyFont="1" applyBorder="1" applyAlignment="1">
      <alignment vertical="center"/>
    </xf>
    <xf numFmtId="178" fontId="5" fillId="0" borderId="67" xfId="16" applyNumberFormat="1" applyFont="1" applyBorder="1" applyAlignment="1">
      <alignment vertical="center"/>
    </xf>
    <xf numFmtId="178" fontId="5" fillId="0" borderId="68" xfId="16" applyNumberFormat="1" applyFont="1" applyBorder="1" applyAlignment="1">
      <alignment vertical="center"/>
    </xf>
    <xf numFmtId="178" fontId="5" fillId="0" borderId="69" xfId="16" applyNumberFormat="1" applyFont="1" applyBorder="1" applyAlignment="1">
      <alignment vertical="center"/>
    </xf>
    <xf numFmtId="178" fontId="5" fillId="0" borderId="70" xfId="16" applyNumberFormat="1" applyFont="1" applyBorder="1" applyAlignment="1">
      <alignment vertical="center"/>
    </xf>
    <xf numFmtId="178" fontId="5" fillId="0" borderId="71" xfId="16" applyNumberFormat="1" applyFont="1" applyBorder="1" applyAlignment="1">
      <alignment vertical="center"/>
    </xf>
    <xf numFmtId="178" fontId="5" fillId="0" borderId="72" xfId="16" applyNumberFormat="1" applyFont="1" applyBorder="1" applyAlignment="1">
      <alignment vertical="center"/>
    </xf>
    <xf numFmtId="38" fontId="5" fillId="2" borderId="9" xfId="16" applyFont="1" applyFill="1" applyBorder="1" applyAlignment="1" applyProtection="1">
      <alignment horizontal="center" vertical="center"/>
      <protection locked="0"/>
    </xf>
    <xf numFmtId="178" fontId="5" fillId="0" borderId="73" xfId="16" applyNumberFormat="1" applyFont="1" applyBorder="1" applyAlignment="1">
      <alignment vertical="center"/>
    </xf>
    <xf numFmtId="178" fontId="5" fillId="0" borderId="74" xfId="16" applyNumberFormat="1" applyFont="1" applyBorder="1" applyAlignment="1">
      <alignment vertical="center"/>
    </xf>
    <xf numFmtId="178" fontId="5" fillId="0" borderId="75" xfId="16" applyNumberFormat="1" applyFont="1" applyBorder="1" applyAlignment="1">
      <alignment vertical="center"/>
    </xf>
    <xf numFmtId="178" fontId="5" fillId="0" borderId="73" xfId="16" applyNumberFormat="1" applyFont="1" applyBorder="1" applyAlignment="1" applyProtection="1">
      <alignment vertical="center"/>
      <protection locked="0"/>
    </xf>
    <xf numFmtId="178" fontId="5" fillId="0" borderId="76" xfId="16" applyNumberFormat="1" applyFont="1" applyBorder="1" applyAlignment="1" applyProtection="1">
      <alignment vertical="center"/>
      <protection locked="0"/>
    </xf>
    <xf numFmtId="178" fontId="5" fillId="0" borderId="74" xfId="16" applyNumberFormat="1" applyFont="1" applyBorder="1" applyAlignment="1" applyProtection="1">
      <alignment vertical="center"/>
      <protection locked="0"/>
    </xf>
    <xf numFmtId="178" fontId="5" fillId="0" borderId="77" xfId="16" applyNumberFormat="1" applyFont="1" applyBorder="1" applyAlignment="1" applyProtection="1">
      <alignment vertical="center"/>
      <protection locked="0"/>
    </xf>
    <xf numFmtId="38" fontId="5" fillId="2" borderId="29" xfId="16" applyFont="1" applyFill="1" applyBorder="1" applyAlignment="1">
      <alignment horizontal="center" vertical="center"/>
    </xf>
    <xf numFmtId="38" fontId="5" fillId="2" borderId="30" xfId="16" applyFont="1" applyFill="1" applyBorder="1" applyAlignment="1">
      <alignment horizontal="center" vertical="center"/>
    </xf>
    <xf numFmtId="178" fontId="5" fillId="0" borderId="78" xfId="16" applyNumberFormat="1" applyFont="1" applyBorder="1" applyAlignment="1">
      <alignment vertical="center"/>
    </xf>
    <xf numFmtId="178" fontId="5" fillId="0" borderId="78" xfId="16" applyNumberFormat="1" applyFont="1" applyBorder="1" applyAlignment="1" applyProtection="1">
      <alignment vertical="center"/>
      <protection locked="0"/>
    </xf>
    <xf numFmtId="178" fontId="5" fillId="0" borderId="33" xfId="16" applyNumberFormat="1" applyFont="1" applyBorder="1" applyAlignment="1" applyProtection="1">
      <alignment vertical="center"/>
      <protection locked="0"/>
    </xf>
    <xf numFmtId="178" fontId="5" fillId="0" borderId="34" xfId="16" applyNumberFormat="1" applyFont="1" applyBorder="1" applyAlignment="1" applyProtection="1">
      <alignment vertical="center"/>
      <protection locked="0"/>
    </xf>
    <xf numFmtId="38" fontId="5" fillId="2" borderId="36" xfId="16" applyFont="1" applyFill="1" applyBorder="1" applyAlignment="1">
      <alignment horizontal="center" vertical="center"/>
    </xf>
    <xf numFmtId="38" fontId="5" fillId="2" borderId="37" xfId="16" applyFont="1" applyFill="1" applyBorder="1" applyAlignment="1">
      <alignment horizontal="center" vertical="center"/>
    </xf>
    <xf numFmtId="178" fontId="5" fillId="0" borderId="79" xfId="16" applyNumberFormat="1" applyFont="1" applyBorder="1" applyAlignment="1">
      <alignment vertical="center"/>
    </xf>
    <xf numFmtId="38" fontId="5" fillId="2" borderId="80" xfId="16" applyFont="1" applyFill="1" applyBorder="1" applyAlignment="1">
      <alignment horizontal="center" vertical="center"/>
    </xf>
    <xf numFmtId="38" fontId="5" fillId="2" borderId="81" xfId="16" applyFont="1" applyFill="1" applyBorder="1" applyAlignment="1">
      <alignment horizontal="center" vertical="center"/>
    </xf>
    <xf numFmtId="178" fontId="5" fillId="0" borderId="82" xfId="16" applyNumberFormat="1" applyFont="1" applyBorder="1" applyAlignment="1">
      <alignment vertical="center"/>
    </xf>
    <xf numFmtId="178" fontId="5" fillId="0" borderId="83" xfId="16" applyNumberFormat="1" applyFont="1" applyBorder="1" applyAlignment="1">
      <alignment vertical="center"/>
    </xf>
    <xf numFmtId="178" fontId="5" fillId="0" borderId="84" xfId="16" applyNumberFormat="1" applyFont="1" applyBorder="1" applyAlignment="1">
      <alignment vertical="center"/>
    </xf>
    <xf numFmtId="178" fontId="5" fillId="0" borderId="85" xfId="16" applyNumberFormat="1" applyFont="1" applyBorder="1" applyAlignment="1">
      <alignment vertical="center"/>
    </xf>
    <xf numFmtId="178" fontId="5" fillId="0" borderId="80" xfId="16" applyNumberFormat="1" applyFont="1" applyBorder="1" applyAlignment="1">
      <alignment vertical="center"/>
    </xf>
    <xf numFmtId="38" fontId="7" fillId="0" borderId="0" xfId="16" applyFont="1" applyAlignment="1">
      <alignment horizontal="left"/>
    </xf>
    <xf numFmtId="0" fontId="5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1" xfId="0" applyFont="1" applyFill="1" applyBorder="1" applyAlignment="1" applyProtection="1">
      <alignment horizontal="center" vertical="center"/>
      <protection locked="0"/>
    </xf>
    <xf numFmtId="0" fontId="5" fillId="3" borderId="89" xfId="0" applyFont="1" applyFill="1" applyBorder="1" applyAlignment="1" applyProtection="1">
      <alignment horizontal="center" vertical="center"/>
      <protection locked="0"/>
    </xf>
    <xf numFmtId="0" fontId="5" fillId="3" borderId="92" xfId="0" applyFont="1" applyFill="1" applyBorder="1" applyAlignment="1" applyProtection="1">
      <alignment horizontal="center" vertical="center"/>
      <protection locked="0"/>
    </xf>
    <xf numFmtId="0" fontId="5" fillId="3" borderId="9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vertical="center"/>
      <protection locked="0"/>
    </xf>
    <xf numFmtId="0" fontId="5" fillId="3" borderId="98" xfId="0" applyFont="1" applyFill="1" applyBorder="1" applyAlignment="1">
      <alignment vertical="center"/>
    </xf>
    <xf numFmtId="0" fontId="5" fillId="3" borderId="98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100" xfId="0" applyFont="1" applyFill="1" applyBorder="1" applyAlignment="1">
      <alignment vertical="center"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01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5" xfId="0" applyFont="1" applyFill="1" applyAlignment="1">
      <alignment horizontal="center"/>
    </xf>
    <xf numFmtId="0" fontId="5" fillId="3" borderId="22" xfId="0" applyFont="1" applyFill="1" applyAlignment="1">
      <alignment/>
    </xf>
    <xf numFmtId="0" fontId="5" fillId="3" borderId="102" xfId="0" applyFont="1" applyFill="1" applyBorder="1" applyAlignment="1">
      <alignment/>
    </xf>
    <xf numFmtId="0" fontId="5" fillId="3" borderId="15" xfId="0" applyFont="1" applyFill="1" applyAlignment="1" applyProtection="1">
      <alignment horizontal="center"/>
      <protection locked="0"/>
    </xf>
    <xf numFmtId="0" fontId="5" fillId="3" borderId="22" xfId="0" applyFont="1" applyFill="1" applyAlignment="1" applyProtection="1">
      <alignment horizontal="center"/>
      <protection locked="0"/>
    </xf>
    <xf numFmtId="0" fontId="5" fillId="3" borderId="22" xfId="0" applyFont="1" applyFill="1" applyAlignment="1">
      <alignment horizontal="center"/>
    </xf>
    <xf numFmtId="0" fontId="5" fillId="3" borderId="15" xfId="0" applyFont="1" applyFill="1" applyAlignment="1">
      <alignment/>
    </xf>
    <xf numFmtId="0" fontId="5" fillId="3" borderId="103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3" borderId="15" xfId="0" applyFont="1" applyFill="1" applyAlignment="1">
      <alignment horizontal="center" vertical="top" textRotation="180"/>
    </xf>
    <xf numFmtId="0" fontId="5" fillId="3" borderId="22" xfId="0" applyFont="1" applyFill="1" applyAlignment="1">
      <alignment horizontal="center" vertical="top" textRotation="180"/>
    </xf>
    <xf numFmtId="0" fontId="5" fillId="3" borderId="102" xfId="0" applyFont="1" applyFill="1" applyBorder="1" applyAlignment="1">
      <alignment horizontal="center"/>
    </xf>
    <xf numFmtId="0" fontId="5" fillId="3" borderId="103" xfId="0" applyFont="1" applyFill="1" applyBorder="1" applyAlignment="1">
      <alignment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3" borderId="104" xfId="0" applyFont="1" applyFill="1" applyBorder="1" applyAlignment="1">
      <alignment/>
    </xf>
    <xf numFmtId="0" fontId="5" fillId="3" borderId="105" xfId="0" applyFont="1" applyFill="1" applyBorder="1" applyAlignment="1">
      <alignment/>
    </xf>
    <xf numFmtId="0" fontId="5" fillId="2" borderId="34" xfId="0" applyFont="1" applyFill="1" applyBorder="1" applyAlignment="1" applyProtection="1">
      <alignment horizontal="center" vertical="center"/>
      <protection locked="0"/>
    </xf>
    <xf numFmtId="178" fontId="5" fillId="0" borderId="78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0" fontId="5" fillId="2" borderId="41" xfId="0" applyFont="1" applyFill="1" applyBorder="1" applyAlignment="1" applyProtection="1">
      <alignment horizontal="center" vertical="center"/>
      <protection locked="0"/>
    </xf>
    <xf numFmtId="178" fontId="5" fillId="0" borderId="79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40" xfId="0" applyNumberFormat="1" applyFont="1" applyBorder="1" applyAlignment="1">
      <alignment/>
    </xf>
    <xf numFmtId="178" fontId="5" fillId="0" borderId="41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8" fontId="5" fillId="0" borderId="36" xfId="0" applyNumberFormat="1" applyFont="1" applyBorder="1" applyAlignment="1">
      <alignment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178" fontId="5" fillId="0" borderId="106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107" xfId="0" applyNumberFormat="1" applyFont="1" applyBorder="1" applyAlignment="1">
      <alignment/>
    </xf>
    <xf numFmtId="178" fontId="5" fillId="0" borderId="54" xfId="0" applyNumberFormat="1" applyFont="1" applyBorder="1" applyAlignment="1">
      <alignment/>
    </xf>
    <xf numFmtId="178" fontId="5" fillId="0" borderId="55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61" xfId="0" applyNumberFormat="1" applyFont="1" applyBorder="1" applyAlignment="1">
      <alignment/>
    </xf>
    <xf numFmtId="178" fontId="5" fillId="0" borderId="53" xfId="0" applyNumberFormat="1" applyFont="1" applyBorder="1" applyAlignment="1">
      <alignment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178" fontId="5" fillId="0" borderId="108" xfId="0" applyNumberFormat="1" applyFont="1" applyBorder="1" applyAlignment="1">
      <alignment/>
    </xf>
    <xf numFmtId="178" fontId="5" fillId="0" borderId="51" xfId="0" applyNumberFormat="1" applyFont="1" applyBorder="1" applyAlignment="1">
      <alignment/>
    </xf>
    <xf numFmtId="178" fontId="5" fillId="0" borderId="62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50" xfId="0" applyNumberFormat="1" applyFont="1" applyBorder="1" applyAlignment="1">
      <alignment/>
    </xf>
    <xf numFmtId="178" fontId="5" fillId="0" borderId="49" xfId="0" applyNumberFormat="1" applyFont="1" applyBorder="1" applyAlignment="1">
      <alignment/>
    </xf>
    <xf numFmtId="0" fontId="5" fillId="2" borderId="64" xfId="0" applyFont="1" applyFill="1" applyBorder="1" applyAlignment="1" applyProtection="1">
      <alignment horizontal="center" vertical="center"/>
      <protection locked="0"/>
    </xf>
    <xf numFmtId="178" fontId="5" fillId="0" borderId="109" xfId="0" applyNumberFormat="1" applyFont="1" applyBorder="1" applyAlignment="1">
      <alignment/>
    </xf>
    <xf numFmtId="178" fontId="5" fillId="0" borderId="59" xfId="0" applyNumberFormat="1" applyFont="1" applyBorder="1" applyAlignment="1">
      <alignment/>
    </xf>
    <xf numFmtId="178" fontId="5" fillId="0" borderId="63" xfId="0" applyNumberFormat="1" applyFont="1" applyBorder="1" applyAlignment="1">
      <alignment/>
    </xf>
    <xf numFmtId="178" fontId="5" fillId="0" borderId="64" xfId="0" applyNumberFormat="1" applyFont="1" applyBorder="1" applyAlignment="1">
      <alignment/>
    </xf>
    <xf numFmtId="178" fontId="5" fillId="0" borderId="58" xfId="0" applyNumberFormat="1" applyFont="1" applyBorder="1" applyAlignment="1">
      <alignment/>
    </xf>
    <xf numFmtId="178" fontId="5" fillId="0" borderId="57" xfId="0" applyNumberFormat="1" applyFont="1" applyBorder="1" applyAlignment="1">
      <alignment/>
    </xf>
    <xf numFmtId="178" fontId="5" fillId="0" borderId="110" xfId="0" applyNumberFormat="1" applyFont="1" applyBorder="1" applyAlignment="1">
      <alignment/>
    </xf>
    <xf numFmtId="178" fontId="5" fillId="0" borderId="111" xfId="0" applyNumberFormat="1" applyFont="1" applyBorder="1" applyAlignment="1">
      <alignment/>
    </xf>
    <xf numFmtId="178" fontId="5" fillId="0" borderId="112" xfId="0" applyNumberFormat="1" applyFont="1" applyBorder="1" applyAlignment="1">
      <alignment/>
    </xf>
    <xf numFmtId="178" fontId="5" fillId="0" borderId="9" xfId="0" applyNumberFormat="1" applyFont="1" applyBorder="1" applyAlignment="1">
      <alignment/>
    </xf>
    <xf numFmtId="178" fontId="5" fillId="0" borderId="113" xfId="0" applyNumberFormat="1" applyFont="1" applyBorder="1" applyAlignment="1">
      <alignment/>
    </xf>
    <xf numFmtId="178" fontId="5" fillId="0" borderId="114" xfId="0" applyNumberFormat="1" applyFont="1" applyBorder="1" applyAlignment="1">
      <alignment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2" borderId="115" xfId="0" applyFont="1" applyFill="1" applyBorder="1" applyAlignment="1" applyProtection="1">
      <alignment horizontal="center" vertical="center"/>
      <protection locked="0"/>
    </xf>
    <xf numFmtId="0" fontId="4" fillId="0" borderId="1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2" borderId="4" xfId="0" applyFont="1" applyFill="1" applyBorder="1" applyAlignment="1" applyProtection="1">
      <alignment horizontal="center" vertical="center"/>
      <protection locked="0"/>
    </xf>
    <xf numFmtId="178" fontId="5" fillId="0" borderId="32" xfId="0" applyNumberFormat="1" applyFont="1" applyBorder="1" applyAlignment="1">
      <alignment/>
    </xf>
    <xf numFmtId="0" fontId="5" fillId="2" borderId="2" xfId="0" applyFont="1" applyFill="1" applyBorder="1" applyAlignment="1" applyProtection="1">
      <alignment horizontal="center" vertical="center"/>
      <protection locked="0"/>
    </xf>
    <xf numFmtId="178" fontId="5" fillId="0" borderId="39" xfId="0" applyNumberFormat="1" applyFont="1" applyBorder="1" applyAlignment="1">
      <alignment/>
    </xf>
    <xf numFmtId="0" fontId="5" fillId="2" borderId="42" xfId="0" applyFont="1" applyFill="1" applyBorder="1" applyAlignment="1" applyProtection="1">
      <alignment horizontal="center" vertical="center"/>
      <protection locked="0"/>
    </xf>
    <xf numFmtId="178" fontId="5" fillId="0" borderId="46" xfId="0" applyNumberFormat="1" applyFont="1" applyBorder="1" applyAlignment="1">
      <alignment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8" fontId="5" fillId="0" borderId="16" xfId="0" applyNumberFormat="1" applyFont="1" applyBorder="1" applyAlignment="1">
      <alignment/>
    </xf>
    <xf numFmtId="0" fontId="5" fillId="2" borderId="6" xfId="0" applyFont="1" applyFill="1" applyBorder="1" applyAlignment="1" applyProtection="1">
      <alignment horizontal="center" vertical="center"/>
      <protection locked="0"/>
    </xf>
    <xf numFmtId="178" fontId="5" fillId="0" borderId="52" xfId="0" applyNumberFormat="1" applyFont="1" applyBorder="1" applyAlignment="1">
      <alignment/>
    </xf>
    <xf numFmtId="0" fontId="5" fillId="2" borderId="7" xfId="0" applyFont="1" applyFill="1" applyBorder="1" applyAlignment="1" applyProtection="1">
      <alignment horizontal="center" vertical="center"/>
      <protection locked="0"/>
    </xf>
    <xf numFmtId="178" fontId="5" fillId="0" borderId="60" xfId="0" applyNumberFormat="1" applyFont="1" applyBorder="1" applyAlignment="1">
      <alignment/>
    </xf>
    <xf numFmtId="0" fontId="5" fillId="2" borderId="117" xfId="0" applyFont="1" applyFill="1" applyBorder="1" applyAlignment="1" applyProtection="1">
      <alignment horizontal="center" vertical="center"/>
      <protection locked="0"/>
    </xf>
    <xf numFmtId="178" fontId="5" fillId="0" borderId="65" xfId="0" applyNumberFormat="1" applyFont="1" applyBorder="1" applyAlignment="1">
      <alignment/>
    </xf>
    <xf numFmtId="178" fontId="5" fillId="0" borderId="66" xfId="0" applyNumberFormat="1" applyFont="1" applyBorder="1" applyAlignment="1">
      <alignment/>
    </xf>
    <xf numFmtId="178" fontId="5" fillId="0" borderId="118" xfId="0" applyNumberFormat="1" applyFont="1" applyBorder="1" applyAlignment="1">
      <alignment/>
    </xf>
    <xf numFmtId="178" fontId="5" fillId="0" borderId="119" xfId="0" applyNumberFormat="1" applyFont="1" applyBorder="1" applyAlignment="1">
      <alignment/>
    </xf>
    <xf numFmtId="178" fontId="5" fillId="0" borderId="120" xfId="0" applyNumberFormat="1" applyFont="1" applyBorder="1" applyAlignment="1">
      <alignment/>
    </xf>
    <xf numFmtId="178" fontId="5" fillId="0" borderId="46" xfId="0" applyNumberFormat="1" applyFont="1" applyBorder="1" applyAlignment="1">
      <alignment horizontal="right"/>
    </xf>
    <xf numFmtId="0" fontId="6" fillId="2" borderId="32" xfId="0" applyFont="1" applyFill="1" applyBorder="1" applyAlignment="1">
      <alignment horizontal="center" vertical="center"/>
    </xf>
    <xf numFmtId="178" fontId="5" fillId="0" borderId="13" xfId="0" applyNumberFormat="1" applyFont="1" applyBorder="1" applyAlignment="1">
      <alignment/>
    </xf>
    <xf numFmtId="0" fontId="6" fillId="2" borderId="39" xfId="0" applyFont="1" applyFill="1" applyBorder="1" applyAlignment="1">
      <alignment horizontal="center" vertical="center"/>
    </xf>
    <xf numFmtId="0" fontId="6" fillId="2" borderId="1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3"/>
  <sheetViews>
    <sheetView tabSelected="1" zoomScaleSheetLayoutView="100" workbookViewId="0" topLeftCell="A1">
      <selection activeCell="B3" sqref="B3"/>
    </sheetView>
  </sheetViews>
  <sheetFormatPr defaultColWidth="10.00390625" defaultRowHeight="12" customHeight="1"/>
  <cols>
    <col min="1" max="1" width="2.625" style="17" customWidth="1"/>
    <col min="2" max="2" width="7.375" style="13" customWidth="1"/>
    <col min="3" max="3" width="10.00390625" style="14" customWidth="1"/>
    <col min="4" max="6" width="6.00390625" style="17" customWidth="1"/>
    <col min="7" max="7" width="6.125" style="17" customWidth="1"/>
    <col min="8" max="8" width="5.875" style="17" customWidth="1"/>
    <col min="9" max="13" width="6.00390625" style="17" customWidth="1"/>
    <col min="14" max="14" width="7.75390625" style="17" customWidth="1"/>
    <col min="15" max="21" width="5.25390625" style="17" customWidth="1"/>
    <col min="22" max="22" width="4.75390625" style="17" customWidth="1"/>
    <col min="23" max="30" width="5.00390625" style="17" customWidth="1"/>
    <col min="31" max="16384" width="10.00390625" style="17" customWidth="1"/>
  </cols>
  <sheetData>
    <row r="1" spans="4:9" ht="21.75" customHeight="1">
      <c r="D1" s="15" t="s">
        <v>0</v>
      </c>
      <c r="E1" s="15"/>
      <c r="F1" s="16"/>
      <c r="G1" s="16"/>
      <c r="H1" s="16"/>
      <c r="I1" s="15" t="s">
        <v>1</v>
      </c>
    </row>
    <row r="2" spans="2:30" ht="18" customHeight="1" thickBot="1">
      <c r="B2" s="18"/>
      <c r="C2" s="19"/>
      <c r="D2" s="166" t="s">
        <v>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16" t="s">
        <v>3</v>
      </c>
      <c r="P2" s="21"/>
      <c r="Q2" s="21"/>
      <c r="R2" s="21"/>
      <c r="S2" s="21"/>
      <c r="T2" s="21"/>
      <c r="U2" s="21"/>
      <c r="V2" s="21"/>
      <c r="W2" s="16" t="s">
        <v>4</v>
      </c>
      <c r="X2" s="21"/>
      <c r="Y2" s="21"/>
      <c r="Z2" s="21"/>
      <c r="AA2" s="21"/>
      <c r="AB2" s="21"/>
      <c r="AC2" s="21"/>
      <c r="AD2" s="21"/>
    </row>
    <row r="3" spans="2:30" ht="9.75" customHeight="1">
      <c r="B3" s="22"/>
      <c r="C3" s="23"/>
      <c r="D3" s="24" t="s">
        <v>221</v>
      </c>
      <c r="E3" s="25"/>
      <c r="F3" s="26"/>
      <c r="G3" s="27" t="s">
        <v>222</v>
      </c>
      <c r="H3" s="28"/>
      <c r="I3" s="28"/>
      <c r="J3" s="28"/>
      <c r="K3" s="28"/>
      <c r="L3" s="28"/>
      <c r="M3" s="28"/>
      <c r="N3" s="29"/>
      <c r="O3" s="27" t="s">
        <v>223</v>
      </c>
      <c r="P3" s="28"/>
      <c r="Q3" s="28"/>
      <c r="R3" s="28"/>
      <c r="S3" s="28"/>
      <c r="T3" s="28"/>
      <c r="U3" s="28"/>
      <c r="V3" s="29"/>
      <c r="W3" s="27" t="s">
        <v>223</v>
      </c>
      <c r="X3" s="28"/>
      <c r="Y3" s="28"/>
      <c r="Z3" s="28"/>
      <c r="AA3" s="28"/>
      <c r="AB3" s="28"/>
      <c r="AC3" s="28"/>
      <c r="AD3" s="29"/>
    </row>
    <row r="4" spans="2:30" ht="4.5" customHeight="1" thickBot="1">
      <c r="B4" s="30"/>
      <c r="C4" s="31"/>
      <c r="D4" s="32"/>
      <c r="E4" s="33"/>
      <c r="F4" s="34"/>
      <c r="G4" s="35"/>
      <c r="H4" s="33"/>
      <c r="I4" s="33"/>
      <c r="J4" s="33"/>
      <c r="K4" s="33"/>
      <c r="L4" s="33"/>
      <c r="M4" s="33"/>
      <c r="N4" s="34"/>
      <c r="O4" s="35"/>
      <c r="P4" s="33"/>
      <c r="Q4" s="33"/>
      <c r="R4" s="33"/>
      <c r="S4" s="33"/>
      <c r="T4" s="33"/>
      <c r="U4" s="33"/>
      <c r="V4" s="34"/>
      <c r="W4" s="35"/>
      <c r="X4" s="33"/>
      <c r="Y4" s="33"/>
      <c r="Z4" s="33"/>
      <c r="AA4" s="33"/>
      <c r="AB4" s="33"/>
      <c r="AC4" s="33"/>
      <c r="AD4" s="34"/>
    </row>
    <row r="5" spans="2:30" ht="4.5" customHeight="1">
      <c r="B5" s="30"/>
      <c r="C5" s="31"/>
      <c r="D5" s="36"/>
      <c r="E5" s="37"/>
      <c r="F5" s="38"/>
      <c r="G5" s="39"/>
      <c r="H5" s="37"/>
      <c r="I5" s="37"/>
      <c r="J5" s="37"/>
      <c r="K5" s="37"/>
      <c r="L5" s="37"/>
      <c r="M5" s="37"/>
      <c r="N5" s="40"/>
      <c r="O5" s="39"/>
      <c r="P5" s="37"/>
      <c r="Q5" s="37"/>
      <c r="R5" s="37"/>
      <c r="S5" s="37"/>
      <c r="T5" s="37"/>
      <c r="U5" s="37"/>
      <c r="V5" s="41"/>
      <c r="W5" s="39"/>
      <c r="X5" s="37"/>
      <c r="Y5" s="37"/>
      <c r="Z5" s="37"/>
      <c r="AA5" s="37"/>
      <c r="AB5" s="37"/>
      <c r="AC5" s="37"/>
      <c r="AD5" s="41"/>
    </row>
    <row r="6" spans="2:30" ht="14.25" customHeight="1">
      <c r="B6" s="30"/>
      <c r="C6" s="31"/>
      <c r="D6" s="42" t="s">
        <v>219</v>
      </c>
      <c r="E6" s="43" t="s">
        <v>220</v>
      </c>
      <c r="F6" s="42"/>
      <c r="G6" s="44">
        <v>65</v>
      </c>
      <c r="H6" s="45">
        <v>70</v>
      </c>
      <c r="I6" s="45">
        <v>75</v>
      </c>
      <c r="J6" s="45">
        <v>80</v>
      </c>
      <c r="K6" s="45">
        <v>85</v>
      </c>
      <c r="L6" s="45">
        <v>90</v>
      </c>
      <c r="M6" s="46" t="s">
        <v>5</v>
      </c>
      <c r="N6" s="47"/>
      <c r="O6" s="44">
        <v>65</v>
      </c>
      <c r="P6" s="45">
        <v>70</v>
      </c>
      <c r="Q6" s="45">
        <v>75</v>
      </c>
      <c r="R6" s="45">
        <v>80</v>
      </c>
      <c r="S6" s="45">
        <v>85</v>
      </c>
      <c r="T6" s="45">
        <v>90</v>
      </c>
      <c r="U6" s="46" t="s">
        <v>5</v>
      </c>
      <c r="V6" s="48"/>
      <c r="W6" s="44">
        <v>65</v>
      </c>
      <c r="X6" s="45">
        <v>70</v>
      </c>
      <c r="Y6" s="45">
        <v>75</v>
      </c>
      <c r="Z6" s="45">
        <v>80</v>
      </c>
      <c r="AA6" s="45">
        <v>85</v>
      </c>
      <c r="AB6" s="45">
        <v>90</v>
      </c>
      <c r="AC6" s="46" t="s">
        <v>5</v>
      </c>
      <c r="AD6" s="48"/>
    </row>
    <row r="7" spans="2:30" ht="15" customHeight="1">
      <c r="B7" s="30" t="s">
        <v>83</v>
      </c>
      <c r="C7" s="49" t="s">
        <v>224</v>
      </c>
      <c r="D7" s="42"/>
      <c r="E7" s="43"/>
      <c r="F7" s="50" t="s">
        <v>84</v>
      </c>
      <c r="G7" s="51" t="s">
        <v>85</v>
      </c>
      <c r="H7" s="52" t="s">
        <v>6</v>
      </c>
      <c r="I7" s="52" t="s">
        <v>6</v>
      </c>
      <c r="J7" s="52" t="s">
        <v>6</v>
      </c>
      <c r="K7" s="52" t="s">
        <v>6</v>
      </c>
      <c r="L7" s="53"/>
      <c r="M7" s="53"/>
      <c r="N7" s="54" t="s">
        <v>84</v>
      </c>
      <c r="O7" s="51" t="s">
        <v>85</v>
      </c>
      <c r="P7" s="52" t="s">
        <v>6</v>
      </c>
      <c r="Q7" s="52" t="s">
        <v>6</v>
      </c>
      <c r="R7" s="52" t="s">
        <v>6</v>
      </c>
      <c r="S7" s="52" t="s">
        <v>6</v>
      </c>
      <c r="T7" s="53"/>
      <c r="U7" s="53"/>
      <c r="V7" s="55" t="s">
        <v>7</v>
      </c>
      <c r="W7" s="51" t="s">
        <v>6</v>
      </c>
      <c r="X7" s="52" t="s">
        <v>6</v>
      </c>
      <c r="Y7" s="52" t="s">
        <v>6</v>
      </c>
      <c r="Z7" s="52" t="s">
        <v>6</v>
      </c>
      <c r="AA7" s="52" t="s">
        <v>6</v>
      </c>
      <c r="AB7" s="53"/>
      <c r="AC7" s="53"/>
      <c r="AD7" s="55" t="s">
        <v>7</v>
      </c>
    </row>
    <row r="8" spans="2:30" ht="5.25" customHeight="1">
      <c r="B8" s="30"/>
      <c r="C8" s="31"/>
      <c r="D8" s="42"/>
      <c r="E8" s="43"/>
      <c r="F8" s="42"/>
      <c r="G8" s="56"/>
      <c r="H8" s="53"/>
      <c r="I8" s="53"/>
      <c r="J8" s="53"/>
      <c r="K8" s="53"/>
      <c r="L8" s="53"/>
      <c r="M8" s="53"/>
      <c r="N8" s="47"/>
      <c r="O8" s="56"/>
      <c r="P8" s="53"/>
      <c r="Q8" s="53"/>
      <c r="R8" s="53"/>
      <c r="S8" s="53"/>
      <c r="T8" s="53"/>
      <c r="U8" s="53"/>
      <c r="V8" s="48"/>
      <c r="W8" s="56"/>
      <c r="X8" s="53"/>
      <c r="Y8" s="53"/>
      <c r="Z8" s="53"/>
      <c r="AA8" s="53"/>
      <c r="AB8" s="53"/>
      <c r="AC8" s="53"/>
      <c r="AD8" s="48"/>
    </row>
    <row r="9" spans="2:30" ht="10.5" customHeight="1">
      <c r="B9" s="30"/>
      <c r="C9" s="31"/>
      <c r="D9" s="42" t="s">
        <v>86</v>
      </c>
      <c r="E9" s="43" t="s">
        <v>86</v>
      </c>
      <c r="F9" s="42"/>
      <c r="G9" s="44">
        <v>69</v>
      </c>
      <c r="H9" s="45">
        <v>74</v>
      </c>
      <c r="I9" s="45">
        <v>79</v>
      </c>
      <c r="J9" s="45">
        <v>84</v>
      </c>
      <c r="K9" s="45">
        <v>89</v>
      </c>
      <c r="L9" s="46" t="s">
        <v>8</v>
      </c>
      <c r="M9" s="46" t="s">
        <v>9</v>
      </c>
      <c r="N9" s="47"/>
      <c r="O9" s="44">
        <v>69</v>
      </c>
      <c r="P9" s="45">
        <v>74</v>
      </c>
      <c r="Q9" s="45">
        <v>79</v>
      </c>
      <c r="R9" s="45">
        <v>84</v>
      </c>
      <c r="S9" s="45">
        <v>89</v>
      </c>
      <c r="T9" s="46" t="s">
        <v>8</v>
      </c>
      <c r="U9" s="46" t="s">
        <v>9</v>
      </c>
      <c r="V9" s="48"/>
      <c r="W9" s="44">
        <v>69</v>
      </c>
      <c r="X9" s="45">
        <v>74</v>
      </c>
      <c r="Y9" s="45">
        <v>79</v>
      </c>
      <c r="Z9" s="45">
        <v>84</v>
      </c>
      <c r="AA9" s="45">
        <v>89</v>
      </c>
      <c r="AB9" s="46" t="s">
        <v>8</v>
      </c>
      <c r="AC9" s="46" t="s">
        <v>9</v>
      </c>
      <c r="AD9" s="48"/>
    </row>
    <row r="10" spans="2:30" ht="9.75" customHeight="1" thickBot="1">
      <c r="B10" s="57"/>
      <c r="C10" s="58"/>
      <c r="D10" s="42"/>
      <c r="E10" s="43"/>
      <c r="F10" s="42"/>
      <c r="G10" s="59"/>
      <c r="H10" s="60"/>
      <c r="I10" s="60"/>
      <c r="J10" s="60"/>
      <c r="K10" s="60"/>
      <c r="L10" s="60"/>
      <c r="M10" s="60"/>
      <c r="N10" s="61"/>
      <c r="O10" s="59"/>
      <c r="P10" s="60"/>
      <c r="Q10" s="60"/>
      <c r="R10" s="60"/>
      <c r="S10" s="60"/>
      <c r="T10" s="60"/>
      <c r="U10" s="60"/>
      <c r="V10" s="62"/>
      <c r="W10" s="59"/>
      <c r="X10" s="60"/>
      <c r="Y10" s="60"/>
      <c r="Z10" s="60"/>
      <c r="AA10" s="60"/>
      <c r="AB10" s="60"/>
      <c r="AC10" s="60"/>
      <c r="AD10" s="62"/>
    </row>
    <row r="11" spans="2:30" ht="14.25" customHeight="1">
      <c r="B11" s="63"/>
      <c r="C11" s="64" t="s">
        <v>68</v>
      </c>
      <c r="D11" s="65">
        <f>V11</f>
        <v>817</v>
      </c>
      <c r="E11" s="66">
        <f>AD11</f>
        <v>3578</v>
      </c>
      <c r="F11" s="67">
        <f>D11+E11</f>
        <v>4395</v>
      </c>
      <c r="G11" s="68">
        <f aca="true" t="shared" si="0" ref="G11:N15">O11+W11</f>
        <v>863</v>
      </c>
      <c r="H11" s="69">
        <f t="shared" si="0"/>
        <v>1217</v>
      </c>
      <c r="I11" s="69">
        <f t="shared" si="0"/>
        <v>1077</v>
      </c>
      <c r="J11" s="69">
        <f t="shared" si="0"/>
        <v>740</v>
      </c>
      <c r="K11" s="69">
        <f t="shared" si="0"/>
        <v>387</v>
      </c>
      <c r="L11" s="69">
        <f t="shared" si="0"/>
        <v>111</v>
      </c>
      <c r="M11" s="70">
        <f t="shared" si="0"/>
        <v>0</v>
      </c>
      <c r="N11" s="71">
        <f t="shared" si="0"/>
        <v>4395</v>
      </c>
      <c r="O11" s="65">
        <v>170</v>
      </c>
      <c r="P11" s="72">
        <v>240</v>
      </c>
      <c r="Q11" s="72">
        <v>176</v>
      </c>
      <c r="R11" s="72">
        <v>127</v>
      </c>
      <c r="S11" s="72">
        <v>78</v>
      </c>
      <c r="T11" s="72">
        <v>26</v>
      </c>
      <c r="U11" s="73">
        <v>0</v>
      </c>
      <c r="V11" s="74">
        <f>SUM(O11:U11)</f>
        <v>817</v>
      </c>
      <c r="W11" s="65">
        <v>693</v>
      </c>
      <c r="X11" s="72">
        <v>977</v>
      </c>
      <c r="Y11" s="72">
        <v>901</v>
      </c>
      <c r="Z11" s="72">
        <v>613</v>
      </c>
      <c r="AA11" s="72">
        <v>309</v>
      </c>
      <c r="AB11" s="72">
        <v>85</v>
      </c>
      <c r="AC11" s="73">
        <v>0</v>
      </c>
      <c r="AD11" s="74">
        <f>SUM(W11:AC11)</f>
        <v>3578</v>
      </c>
    </row>
    <row r="12" spans="2:30" ht="14.25" customHeight="1">
      <c r="B12" s="75"/>
      <c r="C12" s="76" t="s">
        <v>10</v>
      </c>
      <c r="D12" s="77">
        <f>V12</f>
        <v>43</v>
      </c>
      <c r="E12" s="78">
        <f>AD12</f>
        <v>98</v>
      </c>
      <c r="F12" s="79">
        <f>D12+E12</f>
        <v>141</v>
      </c>
      <c r="G12" s="80">
        <f t="shared" si="0"/>
        <v>40</v>
      </c>
      <c r="H12" s="81">
        <f t="shared" si="0"/>
        <v>42</v>
      </c>
      <c r="I12" s="81">
        <f t="shared" si="0"/>
        <v>25</v>
      </c>
      <c r="J12" s="81">
        <f t="shared" si="0"/>
        <v>28</v>
      </c>
      <c r="K12" s="81">
        <f t="shared" si="0"/>
        <v>6</v>
      </c>
      <c r="L12" s="81">
        <f t="shared" si="0"/>
        <v>0</v>
      </c>
      <c r="M12" s="82">
        <f t="shared" si="0"/>
        <v>0</v>
      </c>
      <c r="N12" s="83">
        <f t="shared" si="0"/>
        <v>141</v>
      </c>
      <c r="O12" s="77">
        <v>13</v>
      </c>
      <c r="P12" s="84">
        <v>13</v>
      </c>
      <c r="Q12" s="84">
        <v>8</v>
      </c>
      <c r="R12" s="84">
        <v>7</v>
      </c>
      <c r="S12" s="84">
        <v>2</v>
      </c>
      <c r="T12" s="84">
        <v>0</v>
      </c>
      <c r="U12" s="85">
        <v>0</v>
      </c>
      <c r="V12" s="86">
        <f>SUM(O12:U12)</f>
        <v>43</v>
      </c>
      <c r="W12" s="77">
        <v>27</v>
      </c>
      <c r="X12" s="84">
        <v>29</v>
      </c>
      <c r="Y12" s="84">
        <v>17</v>
      </c>
      <c r="Z12" s="84">
        <v>21</v>
      </c>
      <c r="AA12" s="84">
        <v>4</v>
      </c>
      <c r="AB12" s="84">
        <v>0</v>
      </c>
      <c r="AC12" s="85">
        <v>0</v>
      </c>
      <c r="AD12" s="86">
        <f>SUM(W12:AC12)</f>
        <v>98</v>
      </c>
    </row>
    <row r="13" spans="2:30" ht="14.25" customHeight="1">
      <c r="B13" s="75" t="s">
        <v>87</v>
      </c>
      <c r="C13" s="76" t="s">
        <v>11</v>
      </c>
      <c r="D13" s="77">
        <f>V13</f>
        <v>28</v>
      </c>
      <c r="E13" s="78">
        <f>AD13</f>
        <v>127</v>
      </c>
      <c r="F13" s="79">
        <f>D13+E13</f>
        <v>155</v>
      </c>
      <c r="G13" s="80">
        <f t="shared" si="0"/>
        <v>33</v>
      </c>
      <c r="H13" s="81">
        <f t="shared" si="0"/>
        <v>40</v>
      </c>
      <c r="I13" s="81">
        <f t="shared" si="0"/>
        <v>41</v>
      </c>
      <c r="J13" s="81">
        <f t="shared" si="0"/>
        <v>26</v>
      </c>
      <c r="K13" s="81">
        <f t="shared" si="0"/>
        <v>13</v>
      </c>
      <c r="L13" s="81">
        <f t="shared" si="0"/>
        <v>2</v>
      </c>
      <c r="M13" s="82">
        <f t="shared" si="0"/>
        <v>0</v>
      </c>
      <c r="N13" s="83">
        <f t="shared" si="0"/>
        <v>155</v>
      </c>
      <c r="O13" s="77">
        <v>8</v>
      </c>
      <c r="P13" s="84">
        <v>8</v>
      </c>
      <c r="Q13" s="84">
        <v>5</v>
      </c>
      <c r="R13" s="84">
        <v>4</v>
      </c>
      <c r="S13" s="84">
        <v>3</v>
      </c>
      <c r="T13" s="84">
        <v>0</v>
      </c>
      <c r="U13" s="85">
        <v>0</v>
      </c>
      <c r="V13" s="86">
        <f>SUM(O13:U13)</f>
        <v>28</v>
      </c>
      <c r="W13" s="77">
        <v>25</v>
      </c>
      <c r="X13" s="84">
        <v>32</v>
      </c>
      <c r="Y13" s="84">
        <v>36</v>
      </c>
      <c r="Z13" s="84">
        <v>22</v>
      </c>
      <c r="AA13" s="84">
        <v>10</v>
      </c>
      <c r="AB13" s="84">
        <v>2</v>
      </c>
      <c r="AC13" s="85">
        <v>0</v>
      </c>
      <c r="AD13" s="86">
        <f>SUM(W13:AC13)</f>
        <v>127</v>
      </c>
    </row>
    <row r="14" spans="2:30" ht="14.25" customHeight="1">
      <c r="B14" s="87"/>
      <c r="C14" s="76" t="s">
        <v>12</v>
      </c>
      <c r="D14" s="77">
        <f>V14</f>
        <v>13</v>
      </c>
      <c r="E14" s="78">
        <f>AD14</f>
        <v>34</v>
      </c>
      <c r="F14" s="79">
        <f>D14+E14</f>
        <v>47</v>
      </c>
      <c r="G14" s="80">
        <f t="shared" si="0"/>
        <v>18</v>
      </c>
      <c r="H14" s="81">
        <f t="shared" si="0"/>
        <v>9</v>
      </c>
      <c r="I14" s="81">
        <f t="shared" si="0"/>
        <v>14</v>
      </c>
      <c r="J14" s="81">
        <f t="shared" si="0"/>
        <v>4</v>
      </c>
      <c r="K14" s="81">
        <f t="shared" si="0"/>
        <v>1</v>
      </c>
      <c r="L14" s="81">
        <f t="shared" si="0"/>
        <v>1</v>
      </c>
      <c r="M14" s="82">
        <f t="shared" si="0"/>
        <v>0</v>
      </c>
      <c r="N14" s="83">
        <f t="shared" si="0"/>
        <v>47</v>
      </c>
      <c r="O14" s="77">
        <v>7</v>
      </c>
      <c r="P14" s="84">
        <v>2</v>
      </c>
      <c r="Q14" s="84">
        <v>2</v>
      </c>
      <c r="R14" s="84">
        <v>1</v>
      </c>
      <c r="S14" s="84">
        <v>1</v>
      </c>
      <c r="T14" s="84">
        <v>0</v>
      </c>
      <c r="U14" s="85">
        <v>0</v>
      </c>
      <c r="V14" s="86">
        <f>SUM(O14:U14)</f>
        <v>13</v>
      </c>
      <c r="W14" s="77">
        <v>11</v>
      </c>
      <c r="X14" s="84">
        <v>7</v>
      </c>
      <c r="Y14" s="84">
        <v>12</v>
      </c>
      <c r="Z14" s="84">
        <v>3</v>
      </c>
      <c r="AA14" s="84">
        <v>0</v>
      </c>
      <c r="AB14" s="84">
        <v>1</v>
      </c>
      <c r="AC14" s="85">
        <v>0</v>
      </c>
      <c r="AD14" s="86">
        <f>SUM(W14:AC14)</f>
        <v>34</v>
      </c>
    </row>
    <row r="15" spans="2:30" ht="14.25" customHeight="1" thickBot="1">
      <c r="B15" s="75"/>
      <c r="C15" s="88" t="s">
        <v>13</v>
      </c>
      <c r="D15" s="89">
        <f>V15</f>
        <v>25</v>
      </c>
      <c r="E15" s="90">
        <f>AD15</f>
        <v>78</v>
      </c>
      <c r="F15" s="91">
        <f>D15+E15</f>
        <v>103</v>
      </c>
      <c r="G15" s="92">
        <f t="shared" si="0"/>
        <v>27</v>
      </c>
      <c r="H15" s="93">
        <f t="shared" si="0"/>
        <v>23</v>
      </c>
      <c r="I15" s="93">
        <f t="shared" si="0"/>
        <v>21</v>
      </c>
      <c r="J15" s="93">
        <f t="shared" si="0"/>
        <v>22</v>
      </c>
      <c r="K15" s="93">
        <f t="shared" si="0"/>
        <v>10</v>
      </c>
      <c r="L15" s="93">
        <f t="shared" si="0"/>
        <v>0</v>
      </c>
      <c r="M15" s="94">
        <f t="shared" si="0"/>
        <v>0</v>
      </c>
      <c r="N15" s="95">
        <f t="shared" si="0"/>
        <v>103</v>
      </c>
      <c r="O15" s="89">
        <v>8</v>
      </c>
      <c r="P15" s="96">
        <v>4</v>
      </c>
      <c r="Q15" s="96">
        <v>8</v>
      </c>
      <c r="R15" s="96">
        <v>5</v>
      </c>
      <c r="S15" s="96">
        <v>0</v>
      </c>
      <c r="T15" s="96">
        <v>0</v>
      </c>
      <c r="U15" s="97">
        <v>0</v>
      </c>
      <c r="V15" s="98">
        <f>SUM(O15:U15)</f>
        <v>25</v>
      </c>
      <c r="W15" s="89">
        <v>19</v>
      </c>
      <c r="X15" s="96">
        <v>19</v>
      </c>
      <c r="Y15" s="96">
        <v>13</v>
      </c>
      <c r="Z15" s="96">
        <v>17</v>
      </c>
      <c r="AA15" s="96">
        <v>10</v>
      </c>
      <c r="AB15" s="96">
        <v>0</v>
      </c>
      <c r="AC15" s="97">
        <v>0</v>
      </c>
      <c r="AD15" s="98">
        <f>SUM(W15:AC15)</f>
        <v>78</v>
      </c>
    </row>
    <row r="16" spans="2:30" ht="14.25" customHeight="1" thickBot="1" thickTop="1">
      <c r="B16" s="99"/>
      <c r="C16" s="100" t="s">
        <v>225</v>
      </c>
      <c r="D16" s="101">
        <f>SUM(D11:D15)</f>
        <v>926</v>
      </c>
      <c r="E16" s="102">
        <f>SUM(E11:E15)</f>
        <v>3915</v>
      </c>
      <c r="F16" s="103">
        <f aca="true" t="shared" si="1" ref="F16:N16">SUM(F11:F15)</f>
        <v>4841</v>
      </c>
      <c r="G16" s="104">
        <f t="shared" si="1"/>
        <v>981</v>
      </c>
      <c r="H16" s="105">
        <f t="shared" si="1"/>
        <v>1331</v>
      </c>
      <c r="I16" s="105">
        <f t="shared" si="1"/>
        <v>1178</v>
      </c>
      <c r="J16" s="105">
        <f t="shared" si="1"/>
        <v>820</v>
      </c>
      <c r="K16" s="105">
        <f t="shared" si="1"/>
        <v>417</v>
      </c>
      <c r="L16" s="105">
        <f t="shared" si="1"/>
        <v>114</v>
      </c>
      <c r="M16" s="106">
        <f t="shared" si="1"/>
        <v>0</v>
      </c>
      <c r="N16" s="107">
        <f t="shared" si="1"/>
        <v>4841</v>
      </c>
      <c r="O16" s="108">
        <f aca="true" t="shared" si="2" ref="O16:V16">SUM(O11:O15)</f>
        <v>206</v>
      </c>
      <c r="P16" s="109">
        <f t="shared" si="2"/>
        <v>267</v>
      </c>
      <c r="Q16" s="109">
        <f t="shared" si="2"/>
        <v>199</v>
      </c>
      <c r="R16" s="109">
        <f t="shared" si="2"/>
        <v>144</v>
      </c>
      <c r="S16" s="109">
        <f t="shared" si="2"/>
        <v>84</v>
      </c>
      <c r="T16" s="109">
        <f t="shared" si="2"/>
        <v>26</v>
      </c>
      <c r="U16" s="110">
        <f t="shared" si="2"/>
        <v>0</v>
      </c>
      <c r="V16" s="111">
        <f t="shared" si="2"/>
        <v>926</v>
      </c>
      <c r="W16" s="108">
        <f aca="true" t="shared" si="3" ref="W16:AD16">SUM(W11:W15)</f>
        <v>775</v>
      </c>
      <c r="X16" s="109">
        <f t="shared" si="3"/>
        <v>1064</v>
      </c>
      <c r="Y16" s="109">
        <f t="shared" si="3"/>
        <v>979</v>
      </c>
      <c r="Z16" s="109">
        <f t="shared" si="3"/>
        <v>676</v>
      </c>
      <c r="AA16" s="109">
        <f t="shared" si="3"/>
        <v>333</v>
      </c>
      <c r="AB16" s="109">
        <f t="shared" si="3"/>
        <v>88</v>
      </c>
      <c r="AC16" s="110">
        <f t="shared" si="3"/>
        <v>0</v>
      </c>
      <c r="AD16" s="111">
        <f t="shared" si="3"/>
        <v>3915</v>
      </c>
    </row>
    <row r="17" spans="2:30" ht="14.25" customHeight="1">
      <c r="B17" s="22"/>
      <c r="C17" s="112" t="s">
        <v>78</v>
      </c>
      <c r="D17" s="113">
        <f aca="true" t="shared" si="4" ref="D17:D23">V17</f>
        <v>156</v>
      </c>
      <c r="E17" s="114">
        <f aca="true" t="shared" si="5" ref="E17:E23">AD17</f>
        <v>580</v>
      </c>
      <c r="F17" s="115">
        <f aca="true" t="shared" si="6" ref="F17:F23">D17+E17</f>
        <v>736</v>
      </c>
      <c r="G17" s="116">
        <f aca="true" t="shared" si="7" ref="G17:N23">O17+W17</f>
        <v>162</v>
      </c>
      <c r="H17" s="117">
        <f t="shared" si="7"/>
        <v>201</v>
      </c>
      <c r="I17" s="117">
        <f t="shared" si="7"/>
        <v>194</v>
      </c>
      <c r="J17" s="117">
        <f t="shared" si="7"/>
        <v>126</v>
      </c>
      <c r="K17" s="117">
        <f t="shared" si="7"/>
        <v>42</v>
      </c>
      <c r="L17" s="117">
        <f t="shared" si="7"/>
        <v>11</v>
      </c>
      <c r="M17" s="118">
        <f t="shared" si="7"/>
        <v>0</v>
      </c>
      <c r="N17" s="119">
        <f t="shared" si="7"/>
        <v>736</v>
      </c>
      <c r="O17" s="65">
        <v>54</v>
      </c>
      <c r="P17" s="72">
        <v>35</v>
      </c>
      <c r="Q17" s="72">
        <v>29</v>
      </c>
      <c r="R17" s="72">
        <v>25</v>
      </c>
      <c r="S17" s="72">
        <v>11</v>
      </c>
      <c r="T17" s="72">
        <v>2</v>
      </c>
      <c r="U17" s="73">
        <v>0</v>
      </c>
      <c r="V17" s="74">
        <f aca="true" t="shared" si="8" ref="V17:V23">SUM(O17:U17)</f>
        <v>156</v>
      </c>
      <c r="W17" s="65">
        <v>108</v>
      </c>
      <c r="X17" s="72">
        <v>166</v>
      </c>
      <c r="Y17" s="72">
        <v>165</v>
      </c>
      <c r="Z17" s="72">
        <v>101</v>
      </c>
      <c r="AA17" s="72">
        <v>31</v>
      </c>
      <c r="AB17" s="72">
        <v>9</v>
      </c>
      <c r="AC17" s="73">
        <v>0</v>
      </c>
      <c r="AD17" s="74">
        <f aca="true" t="shared" si="9" ref="AD17:AD23">SUM(W17:AC17)</f>
        <v>580</v>
      </c>
    </row>
    <row r="18" spans="2:30" ht="14.25" customHeight="1">
      <c r="B18" s="120"/>
      <c r="C18" s="76" t="s">
        <v>69</v>
      </c>
      <c r="D18" s="77">
        <f t="shared" si="4"/>
        <v>597</v>
      </c>
      <c r="E18" s="78">
        <f t="shared" si="5"/>
        <v>2774</v>
      </c>
      <c r="F18" s="79">
        <f t="shared" si="6"/>
        <v>3371</v>
      </c>
      <c r="G18" s="80">
        <f t="shared" si="7"/>
        <v>625</v>
      </c>
      <c r="H18" s="81">
        <f t="shared" si="7"/>
        <v>972</v>
      </c>
      <c r="I18" s="81">
        <f t="shared" si="7"/>
        <v>893</v>
      </c>
      <c r="J18" s="81">
        <f t="shared" si="7"/>
        <v>576</v>
      </c>
      <c r="K18" s="81">
        <f t="shared" si="7"/>
        <v>239</v>
      </c>
      <c r="L18" s="81">
        <f t="shared" si="7"/>
        <v>66</v>
      </c>
      <c r="M18" s="82">
        <f t="shared" si="7"/>
        <v>0</v>
      </c>
      <c r="N18" s="83">
        <f t="shared" si="7"/>
        <v>3371</v>
      </c>
      <c r="O18" s="77">
        <v>127</v>
      </c>
      <c r="P18" s="84">
        <v>167</v>
      </c>
      <c r="Q18" s="84">
        <v>135</v>
      </c>
      <c r="R18" s="84">
        <v>101</v>
      </c>
      <c r="S18" s="84">
        <v>44</v>
      </c>
      <c r="T18" s="84">
        <v>23</v>
      </c>
      <c r="U18" s="85">
        <v>0</v>
      </c>
      <c r="V18" s="86">
        <f t="shared" si="8"/>
        <v>597</v>
      </c>
      <c r="W18" s="77">
        <v>498</v>
      </c>
      <c r="X18" s="84">
        <v>805</v>
      </c>
      <c r="Y18" s="84">
        <v>758</v>
      </c>
      <c r="Z18" s="84">
        <v>475</v>
      </c>
      <c r="AA18" s="84">
        <v>195</v>
      </c>
      <c r="AB18" s="84">
        <v>43</v>
      </c>
      <c r="AC18" s="85">
        <v>0</v>
      </c>
      <c r="AD18" s="86">
        <f t="shared" si="9"/>
        <v>2774</v>
      </c>
    </row>
    <row r="19" spans="2:30" ht="14.25" customHeight="1">
      <c r="B19" s="30"/>
      <c r="C19" s="76" t="s">
        <v>18</v>
      </c>
      <c r="D19" s="77">
        <f t="shared" si="4"/>
        <v>51</v>
      </c>
      <c r="E19" s="78">
        <f t="shared" si="5"/>
        <v>183</v>
      </c>
      <c r="F19" s="79">
        <f t="shared" si="6"/>
        <v>234</v>
      </c>
      <c r="G19" s="80">
        <f t="shared" si="7"/>
        <v>45</v>
      </c>
      <c r="H19" s="81">
        <f t="shared" si="7"/>
        <v>63</v>
      </c>
      <c r="I19" s="81">
        <f t="shared" si="7"/>
        <v>59</v>
      </c>
      <c r="J19" s="81">
        <f t="shared" si="7"/>
        <v>40</v>
      </c>
      <c r="K19" s="81">
        <f t="shared" si="7"/>
        <v>20</v>
      </c>
      <c r="L19" s="81">
        <f t="shared" si="7"/>
        <v>7</v>
      </c>
      <c r="M19" s="82">
        <f t="shared" si="7"/>
        <v>0</v>
      </c>
      <c r="N19" s="83">
        <f t="shared" si="7"/>
        <v>234</v>
      </c>
      <c r="O19" s="77">
        <v>14</v>
      </c>
      <c r="P19" s="84">
        <v>15</v>
      </c>
      <c r="Q19" s="84">
        <v>9</v>
      </c>
      <c r="R19" s="84">
        <v>7</v>
      </c>
      <c r="S19" s="84">
        <v>4</v>
      </c>
      <c r="T19" s="84">
        <v>2</v>
      </c>
      <c r="U19" s="85">
        <v>0</v>
      </c>
      <c r="V19" s="86">
        <f t="shared" si="8"/>
        <v>51</v>
      </c>
      <c r="W19" s="77">
        <v>31</v>
      </c>
      <c r="X19" s="84">
        <v>48</v>
      </c>
      <c r="Y19" s="84">
        <v>50</v>
      </c>
      <c r="Z19" s="84">
        <v>33</v>
      </c>
      <c r="AA19" s="84">
        <v>16</v>
      </c>
      <c r="AB19" s="84">
        <v>5</v>
      </c>
      <c r="AC19" s="85">
        <v>0</v>
      </c>
      <c r="AD19" s="86">
        <f t="shared" si="9"/>
        <v>183</v>
      </c>
    </row>
    <row r="20" spans="2:30" ht="14.25" customHeight="1">
      <c r="B20" s="120" t="s">
        <v>226</v>
      </c>
      <c r="C20" s="76" t="s">
        <v>19</v>
      </c>
      <c r="D20" s="77">
        <f t="shared" si="4"/>
        <v>17</v>
      </c>
      <c r="E20" s="78">
        <f t="shared" si="5"/>
        <v>75</v>
      </c>
      <c r="F20" s="79">
        <f t="shared" si="6"/>
        <v>92</v>
      </c>
      <c r="G20" s="80">
        <f t="shared" si="7"/>
        <v>16</v>
      </c>
      <c r="H20" s="81">
        <f t="shared" si="7"/>
        <v>20</v>
      </c>
      <c r="I20" s="81">
        <f t="shared" si="7"/>
        <v>25</v>
      </c>
      <c r="J20" s="81">
        <f t="shared" si="7"/>
        <v>18</v>
      </c>
      <c r="K20" s="81">
        <f t="shared" si="7"/>
        <v>10</v>
      </c>
      <c r="L20" s="81">
        <f t="shared" si="7"/>
        <v>3</v>
      </c>
      <c r="M20" s="82">
        <f t="shared" si="7"/>
        <v>0</v>
      </c>
      <c r="N20" s="83">
        <f t="shared" si="7"/>
        <v>92</v>
      </c>
      <c r="O20" s="77">
        <v>7</v>
      </c>
      <c r="P20" s="84">
        <v>5</v>
      </c>
      <c r="Q20" s="84">
        <v>2</v>
      </c>
      <c r="R20" s="84">
        <v>1</v>
      </c>
      <c r="S20" s="84">
        <v>1</v>
      </c>
      <c r="T20" s="84">
        <v>1</v>
      </c>
      <c r="U20" s="85">
        <v>0</v>
      </c>
      <c r="V20" s="86">
        <f t="shared" si="8"/>
        <v>17</v>
      </c>
      <c r="W20" s="77">
        <v>9</v>
      </c>
      <c r="X20" s="84">
        <v>15</v>
      </c>
      <c r="Y20" s="84">
        <v>23</v>
      </c>
      <c r="Z20" s="84">
        <v>17</v>
      </c>
      <c r="AA20" s="84">
        <v>9</v>
      </c>
      <c r="AB20" s="84">
        <v>2</v>
      </c>
      <c r="AC20" s="85">
        <v>0</v>
      </c>
      <c r="AD20" s="86">
        <f t="shared" si="9"/>
        <v>75</v>
      </c>
    </row>
    <row r="21" spans="2:30" ht="14.25" customHeight="1">
      <c r="B21" s="30"/>
      <c r="C21" s="76" t="s">
        <v>20</v>
      </c>
      <c r="D21" s="77">
        <f t="shared" si="4"/>
        <v>36</v>
      </c>
      <c r="E21" s="78">
        <f t="shared" si="5"/>
        <v>124</v>
      </c>
      <c r="F21" s="79">
        <f t="shared" si="6"/>
        <v>160</v>
      </c>
      <c r="G21" s="80">
        <f t="shared" si="7"/>
        <v>34</v>
      </c>
      <c r="H21" s="81">
        <f t="shared" si="7"/>
        <v>42</v>
      </c>
      <c r="I21" s="81">
        <f t="shared" si="7"/>
        <v>44</v>
      </c>
      <c r="J21" s="81">
        <f t="shared" si="7"/>
        <v>27</v>
      </c>
      <c r="K21" s="81">
        <f t="shared" si="7"/>
        <v>12</v>
      </c>
      <c r="L21" s="81">
        <f t="shared" si="7"/>
        <v>1</v>
      </c>
      <c r="M21" s="82">
        <f t="shared" si="7"/>
        <v>0</v>
      </c>
      <c r="N21" s="83">
        <f t="shared" si="7"/>
        <v>160</v>
      </c>
      <c r="O21" s="77">
        <v>8</v>
      </c>
      <c r="P21" s="84">
        <v>11</v>
      </c>
      <c r="Q21" s="84">
        <v>7</v>
      </c>
      <c r="R21" s="84">
        <v>5</v>
      </c>
      <c r="S21" s="84">
        <v>4</v>
      </c>
      <c r="T21" s="84">
        <v>1</v>
      </c>
      <c r="U21" s="85">
        <v>0</v>
      </c>
      <c r="V21" s="86">
        <f t="shared" si="8"/>
        <v>36</v>
      </c>
      <c r="W21" s="77">
        <v>26</v>
      </c>
      <c r="X21" s="84">
        <v>31</v>
      </c>
      <c r="Y21" s="84">
        <v>37</v>
      </c>
      <c r="Z21" s="84">
        <v>22</v>
      </c>
      <c r="AA21" s="84">
        <v>8</v>
      </c>
      <c r="AB21" s="84">
        <v>0</v>
      </c>
      <c r="AC21" s="85">
        <v>0</v>
      </c>
      <c r="AD21" s="86">
        <f t="shared" si="9"/>
        <v>124</v>
      </c>
    </row>
    <row r="22" spans="2:30" ht="14.25" customHeight="1">
      <c r="B22" s="30"/>
      <c r="C22" s="76" t="s">
        <v>21</v>
      </c>
      <c r="D22" s="77">
        <f t="shared" si="4"/>
        <v>51</v>
      </c>
      <c r="E22" s="78">
        <f t="shared" si="5"/>
        <v>189</v>
      </c>
      <c r="F22" s="79">
        <f t="shared" si="6"/>
        <v>240</v>
      </c>
      <c r="G22" s="80">
        <f t="shared" si="7"/>
        <v>61</v>
      </c>
      <c r="H22" s="81">
        <f t="shared" si="7"/>
        <v>71</v>
      </c>
      <c r="I22" s="81">
        <f t="shared" si="7"/>
        <v>52</v>
      </c>
      <c r="J22" s="81">
        <f t="shared" si="7"/>
        <v>35</v>
      </c>
      <c r="K22" s="81">
        <f t="shared" si="7"/>
        <v>18</v>
      </c>
      <c r="L22" s="81">
        <f t="shared" si="7"/>
        <v>3</v>
      </c>
      <c r="M22" s="82">
        <f t="shared" si="7"/>
        <v>0</v>
      </c>
      <c r="N22" s="83">
        <f t="shared" si="7"/>
        <v>240</v>
      </c>
      <c r="O22" s="77">
        <v>14</v>
      </c>
      <c r="P22" s="84">
        <v>11</v>
      </c>
      <c r="Q22" s="84">
        <v>11</v>
      </c>
      <c r="R22" s="84">
        <v>7</v>
      </c>
      <c r="S22" s="84">
        <v>7</v>
      </c>
      <c r="T22" s="84">
        <v>1</v>
      </c>
      <c r="U22" s="85">
        <v>0</v>
      </c>
      <c r="V22" s="86">
        <f t="shared" si="8"/>
        <v>51</v>
      </c>
      <c r="W22" s="77">
        <v>47</v>
      </c>
      <c r="X22" s="84">
        <v>60</v>
      </c>
      <c r="Y22" s="84">
        <v>41</v>
      </c>
      <c r="Z22" s="84">
        <v>28</v>
      </c>
      <c r="AA22" s="84">
        <v>11</v>
      </c>
      <c r="AB22" s="84">
        <v>2</v>
      </c>
      <c r="AC22" s="85">
        <v>0</v>
      </c>
      <c r="AD22" s="86">
        <f t="shared" si="9"/>
        <v>189</v>
      </c>
    </row>
    <row r="23" spans="2:30" ht="14.25" customHeight="1" thickBot="1">
      <c r="B23" s="120"/>
      <c r="C23" s="88" t="s">
        <v>22</v>
      </c>
      <c r="D23" s="89">
        <f t="shared" si="4"/>
        <v>90</v>
      </c>
      <c r="E23" s="90">
        <f t="shared" si="5"/>
        <v>314</v>
      </c>
      <c r="F23" s="91">
        <f t="shared" si="6"/>
        <v>404</v>
      </c>
      <c r="G23" s="92">
        <f t="shared" si="7"/>
        <v>71</v>
      </c>
      <c r="H23" s="93">
        <f t="shared" si="7"/>
        <v>96</v>
      </c>
      <c r="I23" s="93">
        <f t="shared" si="7"/>
        <v>118</v>
      </c>
      <c r="J23" s="93">
        <f t="shared" si="7"/>
        <v>74</v>
      </c>
      <c r="K23" s="93">
        <f t="shared" si="7"/>
        <v>35</v>
      </c>
      <c r="L23" s="93">
        <f t="shared" si="7"/>
        <v>10</v>
      </c>
      <c r="M23" s="94">
        <f t="shared" si="7"/>
        <v>0</v>
      </c>
      <c r="N23" s="95">
        <f t="shared" si="7"/>
        <v>404</v>
      </c>
      <c r="O23" s="89">
        <v>17</v>
      </c>
      <c r="P23" s="96">
        <v>24</v>
      </c>
      <c r="Q23" s="96">
        <v>25</v>
      </c>
      <c r="R23" s="96">
        <v>11</v>
      </c>
      <c r="S23" s="96">
        <v>13</v>
      </c>
      <c r="T23" s="96">
        <v>0</v>
      </c>
      <c r="U23" s="97">
        <v>0</v>
      </c>
      <c r="V23" s="98">
        <f t="shared" si="8"/>
        <v>90</v>
      </c>
      <c r="W23" s="89">
        <v>54</v>
      </c>
      <c r="X23" s="96">
        <v>72</v>
      </c>
      <c r="Y23" s="96">
        <v>93</v>
      </c>
      <c r="Z23" s="96">
        <v>63</v>
      </c>
      <c r="AA23" s="96">
        <v>22</v>
      </c>
      <c r="AB23" s="96">
        <v>10</v>
      </c>
      <c r="AC23" s="97">
        <v>0</v>
      </c>
      <c r="AD23" s="98">
        <f t="shared" si="9"/>
        <v>314</v>
      </c>
    </row>
    <row r="24" spans="2:30" ht="14.25" customHeight="1" thickBot="1" thickTop="1">
      <c r="B24" s="120"/>
      <c r="C24" s="100" t="s">
        <v>88</v>
      </c>
      <c r="D24" s="108">
        <f>SUM(D17:D23)</f>
        <v>998</v>
      </c>
      <c r="E24" s="121">
        <f>SUM(E17:E23)</f>
        <v>4239</v>
      </c>
      <c r="F24" s="122">
        <f aca="true" t="shared" si="10" ref="F24:N24">SUM(F17:F23)</f>
        <v>5237</v>
      </c>
      <c r="G24" s="123">
        <f t="shared" si="10"/>
        <v>1014</v>
      </c>
      <c r="H24" s="124">
        <f t="shared" si="10"/>
        <v>1465</v>
      </c>
      <c r="I24" s="124">
        <f t="shared" si="10"/>
        <v>1385</v>
      </c>
      <c r="J24" s="124">
        <f t="shared" si="10"/>
        <v>896</v>
      </c>
      <c r="K24" s="124">
        <f t="shared" si="10"/>
        <v>376</v>
      </c>
      <c r="L24" s="124">
        <f t="shared" si="10"/>
        <v>101</v>
      </c>
      <c r="M24" s="125">
        <f t="shared" si="10"/>
        <v>0</v>
      </c>
      <c r="N24" s="126">
        <f t="shared" si="10"/>
        <v>5237</v>
      </c>
      <c r="O24" s="101">
        <f aca="true" t="shared" si="11" ref="O24:V24">SUM(O17:O23)</f>
        <v>241</v>
      </c>
      <c r="P24" s="127">
        <f t="shared" si="11"/>
        <v>268</v>
      </c>
      <c r="Q24" s="127">
        <f t="shared" si="11"/>
        <v>218</v>
      </c>
      <c r="R24" s="127">
        <f t="shared" si="11"/>
        <v>157</v>
      </c>
      <c r="S24" s="127">
        <f t="shared" si="11"/>
        <v>84</v>
      </c>
      <c r="T24" s="127">
        <f t="shared" si="11"/>
        <v>30</v>
      </c>
      <c r="U24" s="128">
        <f t="shared" si="11"/>
        <v>0</v>
      </c>
      <c r="V24" s="129">
        <f t="shared" si="11"/>
        <v>998</v>
      </c>
      <c r="W24" s="101">
        <f aca="true" t="shared" si="12" ref="W24:AD24">SUM(W17:W23)</f>
        <v>773</v>
      </c>
      <c r="X24" s="127">
        <f t="shared" si="12"/>
        <v>1197</v>
      </c>
      <c r="Y24" s="127">
        <f t="shared" si="12"/>
        <v>1167</v>
      </c>
      <c r="Z24" s="127">
        <f t="shared" si="12"/>
        <v>739</v>
      </c>
      <c r="AA24" s="127">
        <f t="shared" si="12"/>
        <v>292</v>
      </c>
      <c r="AB24" s="127">
        <f t="shared" si="12"/>
        <v>71</v>
      </c>
      <c r="AC24" s="128">
        <f t="shared" si="12"/>
        <v>0</v>
      </c>
      <c r="AD24" s="129">
        <f t="shared" si="12"/>
        <v>4239</v>
      </c>
    </row>
    <row r="25" spans="2:30" ht="14.25" customHeight="1">
      <c r="B25" s="22"/>
      <c r="C25" s="64" t="s">
        <v>70</v>
      </c>
      <c r="D25" s="65">
        <f aca="true" t="shared" si="13" ref="D25:D31">V25</f>
        <v>404</v>
      </c>
      <c r="E25" s="66">
        <f aca="true" t="shared" si="14" ref="E25:E31">AD25</f>
        <v>2080</v>
      </c>
      <c r="F25" s="67">
        <f aca="true" t="shared" si="15" ref="F25:F31">D25+E25</f>
        <v>2484</v>
      </c>
      <c r="G25" s="68">
        <f aca="true" t="shared" si="16" ref="G25:N31">O25+W25</f>
        <v>452</v>
      </c>
      <c r="H25" s="69">
        <f t="shared" si="16"/>
        <v>675</v>
      </c>
      <c r="I25" s="69">
        <f t="shared" si="16"/>
        <v>695</v>
      </c>
      <c r="J25" s="69">
        <f t="shared" si="16"/>
        <v>432</v>
      </c>
      <c r="K25" s="69">
        <f t="shared" si="16"/>
        <v>195</v>
      </c>
      <c r="L25" s="69">
        <f t="shared" si="16"/>
        <v>34</v>
      </c>
      <c r="M25" s="70">
        <f t="shared" si="16"/>
        <v>1</v>
      </c>
      <c r="N25" s="71">
        <f t="shared" si="16"/>
        <v>2484</v>
      </c>
      <c r="O25" s="113">
        <v>85</v>
      </c>
      <c r="P25" s="130">
        <v>97</v>
      </c>
      <c r="Q25" s="130">
        <v>106</v>
      </c>
      <c r="R25" s="130">
        <v>67</v>
      </c>
      <c r="S25" s="130">
        <v>40</v>
      </c>
      <c r="T25" s="130">
        <v>9</v>
      </c>
      <c r="U25" s="131">
        <v>0</v>
      </c>
      <c r="V25" s="132">
        <f aca="true" t="shared" si="17" ref="V25:V31">SUM(O25:U25)</f>
        <v>404</v>
      </c>
      <c r="W25" s="113">
        <v>367</v>
      </c>
      <c r="X25" s="130">
        <v>578</v>
      </c>
      <c r="Y25" s="130">
        <v>589</v>
      </c>
      <c r="Z25" s="130">
        <v>365</v>
      </c>
      <c r="AA25" s="130">
        <v>155</v>
      </c>
      <c r="AB25" s="130">
        <v>25</v>
      </c>
      <c r="AC25" s="131">
        <v>1</v>
      </c>
      <c r="AD25" s="132">
        <f aca="true" t="shared" si="18" ref="AD25:AD31">SUM(W25:AC25)</f>
        <v>2080</v>
      </c>
    </row>
    <row r="26" spans="2:30" ht="14.25" customHeight="1">
      <c r="B26" s="30"/>
      <c r="C26" s="76" t="s">
        <v>14</v>
      </c>
      <c r="D26" s="77">
        <f t="shared" si="13"/>
        <v>26</v>
      </c>
      <c r="E26" s="78">
        <f t="shared" si="14"/>
        <v>70</v>
      </c>
      <c r="F26" s="79">
        <f t="shared" si="15"/>
        <v>96</v>
      </c>
      <c r="G26" s="80">
        <f t="shared" si="16"/>
        <v>23</v>
      </c>
      <c r="H26" s="81">
        <f t="shared" si="16"/>
        <v>19</v>
      </c>
      <c r="I26" s="81">
        <f t="shared" si="16"/>
        <v>26</v>
      </c>
      <c r="J26" s="81">
        <f t="shared" si="16"/>
        <v>19</v>
      </c>
      <c r="K26" s="81">
        <f t="shared" si="16"/>
        <v>8</v>
      </c>
      <c r="L26" s="81">
        <f t="shared" si="16"/>
        <v>1</v>
      </c>
      <c r="M26" s="82">
        <f t="shared" si="16"/>
        <v>0</v>
      </c>
      <c r="N26" s="83">
        <f t="shared" si="16"/>
        <v>96</v>
      </c>
      <c r="O26" s="77">
        <v>5</v>
      </c>
      <c r="P26" s="84">
        <v>4</v>
      </c>
      <c r="Q26" s="84">
        <v>7</v>
      </c>
      <c r="R26" s="84">
        <v>6</v>
      </c>
      <c r="S26" s="84">
        <v>3</v>
      </c>
      <c r="T26" s="84">
        <v>1</v>
      </c>
      <c r="U26" s="85">
        <v>0</v>
      </c>
      <c r="V26" s="86">
        <f t="shared" si="17"/>
        <v>26</v>
      </c>
      <c r="W26" s="77">
        <v>18</v>
      </c>
      <c r="X26" s="84">
        <v>15</v>
      </c>
      <c r="Y26" s="84">
        <v>19</v>
      </c>
      <c r="Z26" s="84">
        <v>13</v>
      </c>
      <c r="AA26" s="84">
        <v>5</v>
      </c>
      <c r="AB26" s="84">
        <v>0</v>
      </c>
      <c r="AC26" s="85">
        <v>0</v>
      </c>
      <c r="AD26" s="86">
        <f t="shared" si="18"/>
        <v>70</v>
      </c>
    </row>
    <row r="27" spans="2:30" ht="14.25" customHeight="1">
      <c r="B27" s="120"/>
      <c r="C27" s="76" t="s">
        <v>15</v>
      </c>
      <c r="D27" s="77">
        <f t="shared" si="13"/>
        <v>18</v>
      </c>
      <c r="E27" s="78">
        <f t="shared" si="14"/>
        <v>56</v>
      </c>
      <c r="F27" s="79">
        <f t="shared" si="15"/>
        <v>74</v>
      </c>
      <c r="G27" s="80">
        <f t="shared" si="16"/>
        <v>8</v>
      </c>
      <c r="H27" s="81">
        <f t="shared" si="16"/>
        <v>20</v>
      </c>
      <c r="I27" s="81">
        <f t="shared" si="16"/>
        <v>26</v>
      </c>
      <c r="J27" s="81">
        <f t="shared" si="16"/>
        <v>15</v>
      </c>
      <c r="K27" s="81">
        <f t="shared" si="16"/>
        <v>5</v>
      </c>
      <c r="L27" s="81">
        <f t="shared" si="16"/>
        <v>0</v>
      </c>
      <c r="M27" s="82">
        <f t="shared" si="16"/>
        <v>0</v>
      </c>
      <c r="N27" s="83">
        <f t="shared" si="16"/>
        <v>74</v>
      </c>
      <c r="O27" s="77">
        <v>4</v>
      </c>
      <c r="P27" s="84">
        <v>8</v>
      </c>
      <c r="Q27" s="84">
        <v>4</v>
      </c>
      <c r="R27" s="84">
        <v>1</v>
      </c>
      <c r="S27" s="84">
        <v>1</v>
      </c>
      <c r="T27" s="84">
        <v>0</v>
      </c>
      <c r="U27" s="85">
        <v>0</v>
      </c>
      <c r="V27" s="86">
        <f t="shared" si="17"/>
        <v>18</v>
      </c>
      <c r="W27" s="77">
        <v>4</v>
      </c>
      <c r="X27" s="84">
        <v>12</v>
      </c>
      <c r="Y27" s="84">
        <v>22</v>
      </c>
      <c r="Z27" s="84">
        <v>14</v>
      </c>
      <c r="AA27" s="84">
        <v>4</v>
      </c>
      <c r="AB27" s="84">
        <v>0</v>
      </c>
      <c r="AC27" s="85">
        <v>0</v>
      </c>
      <c r="AD27" s="86">
        <f t="shared" si="18"/>
        <v>56</v>
      </c>
    </row>
    <row r="28" spans="2:30" ht="14.25" customHeight="1">
      <c r="B28" s="30" t="s">
        <v>89</v>
      </c>
      <c r="C28" s="76" t="s">
        <v>16</v>
      </c>
      <c r="D28" s="77">
        <f t="shared" si="13"/>
        <v>21</v>
      </c>
      <c r="E28" s="78">
        <f t="shared" si="14"/>
        <v>64</v>
      </c>
      <c r="F28" s="79">
        <f t="shared" si="15"/>
        <v>85</v>
      </c>
      <c r="G28" s="80">
        <f t="shared" si="16"/>
        <v>21</v>
      </c>
      <c r="H28" s="81">
        <f t="shared" si="16"/>
        <v>27</v>
      </c>
      <c r="I28" s="81">
        <f t="shared" si="16"/>
        <v>18</v>
      </c>
      <c r="J28" s="81">
        <f t="shared" si="16"/>
        <v>16</v>
      </c>
      <c r="K28" s="81">
        <f t="shared" si="16"/>
        <v>3</v>
      </c>
      <c r="L28" s="81">
        <f t="shared" si="16"/>
        <v>0</v>
      </c>
      <c r="M28" s="82">
        <f t="shared" si="16"/>
        <v>0</v>
      </c>
      <c r="N28" s="83">
        <f t="shared" si="16"/>
        <v>85</v>
      </c>
      <c r="O28" s="77">
        <v>6</v>
      </c>
      <c r="P28" s="84">
        <v>10</v>
      </c>
      <c r="Q28" s="84">
        <v>1</v>
      </c>
      <c r="R28" s="84">
        <v>4</v>
      </c>
      <c r="S28" s="84">
        <v>0</v>
      </c>
      <c r="T28" s="84">
        <v>0</v>
      </c>
      <c r="U28" s="85">
        <v>0</v>
      </c>
      <c r="V28" s="86">
        <f t="shared" si="17"/>
        <v>21</v>
      </c>
      <c r="W28" s="77">
        <v>15</v>
      </c>
      <c r="X28" s="84">
        <v>17</v>
      </c>
      <c r="Y28" s="84">
        <v>17</v>
      </c>
      <c r="Z28" s="84">
        <v>12</v>
      </c>
      <c r="AA28" s="84">
        <v>3</v>
      </c>
      <c r="AB28" s="84">
        <v>0</v>
      </c>
      <c r="AC28" s="85">
        <v>0</v>
      </c>
      <c r="AD28" s="86">
        <f t="shared" si="18"/>
        <v>64</v>
      </c>
    </row>
    <row r="29" spans="2:30" ht="14.25" customHeight="1">
      <c r="B29" s="30"/>
      <c r="C29" s="76" t="s">
        <v>17</v>
      </c>
      <c r="D29" s="77">
        <f t="shared" si="13"/>
        <v>62</v>
      </c>
      <c r="E29" s="78">
        <f t="shared" si="14"/>
        <v>254</v>
      </c>
      <c r="F29" s="79">
        <f t="shared" si="15"/>
        <v>316</v>
      </c>
      <c r="G29" s="80">
        <f t="shared" si="16"/>
        <v>76</v>
      </c>
      <c r="H29" s="81">
        <f t="shared" si="16"/>
        <v>81</v>
      </c>
      <c r="I29" s="81">
        <f t="shared" si="16"/>
        <v>74</v>
      </c>
      <c r="J29" s="81">
        <f t="shared" si="16"/>
        <v>45</v>
      </c>
      <c r="K29" s="81">
        <f t="shared" si="16"/>
        <v>32</v>
      </c>
      <c r="L29" s="81">
        <f t="shared" si="16"/>
        <v>8</v>
      </c>
      <c r="M29" s="82">
        <f t="shared" si="16"/>
        <v>0</v>
      </c>
      <c r="N29" s="83">
        <f t="shared" si="16"/>
        <v>316</v>
      </c>
      <c r="O29" s="77">
        <v>15</v>
      </c>
      <c r="P29" s="84">
        <v>18</v>
      </c>
      <c r="Q29" s="84">
        <v>13</v>
      </c>
      <c r="R29" s="84">
        <v>11</v>
      </c>
      <c r="S29" s="84">
        <v>5</v>
      </c>
      <c r="T29" s="84">
        <v>0</v>
      </c>
      <c r="U29" s="85">
        <v>0</v>
      </c>
      <c r="V29" s="86">
        <f t="shared" si="17"/>
        <v>62</v>
      </c>
      <c r="W29" s="77">
        <v>61</v>
      </c>
      <c r="X29" s="84">
        <v>63</v>
      </c>
      <c r="Y29" s="84">
        <v>61</v>
      </c>
      <c r="Z29" s="84">
        <v>34</v>
      </c>
      <c r="AA29" s="84">
        <v>27</v>
      </c>
      <c r="AB29" s="84">
        <v>8</v>
      </c>
      <c r="AC29" s="85">
        <v>0</v>
      </c>
      <c r="AD29" s="86">
        <f t="shared" si="18"/>
        <v>254</v>
      </c>
    </row>
    <row r="30" spans="2:30" ht="14.25" customHeight="1">
      <c r="B30" s="30"/>
      <c r="C30" s="76" t="s">
        <v>32</v>
      </c>
      <c r="D30" s="77">
        <f t="shared" si="13"/>
        <v>22</v>
      </c>
      <c r="E30" s="78">
        <f t="shared" si="14"/>
        <v>71</v>
      </c>
      <c r="F30" s="79">
        <f t="shared" si="15"/>
        <v>93</v>
      </c>
      <c r="G30" s="80">
        <f t="shared" si="16"/>
        <v>28</v>
      </c>
      <c r="H30" s="81">
        <f t="shared" si="16"/>
        <v>25</v>
      </c>
      <c r="I30" s="81">
        <f t="shared" si="16"/>
        <v>27</v>
      </c>
      <c r="J30" s="81">
        <f t="shared" si="16"/>
        <v>5</v>
      </c>
      <c r="K30" s="81">
        <f t="shared" si="16"/>
        <v>7</v>
      </c>
      <c r="L30" s="81">
        <f t="shared" si="16"/>
        <v>1</v>
      </c>
      <c r="M30" s="82">
        <f t="shared" si="16"/>
        <v>0</v>
      </c>
      <c r="N30" s="83">
        <f t="shared" si="16"/>
        <v>93</v>
      </c>
      <c r="O30" s="77">
        <v>8</v>
      </c>
      <c r="P30" s="84">
        <v>5</v>
      </c>
      <c r="Q30" s="84">
        <v>7</v>
      </c>
      <c r="R30" s="84">
        <v>2</v>
      </c>
      <c r="S30" s="84">
        <v>0</v>
      </c>
      <c r="T30" s="84">
        <v>0</v>
      </c>
      <c r="U30" s="85">
        <v>0</v>
      </c>
      <c r="V30" s="86">
        <f t="shared" si="17"/>
        <v>22</v>
      </c>
      <c r="W30" s="77">
        <v>20</v>
      </c>
      <c r="X30" s="84">
        <v>20</v>
      </c>
      <c r="Y30" s="84">
        <v>20</v>
      </c>
      <c r="Z30" s="84">
        <v>3</v>
      </c>
      <c r="AA30" s="84">
        <v>7</v>
      </c>
      <c r="AB30" s="84">
        <v>1</v>
      </c>
      <c r="AC30" s="85">
        <v>0</v>
      </c>
      <c r="AD30" s="86">
        <f t="shared" si="18"/>
        <v>71</v>
      </c>
    </row>
    <row r="31" spans="2:30" ht="14.25" customHeight="1" thickBot="1">
      <c r="B31" s="120"/>
      <c r="C31" s="88" t="s">
        <v>33</v>
      </c>
      <c r="D31" s="89">
        <f t="shared" si="13"/>
        <v>24</v>
      </c>
      <c r="E31" s="90">
        <f t="shared" si="14"/>
        <v>123</v>
      </c>
      <c r="F31" s="91">
        <f t="shared" si="15"/>
        <v>147</v>
      </c>
      <c r="G31" s="92">
        <f t="shared" si="16"/>
        <v>27</v>
      </c>
      <c r="H31" s="93">
        <f t="shared" si="16"/>
        <v>41</v>
      </c>
      <c r="I31" s="93">
        <f t="shared" si="16"/>
        <v>37</v>
      </c>
      <c r="J31" s="93">
        <f t="shared" si="16"/>
        <v>28</v>
      </c>
      <c r="K31" s="93">
        <f t="shared" si="16"/>
        <v>12</v>
      </c>
      <c r="L31" s="93">
        <f t="shared" si="16"/>
        <v>2</v>
      </c>
      <c r="M31" s="94">
        <f t="shared" si="16"/>
        <v>0</v>
      </c>
      <c r="N31" s="95">
        <f t="shared" si="16"/>
        <v>147</v>
      </c>
      <c r="O31" s="89">
        <v>4</v>
      </c>
      <c r="P31" s="96">
        <v>9</v>
      </c>
      <c r="Q31" s="96">
        <v>5</v>
      </c>
      <c r="R31" s="96">
        <v>5</v>
      </c>
      <c r="S31" s="96">
        <v>1</v>
      </c>
      <c r="T31" s="96">
        <v>0</v>
      </c>
      <c r="U31" s="97">
        <v>0</v>
      </c>
      <c r="V31" s="98">
        <f t="shared" si="17"/>
        <v>24</v>
      </c>
      <c r="W31" s="89">
        <v>23</v>
      </c>
      <c r="X31" s="96">
        <v>32</v>
      </c>
      <c r="Y31" s="96">
        <v>32</v>
      </c>
      <c r="Z31" s="96">
        <v>23</v>
      </c>
      <c r="AA31" s="96">
        <v>11</v>
      </c>
      <c r="AB31" s="96">
        <v>2</v>
      </c>
      <c r="AC31" s="97">
        <v>0</v>
      </c>
      <c r="AD31" s="98">
        <f t="shared" si="18"/>
        <v>123</v>
      </c>
    </row>
    <row r="32" spans="2:30" ht="14.25" customHeight="1" thickBot="1" thickTop="1">
      <c r="B32" s="133"/>
      <c r="C32" s="100" t="s">
        <v>225</v>
      </c>
      <c r="D32" s="101">
        <f>SUM(D25:D31)</f>
        <v>577</v>
      </c>
      <c r="E32" s="102">
        <f>SUM(E25:E31)</f>
        <v>2718</v>
      </c>
      <c r="F32" s="103">
        <f aca="true" t="shared" si="19" ref="F32:N32">SUM(F25:F31)</f>
        <v>3295</v>
      </c>
      <c r="G32" s="104">
        <f t="shared" si="19"/>
        <v>635</v>
      </c>
      <c r="H32" s="105">
        <f t="shared" si="19"/>
        <v>888</v>
      </c>
      <c r="I32" s="105">
        <f t="shared" si="19"/>
        <v>903</v>
      </c>
      <c r="J32" s="105">
        <f t="shared" si="19"/>
        <v>560</v>
      </c>
      <c r="K32" s="105">
        <f t="shared" si="19"/>
        <v>262</v>
      </c>
      <c r="L32" s="105">
        <f t="shared" si="19"/>
        <v>46</v>
      </c>
      <c r="M32" s="106">
        <f t="shared" si="19"/>
        <v>1</v>
      </c>
      <c r="N32" s="107">
        <f t="shared" si="19"/>
        <v>3295</v>
      </c>
      <c r="O32" s="134">
        <f aca="true" t="shared" si="20" ref="O32:V32">SUM(O25:O31)</f>
        <v>127</v>
      </c>
      <c r="P32" s="135">
        <f t="shared" si="20"/>
        <v>151</v>
      </c>
      <c r="Q32" s="135">
        <f t="shared" si="20"/>
        <v>143</v>
      </c>
      <c r="R32" s="135">
        <f t="shared" si="20"/>
        <v>96</v>
      </c>
      <c r="S32" s="135">
        <f t="shared" si="20"/>
        <v>50</v>
      </c>
      <c r="T32" s="135">
        <f t="shared" si="20"/>
        <v>10</v>
      </c>
      <c r="U32" s="136">
        <f t="shared" si="20"/>
        <v>0</v>
      </c>
      <c r="V32" s="137">
        <f t="shared" si="20"/>
        <v>577</v>
      </c>
      <c r="W32" s="134">
        <f aca="true" t="shared" si="21" ref="W32:AD32">SUM(W25:W31)</f>
        <v>508</v>
      </c>
      <c r="X32" s="135">
        <f t="shared" si="21"/>
        <v>737</v>
      </c>
      <c r="Y32" s="135">
        <f t="shared" si="21"/>
        <v>760</v>
      </c>
      <c r="Z32" s="135">
        <f t="shared" si="21"/>
        <v>464</v>
      </c>
      <c r="AA32" s="135">
        <f t="shared" si="21"/>
        <v>212</v>
      </c>
      <c r="AB32" s="135">
        <f t="shared" si="21"/>
        <v>36</v>
      </c>
      <c r="AC32" s="136">
        <f t="shared" si="21"/>
        <v>1</v>
      </c>
      <c r="AD32" s="137">
        <f t="shared" si="21"/>
        <v>2718</v>
      </c>
    </row>
    <row r="33" spans="2:30" ht="14.25" customHeight="1">
      <c r="B33" s="22"/>
      <c r="C33" s="64" t="s">
        <v>71</v>
      </c>
      <c r="D33" s="65">
        <f>V33</f>
        <v>255</v>
      </c>
      <c r="E33" s="66">
        <f>AD33</f>
        <v>1113</v>
      </c>
      <c r="F33" s="67">
        <f>D33+E33</f>
        <v>1368</v>
      </c>
      <c r="G33" s="68">
        <f aca="true" t="shared" si="22" ref="G33:N37">O33+W33</f>
        <v>246</v>
      </c>
      <c r="H33" s="69">
        <f t="shared" si="22"/>
        <v>374</v>
      </c>
      <c r="I33" s="69">
        <f t="shared" si="22"/>
        <v>385</v>
      </c>
      <c r="J33" s="69">
        <f t="shared" si="22"/>
        <v>239</v>
      </c>
      <c r="K33" s="69">
        <f t="shared" si="22"/>
        <v>98</v>
      </c>
      <c r="L33" s="69">
        <f t="shared" si="22"/>
        <v>25</v>
      </c>
      <c r="M33" s="70">
        <f t="shared" si="22"/>
        <v>1</v>
      </c>
      <c r="N33" s="71">
        <f t="shared" si="22"/>
        <v>1368</v>
      </c>
      <c r="O33" s="113">
        <v>68</v>
      </c>
      <c r="P33" s="130">
        <v>71</v>
      </c>
      <c r="Q33" s="130">
        <v>59</v>
      </c>
      <c r="R33" s="130">
        <v>39</v>
      </c>
      <c r="S33" s="130">
        <v>16</v>
      </c>
      <c r="T33" s="130">
        <v>2</v>
      </c>
      <c r="U33" s="131">
        <v>0</v>
      </c>
      <c r="V33" s="132">
        <f>SUM(O33:U33)</f>
        <v>255</v>
      </c>
      <c r="W33" s="113">
        <v>178</v>
      </c>
      <c r="X33" s="130">
        <v>303</v>
      </c>
      <c r="Y33" s="130">
        <v>326</v>
      </c>
      <c r="Z33" s="130">
        <v>200</v>
      </c>
      <c r="AA33" s="130">
        <v>82</v>
      </c>
      <c r="AB33" s="130">
        <v>23</v>
      </c>
      <c r="AC33" s="131">
        <v>1</v>
      </c>
      <c r="AD33" s="132">
        <f>SUM(W33:AC33)</f>
        <v>1113</v>
      </c>
    </row>
    <row r="34" spans="2:30" ht="14.25" customHeight="1">
      <c r="B34" s="30"/>
      <c r="C34" s="76" t="s">
        <v>60</v>
      </c>
      <c r="D34" s="77">
        <f>V34</f>
        <v>30</v>
      </c>
      <c r="E34" s="78">
        <f>AD34</f>
        <v>75</v>
      </c>
      <c r="F34" s="79">
        <f>D34+E34</f>
        <v>105</v>
      </c>
      <c r="G34" s="80">
        <f t="shared" si="22"/>
        <v>30</v>
      </c>
      <c r="H34" s="81">
        <f t="shared" si="22"/>
        <v>32</v>
      </c>
      <c r="I34" s="81">
        <f t="shared" si="22"/>
        <v>23</v>
      </c>
      <c r="J34" s="81">
        <f t="shared" si="22"/>
        <v>18</v>
      </c>
      <c r="K34" s="81">
        <f t="shared" si="22"/>
        <v>1</v>
      </c>
      <c r="L34" s="81">
        <f t="shared" si="22"/>
        <v>1</v>
      </c>
      <c r="M34" s="82">
        <f t="shared" si="22"/>
        <v>0</v>
      </c>
      <c r="N34" s="83">
        <f t="shared" si="22"/>
        <v>105</v>
      </c>
      <c r="O34" s="77">
        <v>11</v>
      </c>
      <c r="P34" s="84">
        <v>10</v>
      </c>
      <c r="Q34" s="84">
        <v>6</v>
      </c>
      <c r="R34" s="84">
        <v>3</v>
      </c>
      <c r="S34" s="84">
        <v>0</v>
      </c>
      <c r="T34" s="84">
        <v>0</v>
      </c>
      <c r="U34" s="85">
        <v>0</v>
      </c>
      <c r="V34" s="86">
        <f>SUM(O34:U34)</f>
        <v>30</v>
      </c>
      <c r="W34" s="77">
        <v>19</v>
      </c>
      <c r="X34" s="84">
        <v>22</v>
      </c>
      <c r="Y34" s="84">
        <v>17</v>
      </c>
      <c r="Z34" s="84">
        <v>15</v>
      </c>
      <c r="AA34" s="84">
        <v>1</v>
      </c>
      <c r="AB34" s="84">
        <v>1</v>
      </c>
      <c r="AC34" s="85">
        <v>0</v>
      </c>
      <c r="AD34" s="86">
        <f>SUM(W34:AC34)</f>
        <v>75</v>
      </c>
    </row>
    <row r="35" spans="2:30" ht="14.25" customHeight="1">
      <c r="B35" s="120" t="s">
        <v>90</v>
      </c>
      <c r="C35" s="76" t="s">
        <v>61</v>
      </c>
      <c r="D35" s="77">
        <f>V35</f>
        <v>23</v>
      </c>
      <c r="E35" s="78">
        <f>AD35</f>
        <v>85</v>
      </c>
      <c r="F35" s="79">
        <f>D35+E35</f>
        <v>108</v>
      </c>
      <c r="G35" s="80">
        <f t="shared" si="22"/>
        <v>23</v>
      </c>
      <c r="H35" s="81">
        <f t="shared" si="22"/>
        <v>40</v>
      </c>
      <c r="I35" s="81">
        <f t="shared" si="22"/>
        <v>29</v>
      </c>
      <c r="J35" s="81">
        <f t="shared" si="22"/>
        <v>12</v>
      </c>
      <c r="K35" s="81">
        <f t="shared" si="22"/>
        <v>3</v>
      </c>
      <c r="L35" s="81">
        <f t="shared" si="22"/>
        <v>0</v>
      </c>
      <c r="M35" s="82">
        <f t="shared" si="22"/>
        <v>1</v>
      </c>
      <c r="N35" s="83">
        <f t="shared" si="22"/>
        <v>108</v>
      </c>
      <c r="O35" s="77">
        <v>6</v>
      </c>
      <c r="P35" s="84">
        <v>13</v>
      </c>
      <c r="Q35" s="84">
        <v>3</v>
      </c>
      <c r="R35" s="84">
        <v>1</v>
      </c>
      <c r="S35" s="84">
        <v>0</v>
      </c>
      <c r="T35" s="84">
        <v>0</v>
      </c>
      <c r="U35" s="85">
        <v>0</v>
      </c>
      <c r="V35" s="86">
        <f>SUM(O35:U35)</f>
        <v>23</v>
      </c>
      <c r="W35" s="77">
        <v>17</v>
      </c>
      <c r="X35" s="84">
        <v>27</v>
      </c>
      <c r="Y35" s="84">
        <v>26</v>
      </c>
      <c r="Z35" s="84">
        <v>11</v>
      </c>
      <c r="AA35" s="84">
        <v>3</v>
      </c>
      <c r="AB35" s="84">
        <v>0</v>
      </c>
      <c r="AC35" s="85">
        <v>1</v>
      </c>
      <c r="AD35" s="86">
        <f>SUM(W35:AC35)</f>
        <v>85</v>
      </c>
    </row>
    <row r="36" spans="2:30" ht="14.25" customHeight="1">
      <c r="B36" s="30"/>
      <c r="C36" s="76" t="s">
        <v>62</v>
      </c>
      <c r="D36" s="77">
        <f>V36</f>
        <v>75</v>
      </c>
      <c r="E36" s="78">
        <f>AD36</f>
        <v>290</v>
      </c>
      <c r="F36" s="79">
        <f>D36+E36</f>
        <v>365</v>
      </c>
      <c r="G36" s="80">
        <f t="shared" si="22"/>
        <v>83</v>
      </c>
      <c r="H36" s="81">
        <f t="shared" si="22"/>
        <v>95</v>
      </c>
      <c r="I36" s="81">
        <f t="shared" si="22"/>
        <v>93</v>
      </c>
      <c r="J36" s="81">
        <f t="shared" si="22"/>
        <v>58</v>
      </c>
      <c r="K36" s="81">
        <f t="shared" si="22"/>
        <v>29</v>
      </c>
      <c r="L36" s="81">
        <f t="shared" si="22"/>
        <v>7</v>
      </c>
      <c r="M36" s="82">
        <f t="shared" si="22"/>
        <v>0</v>
      </c>
      <c r="N36" s="83">
        <f t="shared" si="22"/>
        <v>365</v>
      </c>
      <c r="O36" s="77">
        <v>23</v>
      </c>
      <c r="P36" s="84">
        <v>18</v>
      </c>
      <c r="Q36" s="84">
        <v>16</v>
      </c>
      <c r="R36" s="84">
        <v>9</v>
      </c>
      <c r="S36" s="84">
        <v>6</v>
      </c>
      <c r="T36" s="84">
        <v>3</v>
      </c>
      <c r="U36" s="85">
        <v>0</v>
      </c>
      <c r="V36" s="86">
        <f>SUM(O36:U36)</f>
        <v>75</v>
      </c>
      <c r="W36" s="77">
        <v>60</v>
      </c>
      <c r="X36" s="84">
        <v>77</v>
      </c>
      <c r="Y36" s="84">
        <v>77</v>
      </c>
      <c r="Z36" s="84">
        <v>49</v>
      </c>
      <c r="AA36" s="84">
        <v>23</v>
      </c>
      <c r="AB36" s="84">
        <v>4</v>
      </c>
      <c r="AC36" s="85">
        <v>0</v>
      </c>
      <c r="AD36" s="86">
        <f>SUM(W36:AC36)</f>
        <v>290</v>
      </c>
    </row>
    <row r="37" spans="2:30" ht="14.25" customHeight="1" thickBot="1">
      <c r="B37" s="120"/>
      <c r="C37" s="88" t="s">
        <v>63</v>
      </c>
      <c r="D37" s="89">
        <f>V37</f>
        <v>34</v>
      </c>
      <c r="E37" s="90">
        <f>AD37</f>
        <v>135</v>
      </c>
      <c r="F37" s="91">
        <f>D37+E37</f>
        <v>169</v>
      </c>
      <c r="G37" s="92">
        <f t="shared" si="22"/>
        <v>33</v>
      </c>
      <c r="H37" s="93">
        <f t="shared" si="22"/>
        <v>45</v>
      </c>
      <c r="I37" s="93">
        <f t="shared" si="22"/>
        <v>41</v>
      </c>
      <c r="J37" s="93">
        <f t="shared" si="22"/>
        <v>33</v>
      </c>
      <c r="K37" s="93">
        <f t="shared" si="22"/>
        <v>12</v>
      </c>
      <c r="L37" s="93">
        <f t="shared" si="22"/>
        <v>5</v>
      </c>
      <c r="M37" s="94">
        <f t="shared" si="22"/>
        <v>0</v>
      </c>
      <c r="N37" s="95">
        <f t="shared" si="22"/>
        <v>169</v>
      </c>
      <c r="O37" s="89">
        <v>6</v>
      </c>
      <c r="P37" s="96">
        <v>12</v>
      </c>
      <c r="Q37" s="96">
        <v>3</v>
      </c>
      <c r="R37" s="96">
        <v>7</v>
      </c>
      <c r="S37" s="96">
        <v>5</v>
      </c>
      <c r="T37" s="96">
        <v>1</v>
      </c>
      <c r="U37" s="97">
        <v>0</v>
      </c>
      <c r="V37" s="98">
        <f>SUM(O37:U37)</f>
        <v>34</v>
      </c>
      <c r="W37" s="89">
        <v>27</v>
      </c>
      <c r="X37" s="96">
        <v>33</v>
      </c>
      <c r="Y37" s="96">
        <v>38</v>
      </c>
      <c r="Z37" s="96">
        <v>26</v>
      </c>
      <c r="AA37" s="96">
        <v>7</v>
      </c>
      <c r="AB37" s="96">
        <v>4</v>
      </c>
      <c r="AC37" s="97">
        <v>0</v>
      </c>
      <c r="AD37" s="98">
        <f>SUM(W37:AC37)</f>
        <v>135</v>
      </c>
    </row>
    <row r="38" spans="2:30" ht="14.25" customHeight="1" thickBot="1" thickTop="1">
      <c r="B38" s="57"/>
      <c r="C38" s="100" t="s">
        <v>225</v>
      </c>
      <c r="D38" s="101">
        <f>SUM(D33:D37)</f>
        <v>417</v>
      </c>
      <c r="E38" s="102">
        <f aca="true" t="shared" si="23" ref="E38:N38">SUM(E33:E37)</f>
        <v>1698</v>
      </c>
      <c r="F38" s="103">
        <f t="shared" si="23"/>
        <v>2115</v>
      </c>
      <c r="G38" s="104">
        <f t="shared" si="23"/>
        <v>415</v>
      </c>
      <c r="H38" s="105">
        <f t="shared" si="23"/>
        <v>586</v>
      </c>
      <c r="I38" s="105">
        <f t="shared" si="23"/>
        <v>571</v>
      </c>
      <c r="J38" s="105">
        <f t="shared" si="23"/>
        <v>360</v>
      </c>
      <c r="K38" s="105">
        <f t="shared" si="23"/>
        <v>143</v>
      </c>
      <c r="L38" s="105">
        <f t="shared" si="23"/>
        <v>38</v>
      </c>
      <c r="M38" s="106">
        <f t="shared" si="23"/>
        <v>2</v>
      </c>
      <c r="N38" s="107">
        <f t="shared" si="23"/>
        <v>2115</v>
      </c>
      <c r="O38" s="108">
        <f aca="true" t="shared" si="24" ref="O38:V38">SUM(O33:O37)</f>
        <v>114</v>
      </c>
      <c r="P38" s="109">
        <f t="shared" si="24"/>
        <v>124</v>
      </c>
      <c r="Q38" s="109">
        <f t="shared" si="24"/>
        <v>87</v>
      </c>
      <c r="R38" s="109">
        <f t="shared" si="24"/>
        <v>59</v>
      </c>
      <c r="S38" s="109">
        <f t="shared" si="24"/>
        <v>27</v>
      </c>
      <c r="T38" s="109">
        <f t="shared" si="24"/>
        <v>6</v>
      </c>
      <c r="U38" s="110">
        <f t="shared" si="24"/>
        <v>0</v>
      </c>
      <c r="V38" s="111">
        <f t="shared" si="24"/>
        <v>417</v>
      </c>
      <c r="W38" s="108">
        <f aca="true" t="shared" si="25" ref="W38:AD38">SUM(W33:W37)</f>
        <v>301</v>
      </c>
      <c r="X38" s="109">
        <f t="shared" si="25"/>
        <v>462</v>
      </c>
      <c r="Y38" s="109">
        <f t="shared" si="25"/>
        <v>484</v>
      </c>
      <c r="Z38" s="109">
        <f t="shared" si="25"/>
        <v>301</v>
      </c>
      <c r="AA38" s="109">
        <f t="shared" si="25"/>
        <v>116</v>
      </c>
      <c r="AB38" s="109">
        <f t="shared" si="25"/>
        <v>32</v>
      </c>
      <c r="AC38" s="110">
        <f t="shared" si="25"/>
        <v>2</v>
      </c>
      <c r="AD38" s="111">
        <f t="shared" si="25"/>
        <v>1698</v>
      </c>
    </row>
    <row r="39" spans="2:30" ht="14.25" customHeight="1">
      <c r="B39" s="30"/>
      <c r="C39" s="112" t="s">
        <v>72</v>
      </c>
      <c r="D39" s="113">
        <f aca="true" t="shared" si="26" ref="D39:D46">V39</f>
        <v>363</v>
      </c>
      <c r="E39" s="114">
        <f aca="true" t="shared" si="27" ref="E39:E46">AD39</f>
        <v>1138</v>
      </c>
      <c r="F39" s="115">
        <f aca="true" t="shared" si="28" ref="F39:F46">D39+E39</f>
        <v>1501</v>
      </c>
      <c r="G39" s="116">
        <f aca="true" t="shared" si="29" ref="G39:N46">O39+W39</f>
        <v>393</v>
      </c>
      <c r="H39" s="117">
        <f t="shared" si="29"/>
        <v>399</v>
      </c>
      <c r="I39" s="117">
        <f t="shared" si="29"/>
        <v>363</v>
      </c>
      <c r="J39" s="117">
        <f t="shared" si="29"/>
        <v>241</v>
      </c>
      <c r="K39" s="117">
        <f t="shared" si="29"/>
        <v>90</v>
      </c>
      <c r="L39" s="117">
        <f t="shared" si="29"/>
        <v>15</v>
      </c>
      <c r="M39" s="118">
        <f t="shared" si="29"/>
        <v>0</v>
      </c>
      <c r="N39" s="119">
        <f t="shared" si="29"/>
        <v>1501</v>
      </c>
      <c r="O39" s="65">
        <v>119</v>
      </c>
      <c r="P39" s="72">
        <v>102</v>
      </c>
      <c r="Q39" s="72">
        <v>67</v>
      </c>
      <c r="R39" s="72">
        <v>49</v>
      </c>
      <c r="S39" s="72">
        <v>21</v>
      </c>
      <c r="T39" s="72">
        <v>5</v>
      </c>
      <c r="U39" s="73">
        <v>0</v>
      </c>
      <c r="V39" s="74">
        <f aca="true" t="shared" si="30" ref="V39:V46">SUM(O39:U39)</f>
        <v>363</v>
      </c>
      <c r="W39" s="65">
        <v>274</v>
      </c>
      <c r="X39" s="72">
        <v>297</v>
      </c>
      <c r="Y39" s="72">
        <v>296</v>
      </c>
      <c r="Z39" s="72">
        <v>192</v>
      </c>
      <c r="AA39" s="72">
        <v>69</v>
      </c>
      <c r="AB39" s="72">
        <v>10</v>
      </c>
      <c r="AC39" s="73">
        <v>0</v>
      </c>
      <c r="AD39" s="74">
        <f aca="true" t="shared" si="31" ref="AD39:AD46">SUM(W39:AC39)</f>
        <v>1138</v>
      </c>
    </row>
    <row r="40" spans="2:30" ht="14.25" customHeight="1">
      <c r="B40" s="30"/>
      <c r="C40" s="76" t="s">
        <v>74</v>
      </c>
      <c r="D40" s="77">
        <f t="shared" si="26"/>
        <v>180</v>
      </c>
      <c r="E40" s="78">
        <f t="shared" si="27"/>
        <v>674</v>
      </c>
      <c r="F40" s="79">
        <f t="shared" si="28"/>
        <v>854</v>
      </c>
      <c r="G40" s="80">
        <f t="shared" si="29"/>
        <v>183</v>
      </c>
      <c r="H40" s="81">
        <f t="shared" si="29"/>
        <v>261</v>
      </c>
      <c r="I40" s="81">
        <f t="shared" si="29"/>
        <v>210</v>
      </c>
      <c r="J40" s="81">
        <f t="shared" si="29"/>
        <v>125</v>
      </c>
      <c r="K40" s="81">
        <f t="shared" si="29"/>
        <v>58</v>
      </c>
      <c r="L40" s="81">
        <f t="shared" si="29"/>
        <v>17</v>
      </c>
      <c r="M40" s="82">
        <f t="shared" si="29"/>
        <v>0</v>
      </c>
      <c r="N40" s="83">
        <f t="shared" si="29"/>
        <v>854</v>
      </c>
      <c r="O40" s="77">
        <v>44</v>
      </c>
      <c r="P40" s="84">
        <v>52</v>
      </c>
      <c r="Q40" s="84">
        <v>43</v>
      </c>
      <c r="R40" s="84">
        <v>25</v>
      </c>
      <c r="S40" s="84">
        <v>9</v>
      </c>
      <c r="T40" s="84">
        <v>7</v>
      </c>
      <c r="U40" s="85">
        <v>0</v>
      </c>
      <c r="V40" s="86">
        <f t="shared" si="30"/>
        <v>180</v>
      </c>
      <c r="W40" s="77">
        <v>139</v>
      </c>
      <c r="X40" s="84">
        <v>209</v>
      </c>
      <c r="Y40" s="84">
        <v>167</v>
      </c>
      <c r="Z40" s="84">
        <v>100</v>
      </c>
      <c r="AA40" s="84">
        <v>49</v>
      </c>
      <c r="AB40" s="84">
        <v>10</v>
      </c>
      <c r="AC40" s="85">
        <v>0</v>
      </c>
      <c r="AD40" s="86">
        <f t="shared" si="31"/>
        <v>674</v>
      </c>
    </row>
    <row r="41" spans="2:30" ht="14.25" customHeight="1">
      <c r="B41" s="30"/>
      <c r="C41" s="76" t="s">
        <v>30</v>
      </c>
      <c r="D41" s="77">
        <f t="shared" si="26"/>
        <v>40</v>
      </c>
      <c r="E41" s="78">
        <f t="shared" si="27"/>
        <v>133</v>
      </c>
      <c r="F41" s="79">
        <f t="shared" si="28"/>
        <v>173</v>
      </c>
      <c r="G41" s="80">
        <f t="shared" si="29"/>
        <v>28</v>
      </c>
      <c r="H41" s="81">
        <f t="shared" si="29"/>
        <v>42</v>
      </c>
      <c r="I41" s="81">
        <f t="shared" si="29"/>
        <v>45</v>
      </c>
      <c r="J41" s="81">
        <f t="shared" si="29"/>
        <v>36</v>
      </c>
      <c r="K41" s="81">
        <f t="shared" si="29"/>
        <v>13</v>
      </c>
      <c r="L41" s="81">
        <f t="shared" si="29"/>
        <v>9</v>
      </c>
      <c r="M41" s="82">
        <f t="shared" si="29"/>
        <v>0</v>
      </c>
      <c r="N41" s="83">
        <f t="shared" si="29"/>
        <v>173</v>
      </c>
      <c r="O41" s="77">
        <v>5</v>
      </c>
      <c r="P41" s="84">
        <v>12</v>
      </c>
      <c r="Q41" s="84">
        <v>6</v>
      </c>
      <c r="R41" s="84">
        <v>9</v>
      </c>
      <c r="S41" s="84">
        <v>5</v>
      </c>
      <c r="T41" s="84">
        <v>3</v>
      </c>
      <c r="U41" s="85">
        <v>0</v>
      </c>
      <c r="V41" s="86">
        <f t="shared" si="30"/>
        <v>40</v>
      </c>
      <c r="W41" s="77">
        <v>23</v>
      </c>
      <c r="X41" s="84">
        <v>30</v>
      </c>
      <c r="Y41" s="84">
        <v>39</v>
      </c>
      <c r="Z41" s="84">
        <v>27</v>
      </c>
      <c r="AA41" s="84">
        <v>8</v>
      </c>
      <c r="AB41" s="84">
        <v>6</v>
      </c>
      <c r="AC41" s="85">
        <v>0</v>
      </c>
      <c r="AD41" s="86">
        <f t="shared" si="31"/>
        <v>133</v>
      </c>
    </row>
    <row r="42" spans="2:30" ht="14.25" customHeight="1">
      <c r="B42" s="120" t="s">
        <v>227</v>
      </c>
      <c r="C42" s="76" t="s">
        <v>31</v>
      </c>
      <c r="D42" s="77">
        <f t="shared" si="26"/>
        <v>58</v>
      </c>
      <c r="E42" s="78">
        <f t="shared" si="27"/>
        <v>144</v>
      </c>
      <c r="F42" s="79">
        <f t="shared" si="28"/>
        <v>202</v>
      </c>
      <c r="G42" s="80">
        <f t="shared" si="29"/>
        <v>47</v>
      </c>
      <c r="H42" s="81">
        <f t="shared" si="29"/>
        <v>48</v>
      </c>
      <c r="I42" s="81">
        <f t="shared" si="29"/>
        <v>54</v>
      </c>
      <c r="J42" s="81">
        <f t="shared" si="29"/>
        <v>40</v>
      </c>
      <c r="K42" s="81">
        <f t="shared" si="29"/>
        <v>11</v>
      </c>
      <c r="L42" s="81">
        <f t="shared" si="29"/>
        <v>2</v>
      </c>
      <c r="M42" s="82">
        <f t="shared" si="29"/>
        <v>0</v>
      </c>
      <c r="N42" s="83">
        <f t="shared" si="29"/>
        <v>202</v>
      </c>
      <c r="O42" s="77">
        <v>18</v>
      </c>
      <c r="P42" s="84">
        <v>13</v>
      </c>
      <c r="Q42" s="84">
        <v>12</v>
      </c>
      <c r="R42" s="84">
        <v>11</v>
      </c>
      <c r="S42" s="84">
        <v>3</v>
      </c>
      <c r="T42" s="84">
        <v>1</v>
      </c>
      <c r="U42" s="85">
        <v>0</v>
      </c>
      <c r="V42" s="86">
        <f t="shared" si="30"/>
        <v>58</v>
      </c>
      <c r="W42" s="77">
        <v>29</v>
      </c>
      <c r="X42" s="84">
        <v>35</v>
      </c>
      <c r="Y42" s="84">
        <v>42</v>
      </c>
      <c r="Z42" s="84">
        <v>29</v>
      </c>
      <c r="AA42" s="84">
        <v>8</v>
      </c>
      <c r="AB42" s="84">
        <v>1</v>
      </c>
      <c r="AC42" s="85">
        <v>0</v>
      </c>
      <c r="AD42" s="86">
        <f t="shared" si="31"/>
        <v>144</v>
      </c>
    </row>
    <row r="43" spans="2:30" ht="14.25" customHeight="1">
      <c r="B43" s="30"/>
      <c r="C43" s="76" t="s">
        <v>64</v>
      </c>
      <c r="D43" s="77">
        <f t="shared" si="26"/>
        <v>28</v>
      </c>
      <c r="E43" s="78">
        <f t="shared" si="27"/>
        <v>73</v>
      </c>
      <c r="F43" s="79">
        <f t="shared" si="28"/>
        <v>101</v>
      </c>
      <c r="G43" s="80">
        <f t="shared" si="29"/>
        <v>17</v>
      </c>
      <c r="H43" s="81">
        <f t="shared" si="29"/>
        <v>25</v>
      </c>
      <c r="I43" s="81">
        <f t="shared" si="29"/>
        <v>29</v>
      </c>
      <c r="J43" s="81">
        <f t="shared" si="29"/>
        <v>20</v>
      </c>
      <c r="K43" s="81">
        <f t="shared" si="29"/>
        <v>10</v>
      </c>
      <c r="L43" s="81">
        <f t="shared" si="29"/>
        <v>0</v>
      </c>
      <c r="M43" s="82">
        <f t="shared" si="29"/>
        <v>0</v>
      </c>
      <c r="N43" s="83">
        <f t="shared" si="29"/>
        <v>101</v>
      </c>
      <c r="O43" s="77">
        <v>5</v>
      </c>
      <c r="P43" s="84">
        <v>8</v>
      </c>
      <c r="Q43" s="84">
        <v>6</v>
      </c>
      <c r="R43" s="84">
        <v>4</v>
      </c>
      <c r="S43" s="84">
        <v>5</v>
      </c>
      <c r="T43" s="84">
        <v>0</v>
      </c>
      <c r="U43" s="85">
        <v>0</v>
      </c>
      <c r="V43" s="86">
        <f t="shared" si="30"/>
        <v>28</v>
      </c>
      <c r="W43" s="77">
        <v>12</v>
      </c>
      <c r="X43" s="84">
        <v>17</v>
      </c>
      <c r="Y43" s="84">
        <v>23</v>
      </c>
      <c r="Z43" s="84">
        <v>16</v>
      </c>
      <c r="AA43" s="84">
        <v>5</v>
      </c>
      <c r="AB43" s="84">
        <v>0</v>
      </c>
      <c r="AC43" s="85">
        <v>0</v>
      </c>
      <c r="AD43" s="86">
        <f t="shared" si="31"/>
        <v>73</v>
      </c>
    </row>
    <row r="44" spans="2:30" ht="14.25" customHeight="1">
      <c r="B44" s="120"/>
      <c r="C44" s="76" t="s">
        <v>65</v>
      </c>
      <c r="D44" s="77">
        <f t="shared" si="26"/>
        <v>24</v>
      </c>
      <c r="E44" s="78">
        <f t="shared" si="27"/>
        <v>74</v>
      </c>
      <c r="F44" s="79">
        <f t="shared" si="28"/>
        <v>98</v>
      </c>
      <c r="G44" s="80">
        <f t="shared" si="29"/>
        <v>23</v>
      </c>
      <c r="H44" s="81">
        <f t="shared" si="29"/>
        <v>22</v>
      </c>
      <c r="I44" s="81">
        <f t="shared" si="29"/>
        <v>21</v>
      </c>
      <c r="J44" s="81">
        <f t="shared" si="29"/>
        <v>21</v>
      </c>
      <c r="K44" s="81">
        <f t="shared" si="29"/>
        <v>10</v>
      </c>
      <c r="L44" s="81">
        <f t="shared" si="29"/>
        <v>1</v>
      </c>
      <c r="M44" s="82">
        <f t="shared" si="29"/>
        <v>0</v>
      </c>
      <c r="N44" s="83">
        <f t="shared" si="29"/>
        <v>98</v>
      </c>
      <c r="O44" s="77">
        <v>7</v>
      </c>
      <c r="P44" s="84">
        <v>9</v>
      </c>
      <c r="Q44" s="84">
        <v>3</v>
      </c>
      <c r="R44" s="84">
        <v>3</v>
      </c>
      <c r="S44" s="84">
        <v>2</v>
      </c>
      <c r="T44" s="84">
        <v>0</v>
      </c>
      <c r="U44" s="85">
        <v>0</v>
      </c>
      <c r="V44" s="86">
        <f t="shared" si="30"/>
        <v>24</v>
      </c>
      <c r="W44" s="77">
        <v>16</v>
      </c>
      <c r="X44" s="84">
        <v>13</v>
      </c>
      <c r="Y44" s="84">
        <v>18</v>
      </c>
      <c r="Z44" s="84">
        <v>18</v>
      </c>
      <c r="AA44" s="84">
        <v>8</v>
      </c>
      <c r="AB44" s="84">
        <v>1</v>
      </c>
      <c r="AC44" s="85">
        <v>0</v>
      </c>
      <c r="AD44" s="86">
        <f t="shared" si="31"/>
        <v>74</v>
      </c>
    </row>
    <row r="45" spans="2:30" ht="14.25" customHeight="1">
      <c r="B45" s="30"/>
      <c r="C45" s="76" t="s">
        <v>66</v>
      </c>
      <c r="D45" s="77">
        <f t="shared" si="26"/>
        <v>18</v>
      </c>
      <c r="E45" s="78">
        <f t="shared" si="27"/>
        <v>60</v>
      </c>
      <c r="F45" s="79">
        <f t="shared" si="28"/>
        <v>78</v>
      </c>
      <c r="G45" s="80">
        <f t="shared" si="29"/>
        <v>19</v>
      </c>
      <c r="H45" s="81">
        <f t="shared" si="29"/>
        <v>24</v>
      </c>
      <c r="I45" s="81">
        <f t="shared" si="29"/>
        <v>17</v>
      </c>
      <c r="J45" s="81">
        <f t="shared" si="29"/>
        <v>13</v>
      </c>
      <c r="K45" s="81">
        <f t="shared" si="29"/>
        <v>4</v>
      </c>
      <c r="L45" s="81">
        <f t="shared" si="29"/>
        <v>1</v>
      </c>
      <c r="M45" s="82">
        <f t="shared" si="29"/>
        <v>0</v>
      </c>
      <c r="N45" s="83">
        <f t="shared" si="29"/>
        <v>78</v>
      </c>
      <c r="O45" s="77">
        <v>5</v>
      </c>
      <c r="P45" s="84">
        <v>7</v>
      </c>
      <c r="Q45" s="84">
        <v>4</v>
      </c>
      <c r="R45" s="84">
        <v>2</v>
      </c>
      <c r="S45" s="84">
        <v>0</v>
      </c>
      <c r="T45" s="84">
        <v>0</v>
      </c>
      <c r="U45" s="85">
        <v>0</v>
      </c>
      <c r="V45" s="86">
        <f t="shared" si="30"/>
        <v>18</v>
      </c>
      <c r="W45" s="77">
        <v>14</v>
      </c>
      <c r="X45" s="84">
        <v>17</v>
      </c>
      <c r="Y45" s="84">
        <v>13</v>
      </c>
      <c r="Z45" s="84">
        <v>11</v>
      </c>
      <c r="AA45" s="84">
        <v>4</v>
      </c>
      <c r="AB45" s="84">
        <v>1</v>
      </c>
      <c r="AC45" s="85">
        <v>0</v>
      </c>
      <c r="AD45" s="86">
        <f t="shared" si="31"/>
        <v>60</v>
      </c>
    </row>
    <row r="46" spans="2:30" ht="14.25" customHeight="1">
      <c r="B46" s="30"/>
      <c r="C46" s="76" t="s">
        <v>67</v>
      </c>
      <c r="D46" s="77">
        <f t="shared" si="26"/>
        <v>83</v>
      </c>
      <c r="E46" s="78">
        <f t="shared" si="27"/>
        <v>275</v>
      </c>
      <c r="F46" s="79">
        <f t="shared" si="28"/>
        <v>358</v>
      </c>
      <c r="G46" s="80">
        <f t="shared" si="29"/>
        <v>100</v>
      </c>
      <c r="H46" s="81">
        <f t="shared" si="29"/>
        <v>81</v>
      </c>
      <c r="I46" s="81">
        <f t="shared" si="29"/>
        <v>93</v>
      </c>
      <c r="J46" s="81">
        <f t="shared" si="29"/>
        <v>58</v>
      </c>
      <c r="K46" s="81">
        <f t="shared" si="29"/>
        <v>20</v>
      </c>
      <c r="L46" s="81">
        <f t="shared" si="29"/>
        <v>6</v>
      </c>
      <c r="M46" s="82">
        <f t="shared" si="29"/>
        <v>0</v>
      </c>
      <c r="N46" s="83">
        <f t="shared" si="29"/>
        <v>358</v>
      </c>
      <c r="O46" s="77">
        <v>30</v>
      </c>
      <c r="P46" s="84">
        <v>19</v>
      </c>
      <c r="Q46" s="84">
        <v>17</v>
      </c>
      <c r="R46" s="84">
        <v>12</v>
      </c>
      <c r="S46" s="84">
        <v>4</v>
      </c>
      <c r="T46" s="84">
        <v>1</v>
      </c>
      <c r="U46" s="85">
        <v>0</v>
      </c>
      <c r="V46" s="86">
        <f t="shared" si="30"/>
        <v>83</v>
      </c>
      <c r="W46" s="138">
        <v>70</v>
      </c>
      <c r="X46" s="139">
        <v>62</v>
      </c>
      <c r="Y46" s="139">
        <v>76</v>
      </c>
      <c r="Z46" s="139">
        <v>46</v>
      </c>
      <c r="AA46" s="139">
        <v>16</v>
      </c>
      <c r="AB46" s="139">
        <v>5</v>
      </c>
      <c r="AC46" s="140">
        <v>0</v>
      </c>
      <c r="AD46" s="141">
        <f t="shared" si="31"/>
        <v>275</v>
      </c>
    </row>
    <row r="47" spans="2:30" ht="14.25" customHeight="1" thickBot="1">
      <c r="B47" s="30"/>
      <c r="C47" s="88" t="s">
        <v>79</v>
      </c>
      <c r="D47" s="89">
        <v>45</v>
      </c>
      <c r="E47" s="90">
        <v>128</v>
      </c>
      <c r="F47" s="91">
        <v>173</v>
      </c>
      <c r="G47" s="92">
        <v>25</v>
      </c>
      <c r="H47" s="93">
        <v>53</v>
      </c>
      <c r="I47" s="93">
        <v>58</v>
      </c>
      <c r="J47" s="93">
        <v>24</v>
      </c>
      <c r="K47" s="93">
        <v>10</v>
      </c>
      <c r="L47" s="93">
        <v>3</v>
      </c>
      <c r="M47" s="94">
        <v>0</v>
      </c>
      <c r="N47" s="95">
        <v>173</v>
      </c>
      <c r="O47" s="89">
        <v>6</v>
      </c>
      <c r="P47" s="96">
        <v>18</v>
      </c>
      <c r="Q47" s="96">
        <v>13</v>
      </c>
      <c r="R47" s="96">
        <v>6</v>
      </c>
      <c r="S47" s="96">
        <v>2</v>
      </c>
      <c r="T47" s="96">
        <v>0</v>
      </c>
      <c r="U47" s="97">
        <v>0</v>
      </c>
      <c r="V47" s="98">
        <v>45</v>
      </c>
      <c r="W47" s="89">
        <v>19</v>
      </c>
      <c r="X47" s="96">
        <v>35</v>
      </c>
      <c r="Y47" s="96">
        <v>45</v>
      </c>
      <c r="Z47" s="96">
        <v>18</v>
      </c>
      <c r="AA47" s="96">
        <v>8</v>
      </c>
      <c r="AB47" s="96">
        <v>3</v>
      </c>
      <c r="AC47" s="97">
        <v>0</v>
      </c>
      <c r="AD47" s="98">
        <v>128</v>
      </c>
    </row>
    <row r="48" spans="2:30" ht="14.25" customHeight="1" thickBot="1" thickTop="1">
      <c r="B48" s="133"/>
      <c r="C48" s="100" t="s">
        <v>91</v>
      </c>
      <c r="D48" s="101">
        <f>SUM(D39:D47)</f>
        <v>839</v>
      </c>
      <c r="E48" s="102">
        <f aca="true" t="shared" si="32" ref="E48:N48">SUM(E39:E47)</f>
        <v>2699</v>
      </c>
      <c r="F48" s="103">
        <f t="shared" si="32"/>
        <v>3538</v>
      </c>
      <c r="G48" s="104">
        <f t="shared" si="32"/>
        <v>835</v>
      </c>
      <c r="H48" s="105">
        <f t="shared" si="32"/>
        <v>955</v>
      </c>
      <c r="I48" s="105">
        <f t="shared" si="32"/>
        <v>890</v>
      </c>
      <c r="J48" s="105">
        <f t="shared" si="32"/>
        <v>578</v>
      </c>
      <c r="K48" s="105">
        <f t="shared" si="32"/>
        <v>226</v>
      </c>
      <c r="L48" s="105">
        <f t="shared" si="32"/>
        <v>54</v>
      </c>
      <c r="M48" s="106">
        <f t="shared" si="32"/>
        <v>0</v>
      </c>
      <c r="N48" s="107">
        <f t="shared" si="32"/>
        <v>3538</v>
      </c>
      <c r="O48" s="101">
        <f aca="true" t="shared" si="33" ref="O48:V48">SUM(O39:O47)</f>
        <v>239</v>
      </c>
      <c r="P48" s="127">
        <f t="shared" si="33"/>
        <v>240</v>
      </c>
      <c r="Q48" s="127">
        <f t="shared" si="33"/>
        <v>171</v>
      </c>
      <c r="R48" s="127">
        <f t="shared" si="33"/>
        <v>121</v>
      </c>
      <c r="S48" s="127">
        <f t="shared" si="33"/>
        <v>51</v>
      </c>
      <c r="T48" s="127">
        <f t="shared" si="33"/>
        <v>17</v>
      </c>
      <c r="U48" s="128">
        <f t="shared" si="33"/>
        <v>0</v>
      </c>
      <c r="V48" s="129">
        <f t="shared" si="33"/>
        <v>839</v>
      </c>
      <c r="W48" s="101">
        <f aca="true" t="shared" si="34" ref="W48:AD48">SUM(W39:W47)</f>
        <v>596</v>
      </c>
      <c r="X48" s="127">
        <f t="shared" si="34"/>
        <v>715</v>
      </c>
      <c r="Y48" s="127">
        <f t="shared" si="34"/>
        <v>719</v>
      </c>
      <c r="Z48" s="127">
        <f t="shared" si="34"/>
        <v>457</v>
      </c>
      <c r="AA48" s="127">
        <f t="shared" si="34"/>
        <v>175</v>
      </c>
      <c r="AB48" s="127">
        <f t="shared" si="34"/>
        <v>37</v>
      </c>
      <c r="AC48" s="128">
        <f t="shared" si="34"/>
        <v>0</v>
      </c>
      <c r="AD48" s="129">
        <f t="shared" si="34"/>
        <v>2699</v>
      </c>
    </row>
    <row r="49" spans="2:30" ht="14.25" customHeight="1">
      <c r="B49" s="30"/>
      <c r="C49" s="112" t="s">
        <v>75</v>
      </c>
      <c r="D49" s="113">
        <f aca="true" t="shared" si="35" ref="D49:D56">V49</f>
        <v>133</v>
      </c>
      <c r="E49" s="114">
        <f aca="true" t="shared" si="36" ref="E49:E56">AD49</f>
        <v>568</v>
      </c>
      <c r="F49" s="115">
        <f aca="true" t="shared" si="37" ref="F49:F56">D49+E49</f>
        <v>701</v>
      </c>
      <c r="G49" s="116">
        <f aca="true" t="shared" si="38" ref="G49:N56">O49+W49</f>
        <v>125</v>
      </c>
      <c r="H49" s="117">
        <f t="shared" si="38"/>
        <v>194</v>
      </c>
      <c r="I49" s="117">
        <f t="shared" si="38"/>
        <v>172</v>
      </c>
      <c r="J49" s="117">
        <f t="shared" si="38"/>
        <v>133</v>
      </c>
      <c r="K49" s="117">
        <f t="shared" si="38"/>
        <v>61</v>
      </c>
      <c r="L49" s="117">
        <f t="shared" si="38"/>
        <v>16</v>
      </c>
      <c r="M49" s="118">
        <f t="shared" si="38"/>
        <v>0</v>
      </c>
      <c r="N49" s="119">
        <f t="shared" si="38"/>
        <v>701</v>
      </c>
      <c r="O49" s="65">
        <v>29</v>
      </c>
      <c r="P49" s="72">
        <v>46</v>
      </c>
      <c r="Q49" s="72">
        <v>15</v>
      </c>
      <c r="R49" s="72">
        <v>28</v>
      </c>
      <c r="S49" s="72">
        <v>9</v>
      </c>
      <c r="T49" s="72">
        <v>6</v>
      </c>
      <c r="U49" s="73">
        <v>0</v>
      </c>
      <c r="V49" s="74">
        <f>SUM(O49:U49)</f>
        <v>133</v>
      </c>
      <c r="W49" s="65">
        <v>96</v>
      </c>
      <c r="X49" s="72">
        <v>148</v>
      </c>
      <c r="Y49" s="72">
        <v>157</v>
      </c>
      <c r="Z49" s="72">
        <v>105</v>
      </c>
      <c r="AA49" s="72">
        <v>52</v>
      </c>
      <c r="AB49" s="72">
        <v>10</v>
      </c>
      <c r="AC49" s="73">
        <v>0</v>
      </c>
      <c r="AD49" s="74">
        <f>SUM(W49:AC49)</f>
        <v>568</v>
      </c>
    </row>
    <row r="50" spans="2:30" ht="14.25" customHeight="1">
      <c r="B50" s="30"/>
      <c r="C50" s="76" t="s">
        <v>23</v>
      </c>
      <c r="D50" s="77">
        <f t="shared" si="35"/>
        <v>29</v>
      </c>
      <c r="E50" s="78">
        <f t="shared" si="36"/>
        <v>84</v>
      </c>
      <c r="F50" s="79">
        <f t="shared" si="37"/>
        <v>113</v>
      </c>
      <c r="G50" s="80">
        <f t="shared" si="38"/>
        <v>17</v>
      </c>
      <c r="H50" s="81">
        <f t="shared" si="38"/>
        <v>42</v>
      </c>
      <c r="I50" s="81">
        <f t="shared" si="38"/>
        <v>20</v>
      </c>
      <c r="J50" s="81">
        <f t="shared" si="38"/>
        <v>23</v>
      </c>
      <c r="K50" s="81">
        <f t="shared" si="38"/>
        <v>9</v>
      </c>
      <c r="L50" s="81">
        <f t="shared" si="38"/>
        <v>2</v>
      </c>
      <c r="M50" s="82">
        <f t="shared" si="38"/>
        <v>0</v>
      </c>
      <c r="N50" s="83">
        <f t="shared" si="38"/>
        <v>113</v>
      </c>
      <c r="O50" s="77">
        <v>6</v>
      </c>
      <c r="P50" s="84">
        <v>11</v>
      </c>
      <c r="Q50" s="84">
        <v>3</v>
      </c>
      <c r="R50" s="84">
        <v>7</v>
      </c>
      <c r="S50" s="84">
        <v>2</v>
      </c>
      <c r="T50" s="84">
        <v>0</v>
      </c>
      <c r="U50" s="85">
        <v>0</v>
      </c>
      <c r="V50" s="86">
        <f aca="true" t="shared" si="39" ref="V50:V56">SUM(O50:U50)</f>
        <v>29</v>
      </c>
      <c r="W50" s="77">
        <v>11</v>
      </c>
      <c r="X50" s="84">
        <v>31</v>
      </c>
      <c r="Y50" s="84">
        <v>17</v>
      </c>
      <c r="Z50" s="84">
        <v>16</v>
      </c>
      <c r="AA50" s="84">
        <v>7</v>
      </c>
      <c r="AB50" s="84">
        <v>2</v>
      </c>
      <c r="AC50" s="85">
        <v>0</v>
      </c>
      <c r="AD50" s="86">
        <f aca="true" t="shared" si="40" ref="AD50:AD56">SUM(W50:AC50)</f>
        <v>84</v>
      </c>
    </row>
    <row r="51" spans="2:30" ht="14.25" customHeight="1">
      <c r="B51" s="30"/>
      <c r="C51" s="76" t="s">
        <v>24</v>
      </c>
      <c r="D51" s="77">
        <f t="shared" si="35"/>
        <v>8</v>
      </c>
      <c r="E51" s="78">
        <f t="shared" si="36"/>
        <v>29</v>
      </c>
      <c r="F51" s="79">
        <f t="shared" si="37"/>
        <v>37</v>
      </c>
      <c r="G51" s="80">
        <f t="shared" si="38"/>
        <v>7</v>
      </c>
      <c r="H51" s="81">
        <f t="shared" si="38"/>
        <v>9</v>
      </c>
      <c r="I51" s="81">
        <f t="shared" si="38"/>
        <v>7</v>
      </c>
      <c r="J51" s="81">
        <f t="shared" si="38"/>
        <v>6</v>
      </c>
      <c r="K51" s="81">
        <f t="shared" si="38"/>
        <v>8</v>
      </c>
      <c r="L51" s="81">
        <f t="shared" si="38"/>
        <v>0</v>
      </c>
      <c r="M51" s="82">
        <f t="shared" si="38"/>
        <v>0</v>
      </c>
      <c r="N51" s="83">
        <f t="shared" si="38"/>
        <v>37</v>
      </c>
      <c r="O51" s="77">
        <v>2</v>
      </c>
      <c r="P51" s="84">
        <v>2</v>
      </c>
      <c r="Q51" s="84">
        <v>0</v>
      </c>
      <c r="R51" s="84">
        <v>1</v>
      </c>
      <c r="S51" s="84">
        <v>3</v>
      </c>
      <c r="T51" s="84">
        <v>0</v>
      </c>
      <c r="U51" s="85">
        <v>0</v>
      </c>
      <c r="V51" s="86">
        <f t="shared" si="39"/>
        <v>8</v>
      </c>
      <c r="W51" s="77">
        <v>5</v>
      </c>
      <c r="X51" s="84">
        <v>7</v>
      </c>
      <c r="Y51" s="84">
        <v>7</v>
      </c>
      <c r="Z51" s="84">
        <v>5</v>
      </c>
      <c r="AA51" s="84">
        <v>5</v>
      </c>
      <c r="AB51" s="84">
        <v>0</v>
      </c>
      <c r="AC51" s="85">
        <v>0</v>
      </c>
      <c r="AD51" s="86">
        <f t="shared" si="40"/>
        <v>29</v>
      </c>
    </row>
    <row r="52" spans="2:30" ht="14.25" customHeight="1">
      <c r="B52" s="120" t="s">
        <v>92</v>
      </c>
      <c r="C52" s="76" t="s">
        <v>25</v>
      </c>
      <c r="D52" s="77">
        <f t="shared" si="35"/>
        <v>30</v>
      </c>
      <c r="E52" s="78">
        <f t="shared" si="36"/>
        <v>76</v>
      </c>
      <c r="F52" s="79">
        <f t="shared" si="37"/>
        <v>106</v>
      </c>
      <c r="G52" s="80">
        <f t="shared" si="38"/>
        <v>29</v>
      </c>
      <c r="H52" s="81">
        <f t="shared" si="38"/>
        <v>35</v>
      </c>
      <c r="I52" s="81">
        <f t="shared" si="38"/>
        <v>23</v>
      </c>
      <c r="J52" s="81">
        <f t="shared" si="38"/>
        <v>10</v>
      </c>
      <c r="K52" s="81">
        <f t="shared" si="38"/>
        <v>8</v>
      </c>
      <c r="L52" s="81">
        <f t="shared" si="38"/>
        <v>1</v>
      </c>
      <c r="M52" s="82">
        <f t="shared" si="38"/>
        <v>0</v>
      </c>
      <c r="N52" s="83">
        <f t="shared" si="38"/>
        <v>106</v>
      </c>
      <c r="O52" s="77">
        <v>10</v>
      </c>
      <c r="P52" s="84">
        <v>8</v>
      </c>
      <c r="Q52" s="84">
        <v>7</v>
      </c>
      <c r="R52" s="84">
        <v>4</v>
      </c>
      <c r="S52" s="84">
        <v>1</v>
      </c>
      <c r="T52" s="84">
        <v>0</v>
      </c>
      <c r="U52" s="85">
        <v>0</v>
      </c>
      <c r="V52" s="86">
        <f t="shared" si="39"/>
        <v>30</v>
      </c>
      <c r="W52" s="77">
        <v>19</v>
      </c>
      <c r="X52" s="84">
        <v>27</v>
      </c>
      <c r="Y52" s="84">
        <v>16</v>
      </c>
      <c r="Z52" s="84">
        <v>6</v>
      </c>
      <c r="AA52" s="84">
        <v>7</v>
      </c>
      <c r="AB52" s="84">
        <v>1</v>
      </c>
      <c r="AC52" s="85">
        <v>0</v>
      </c>
      <c r="AD52" s="86">
        <f t="shared" si="40"/>
        <v>76</v>
      </c>
    </row>
    <row r="53" spans="2:30" ht="14.25" customHeight="1">
      <c r="B53" s="30"/>
      <c r="C53" s="76" t="s">
        <v>26</v>
      </c>
      <c r="D53" s="77">
        <f t="shared" si="35"/>
        <v>19</v>
      </c>
      <c r="E53" s="78">
        <f t="shared" si="36"/>
        <v>51</v>
      </c>
      <c r="F53" s="79">
        <f t="shared" si="37"/>
        <v>70</v>
      </c>
      <c r="G53" s="80">
        <f t="shared" si="38"/>
        <v>9</v>
      </c>
      <c r="H53" s="81">
        <f t="shared" si="38"/>
        <v>30</v>
      </c>
      <c r="I53" s="81">
        <f t="shared" si="38"/>
        <v>16</v>
      </c>
      <c r="J53" s="81">
        <f t="shared" si="38"/>
        <v>9</v>
      </c>
      <c r="K53" s="81">
        <f t="shared" si="38"/>
        <v>6</v>
      </c>
      <c r="L53" s="81">
        <f t="shared" si="38"/>
        <v>0</v>
      </c>
      <c r="M53" s="82">
        <f t="shared" si="38"/>
        <v>0</v>
      </c>
      <c r="N53" s="83">
        <f t="shared" si="38"/>
        <v>70</v>
      </c>
      <c r="O53" s="77">
        <v>3</v>
      </c>
      <c r="P53" s="84">
        <v>7</v>
      </c>
      <c r="Q53" s="84">
        <v>5</v>
      </c>
      <c r="R53" s="84">
        <v>3</v>
      </c>
      <c r="S53" s="84">
        <v>1</v>
      </c>
      <c r="T53" s="84">
        <v>0</v>
      </c>
      <c r="U53" s="85">
        <v>0</v>
      </c>
      <c r="V53" s="86">
        <f t="shared" si="39"/>
        <v>19</v>
      </c>
      <c r="W53" s="77">
        <v>6</v>
      </c>
      <c r="X53" s="84">
        <v>23</v>
      </c>
      <c r="Y53" s="84">
        <v>11</v>
      </c>
      <c r="Z53" s="84">
        <v>6</v>
      </c>
      <c r="AA53" s="84">
        <v>5</v>
      </c>
      <c r="AB53" s="84">
        <v>0</v>
      </c>
      <c r="AC53" s="85">
        <v>0</v>
      </c>
      <c r="AD53" s="86">
        <f t="shared" si="40"/>
        <v>51</v>
      </c>
    </row>
    <row r="54" spans="2:30" ht="14.25" customHeight="1">
      <c r="B54" s="30"/>
      <c r="C54" s="76" t="s">
        <v>27</v>
      </c>
      <c r="D54" s="77">
        <f t="shared" si="35"/>
        <v>25</v>
      </c>
      <c r="E54" s="78">
        <f t="shared" si="36"/>
        <v>74</v>
      </c>
      <c r="F54" s="79">
        <f t="shared" si="37"/>
        <v>99</v>
      </c>
      <c r="G54" s="80">
        <f t="shared" si="38"/>
        <v>23</v>
      </c>
      <c r="H54" s="81">
        <f t="shared" si="38"/>
        <v>28</v>
      </c>
      <c r="I54" s="81">
        <f t="shared" si="38"/>
        <v>26</v>
      </c>
      <c r="J54" s="81">
        <f t="shared" si="38"/>
        <v>19</v>
      </c>
      <c r="K54" s="81">
        <f t="shared" si="38"/>
        <v>3</v>
      </c>
      <c r="L54" s="81">
        <f t="shared" si="38"/>
        <v>0</v>
      </c>
      <c r="M54" s="82">
        <f t="shared" si="38"/>
        <v>0</v>
      </c>
      <c r="N54" s="83">
        <f t="shared" si="38"/>
        <v>99</v>
      </c>
      <c r="O54" s="77">
        <v>6</v>
      </c>
      <c r="P54" s="84">
        <v>8</v>
      </c>
      <c r="Q54" s="84">
        <v>6</v>
      </c>
      <c r="R54" s="84">
        <v>5</v>
      </c>
      <c r="S54" s="84">
        <v>0</v>
      </c>
      <c r="T54" s="84">
        <v>0</v>
      </c>
      <c r="U54" s="85">
        <v>0</v>
      </c>
      <c r="V54" s="86">
        <f t="shared" si="39"/>
        <v>25</v>
      </c>
      <c r="W54" s="77">
        <v>17</v>
      </c>
      <c r="X54" s="84">
        <v>20</v>
      </c>
      <c r="Y54" s="84">
        <v>20</v>
      </c>
      <c r="Z54" s="84">
        <v>14</v>
      </c>
      <c r="AA54" s="84">
        <v>3</v>
      </c>
      <c r="AB54" s="84">
        <v>0</v>
      </c>
      <c r="AC54" s="85">
        <v>0</v>
      </c>
      <c r="AD54" s="86">
        <f t="shared" si="40"/>
        <v>74</v>
      </c>
    </row>
    <row r="55" spans="2:30" ht="14.25" customHeight="1">
      <c r="B55" s="120"/>
      <c r="C55" s="76" t="s">
        <v>28</v>
      </c>
      <c r="D55" s="77">
        <f t="shared" si="35"/>
        <v>17</v>
      </c>
      <c r="E55" s="78">
        <f t="shared" si="36"/>
        <v>61</v>
      </c>
      <c r="F55" s="79">
        <f t="shared" si="37"/>
        <v>78</v>
      </c>
      <c r="G55" s="80">
        <f t="shared" si="38"/>
        <v>15</v>
      </c>
      <c r="H55" s="81">
        <f t="shared" si="38"/>
        <v>18</v>
      </c>
      <c r="I55" s="81">
        <f t="shared" si="38"/>
        <v>24</v>
      </c>
      <c r="J55" s="81">
        <f t="shared" si="38"/>
        <v>14</v>
      </c>
      <c r="K55" s="81">
        <f t="shared" si="38"/>
        <v>7</v>
      </c>
      <c r="L55" s="81">
        <f t="shared" si="38"/>
        <v>0</v>
      </c>
      <c r="M55" s="82">
        <f t="shared" si="38"/>
        <v>0</v>
      </c>
      <c r="N55" s="83">
        <f t="shared" si="38"/>
        <v>78</v>
      </c>
      <c r="O55" s="77">
        <v>4</v>
      </c>
      <c r="P55" s="84">
        <v>6</v>
      </c>
      <c r="Q55" s="84">
        <v>3</v>
      </c>
      <c r="R55" s="84">
        <v>2</v>
      </c>
      <c r="S55" s="84">
        <v>2</v>
      </c>
      <c r="T55" s="84">
        <v>0</v>
      </c>
      <c r="U55" s="85">
        <v>0</v>
      </c>
      <c r="V55" s="86">
        <f t="shared" si="39"/>
        <v>17</v>
      </c>
      <c r="W55" s="77">
        <v>11</v>
      </c>
      <c r="X55" s="84">
        <v>12</v>
      </c>
      <c r="Y55" s="84">
        <v>21</v>
      </c>
      <c r="Z55" s="84">
        <v>12</v>
      </c>
      <c r="AA55" s="84">
        <v>5</v>
      </c>
      <c r="AB55" s="84">
        <v>0</v>
      </c>
      <c r="AC55" s="85">
        <v>0</v>
      </c>
      <c r="AD55" s="86">
        <f t="shared" si="40"/>
        <v>61</v>
      </c>
    </row>
    <row r="56" spans="2:30" ht="14.25" customHeight="1" thickBot="1">
      <c r="B56" s="30"/>
      <c r="C56" s="88" t="s">
        <v>29</v>
      </c>
      <c r="D56" s="89">
        <f t="shared" si="35"/>
        <v>31</v>
      </c>
      <c r="E56" s="90">
        <f t="shared" si="36"/>
        <v>101</v>
      </c>
      <c r="F56" s="91">
        <f t="shared" si="37"/>
        <v>132</v>
      </c>
      <c r="G56" s="92">
        <f t="shared" si="38"/>
        <v>21</v>
      </c>
      <c r="H56" s="93">
        <f t="shared" si="38"/>
        <v>36</v>
      </c>
      <c r="I56" s="93">
        <f t="shared" si="38"/>
        <v>39</v>
      </c>
      <c r="J56" s="93">
        <f t="shared" si="38"/>
        <v>21</v>
      </c>
      <c r="K56" s="93">
        <f t="shared" si="38"/>
        <v>13</v>
      </c>
      <c r="L56" s="93">
        <f t="shared" si="38"/>
        <v>2</v>
      </c>
      <c r="M56" s="94">
        <f t="shared" si="38"/>
        <v>0</v>
      </c>
      <c r="N56" s="95">
        <f t="shared" si="38"/>
        <v>132</v>
      </c>
      <c r="O56" s="89">
        <v>5</v>
      </c>
      <c r="P56" s="96">
        <v>12</v>
      </c>
      <c r="Q56" s="96">
        <v>8</v>
      </c>
      <c r="R56" s="96">
        <v>3</v>
      </c>
      <c r="S56" s="96">
        <v>2</v>
      </c>
      <c r="T56" s="96">
        <v>1</v>
      </c>
      <c r="U56" s="97">
        <v>0</v>
      </c>
      <c r="V56" s="98">
        <f t="shared" si="39"/>
        <v>31</v>
      </c>
      <c r="W56" s="89">
        <v>16</v>
      </c>
      <c r="X56" s="96">
        <v>24</v>
      </c>
      <c r="Y56" s="96">
        <v>31</v>
      </c>
      <c r="Z56" s="96">
        <v>18</v>
      </c>
      <c r="AA56" s="96">
        <v>11</v>
      </c>
      <c r="AB56" s="96">
        <v>1</v>
      </c>
      <c r="AC56" s="97">
        <v>0</v>
      </c>
      <c r="AD56" s="98">
        <f t="shared" si="40"/>
        <v>101</v>
      </c>
    </row>
    <row r="57" spans="2:30" ht="14.25" customHeight="1" thickBot="1" thickTop="1">
      <c r="B57" s="30"/>
      <c r="C57" s="100" t="s">
        <v>225</v>
      </c>
      <c r="D57" s="108">
        <f>SUM(D49:D56)</f>
        <v>292</v>
      </c>
      <c r="E57" s="121">
        <f>SUM(E49:E56)</f>
        <v>1044</v>
      </c>
      <c r="F57" s="122">
        <f aca="true" t="shared" si="41" ref="F57:N57">SUM(F49:F56)</f>
        <v>1336</v>
      </c>
      <c r="G57" s="123">
        <f t="shared" si="41"/>
        <v>246</v>
      </c>
      <c r="H57" s="124">
        <f t="shared" si="41"/>
        <v>392</v>
      </c>
      <c r="I57" s="124">
        <f t="shared" si="41"/>
        <v>327</v>
      </c>
      <c r="J57" s="124">
        <f t="shared" si="41"/>
        <v>235</v>
      </c>
      <c r="K57" s="124">
        <f t="shared" si="41"/>
        <v>115</v>
      </c>
      <c r="L57" s="124">
        <f t="shared" si="41"/>
        <v>21</v>
      </c>
      <c r="M57" s="125">
        <f t="shared" si="41"/>
        <v>0</v>
      </c>
      <c r="N57" s="126">
        <f t="shared" si="41"/>
        <v>1336</v>
      </c>
      <c r="O57" s="101">
        <f aca="true" t="shared" si="42" ref="O57:V57">SUM(O49:O56)</f>
        <v>65</v>
      </c>
      <c r="P57" s="127">
        <f t="shared" si="42"/>
        <v>100</v>
      </c>
      <c r="Q57" s="127">
        <f t="shared" si="42"/>
        <v>47</v>
      </c>
      <c r="R57" s="127">
        <f t="shared" si="42"/>
        <v>53</v>
      </c>
      <c r="S57" s="127">
        <f t="shared" si="42"/>
        <v>20</v>
      </c>
      <c r="T57" s="127">
        <f t="shared" si="42"/>
        <v>7</v>
      </c>
      <c r="U57" s="128">
        <f t="shared" si="42"/>
        <v>0</v>
      </c>
      <c r="V57" s="129">
        <f t="shared" si="42"/>
        <v>292</v>
      </c>
      <c r="W57" s="101">
        <f aca="true" t="shared" si="43" ref="W57:AD57">SUM(W49:W56)</f>
        <v>181</v>
      </c>
      <c r="X57" s="127">
        <f t="shared" si="43"/>
        <v>292</v>
      </c>
      <c r="Y57" s="127">
        <f t="shared" si="43"/>
        <v>280</v>
      </c>
      <c r="Z57" s="127">
        <f t="shared" si="43"/>
        <v>182</v>
      </c>
      <c r="AA57" s="127">
        <f t="shared" si="43"/>
        <v>95</v>
      </c>
      <c r="AB57" s="127">
        <f t="shared" si="43"/>
        <v>14</v>
      </c>
      <c r="AC57" s="128">
        <f t="shared" si="43"/>
        <v>0</v>
      </c>
      <c r="AD57" s="129">
        <f t="shared" si="43"/>
        <v>1044</v>
      </c>
    </row>
    <row r="58" spans="2:30" ht="14.25" customHeight="1">
      <c r="B58" s="142"/>
      <c r="C58" s="64" t="s">
        <v>76</v>
      </c>
      <c r="D58" s="65">
        <f>V58</f>
        <v>118</v>
      </c>
      <c r="E58" s="66">
        <f>AD58</f>
        <v>494</v>
      </c>
      <c r="F58" s="67">
        <f>D58+E58</f>
        <v>612</v>
      </c>
      <c r="G58" s="68">
        <f aca="true" t="shared" si="44" ref="G58:N64">O58+W58</f>
        <v>119</v>
      </c>
      <c r="H58" s="69">
        <f t="shared" si="44"/>
        <v>177</v>
      </c>
      <c r="I58" s="69">
        <f t="shared" si="44"/>
        <v>157</v>
      </c>
      <c r="J58" s="69">
        <f t="shared" si="44"/>
        <v>111</v>
      </c>
      <c r="K58" s="69">
        <f t="shared" si="44"/>
        <v>40</v>
      </c>
      <c r="L58" s="69">
        <f t="shared" si="44"/>
        <v>8</v>
      </c>
      <c r="M58" s="70">
        <f t="shared" si="44"/>
        <v>0</v>
      </c>
      <c r="N58" s="71">
        <f t="shared" si="44"/>
        <v>612</v>
      </c>
      <c r="O58" s="113">
        <v>19</v>
      </c>
      <c r="P58" s="130">
        <v>37</v>
      </c>
      <c r="Q58" s="130">
        <v>28</v>
      </c>
      <c r="R58" s="130">
        <v>26</v>
      </c>
      <c r="S58" s="130">
        <v>6</v>
      </c>
      <c r="T58" s="130">
        <v>2</v>
      </c>
      <c r="U58" s="131">
        <v>0</v>
      </c>
      <c r="V58" s="132">
        <f>SUM(O58:U58)</f>
        <v>118</v>
      </c>
      <c r="W58" s="113">
        <v>100</v>
      </c>
      <c r="X58" s="130">
        <v>140</v>
      </c>
      <c r="Y58" s="130">
        <v>129</v>
      </c>
      <c r="Z58" s="130">
        <v>85</v>
      </c>
      <c r="AA58" s="130">
        <v>34</v>
      </c>
      <c r="AB58" s="130">
        <v>6</v>
      </c>
      <c r="AC58" s="131">
        <v>0</v>
      </c>
      <c r="AD58" s="132">
        <f>SUM(W58:AC58)</f>
        <v>494</v>
      </c>
    </row>
    <row r="59" spans="2:30" ht="14.25" customHeight="1">
      <c r="B59" s="30"/>
      <c r="C59" s="76" t="s">
        <v>34</v>
      </c>
      <c r="D59" s="77">
        <f>V59</f>
        <v>54</v>
      </c>
      <c r="E59" s="78">
        <f>AD59</f>
        <v>236</v>
      </c>
      <c r="F59" s="79">
        <f>D59+E59</f>
        <v>290</v>
      </c>
      <c r="G59" s="80">
        <f t="shared" si="44"/>
        <v>64</v>
      </c>
      <c r="H59" s="81">
        <f t="shared" si="44"/>
        <v>75</v>
      </c>
      <c r="I59" s="81">
        <f t="shared" si="44"/>
        <v>70</v>
      </c>
      <c r="J59" s="81">
        <f t="shared" si="44"/>
        <v>53</v>
      </c>
      <c r="K59" s="81">
        <f t="shared" si="44"/>
        <v>25</v>
      </c>
      <c r="L59" s="81">
        <f t="shared" si="44"/>
        <v>3</v>
      </c>
      <c r="M59" s="82">
        <f t="shared" si="44"/>
        <v>0</v>
      </c>
      <c r="N59" s="83">
        <f t="shared" si="44"/>
        <v>290</v>
      </c>
      <c r="O59" s="77">
        <v>14</v>
      </c>
      <c r="P59" s="84">
        <v>15</v>
      </c>
      <c r="Q59" s="84">
        <v>7</v>
      </c>
      <c r="R59" s="84">
        <v>11</v>
      </c>
      <c r="S59" s="84">
        <v>6</v>
      </c>
      <c r="T59" s="84">
        <v>1</v>
      </c>
      <c r="U59" s="85">
        <v>0</v>
      </c>
      <c r="V59" s="86">
        <f aca="true" t="shared" si="45" ref="V59:V64">SUM(O59:U59)</f>
        <v>54</v>
      </c>
      <c r="W59" s="77">
        <v>50</v>
      </c>
      <c r="X59" s="84">
        <v>60</v>
      </c>
      <c r="Y59" s="84">
        <v>63</v>
      </c>
      <c r="Z59" s="84">
        <v>42</v>
      </c>
      <c r="AA59" s="84">
        <v>19</v>
      </c>
      <c r="AB59" s="84">
        <v>2</v>
      </c>
      <c r="AC59" s="85">
        <v>0</v>
      </c>
      <c r="AD59" s="86">
        <f aca="true" t="shared" si="46" ref="AD59:AD64">SUM(W59:AC59)</f>
        <v>236</v>
      </c>
    </row>
    <row r="60" spans="2:30" ht="14.25" customHeight="1">
      <c r="B60" s="120"/>
      <c r="C60" s="76" t="s">
        <v>35</v>
      </c>
      <c r="D60" s="77">
        <f>V60</f>
        <v>30</v>
      </c>
      <c r="E60" s="78">
        <f>AD60</f>
        <v>113</v>
      </c>
      <c r="F60" s="79">
        <f>D60+E60</f>
        <v>143</v>
      </c>
      <c r="G60" s="80">
        <f t="shared" si="44"/>
        <v>27</v>
      </c>
      <c r="H60" s="81">
        <f t="shared" si="44"/>
        <v>33</v>
      </c>
      <c r="I60" s="81">
        <f t="shared" si="44"/>
        <v>38</v>
      </c>
      <c r="J60" s="81">
        <f t="shared" si="44"/>
        <v>30</v>
      </c>
      <c r="K60" s="81">
        <f t="shared" si="44"/>
        <v>13</v>
      </c>
      <c r="L60" s="81">
        <f t="shared" si="44"/>
        <v>2</v>
      </c>
      <c r="M60" s="82">
        <f t="shared" si="44"/>
        <v>0</v>
      </c>
      <c r="N60" s="83">
        <f t="shared" si="44"/>
        <v>143</v>
      </c>
      <c r="O60" s="77">
        <v>9</v>
      </c>
      <c r="P60" s="84">
        <v>7</v>
      </c>
      <c r="Q60" s="84">
        <v>5</v>
      </c>
      <c r="R60" s="84">
        <v>5</v>
      </c>
      <c r="S60" s="84">
        <v>4</v>
      </c>
      <c r="T60" s="84">
        <v>0</v>
      </c>
      <c r="U60" s="85">
        <v>0</v>
      </c>
      <c r="V60" s="86">
        <f t="shared" si="45"/>
        <v>30</v>
      </c>
      <c r="W60" s="77">
        <v>18</v>
      </c>
      <c r="X60" s="84">
        <v>26</v>
      </c>
      <c r="Y60" s="84">
        <v>33</v>
      </c>
      <c r="Z60" s="84">
        <v>25</v>
      </c>
      <c r="AA60" s="84">
        <v>9</v>
      </c>
      <c r="AB60" s="84">
        <v>2</v>
      </c>
      <c r="AC60" s="85">
        <v>0</v>
      </c>
      <c r="AD60" s="86">
        <f t="shared" si="46"/>
        <v>113</v>
      </c>
    </row>
    <row r="61" spans="2:30" ht="14.25" customHeight="1">
      <c r="B61" s="30" t="s">
        <v>93</v>
      </c>
      <c r="C61" s="76" t="s">
        <v>36</v>
      </c>
      <c r="D61" s="77">
        <f>V61</f>
        <v>44</v>
      </c>
      <c r="E61" s="78">
        <f>AD61</f>
        <v>175</v>
      </c>
      <c r="F61" s="79">
        <f>D61+E61</f>
        <v>219</v>
      </c>
      <c r="G61" s="80">
        <f t="shared" si="44"/>
        <v>52</v>
      </c>
      <c r="H61" s="81">
        <f t="shared" si="44"/>
        <v>50</v>
      </c>
      <c r="I61" s="81">
        <f t="shared" si="44"/>
        <v>55</v>
      </c>
      <c r="J61" s="81">
        <f t="shared" si="44"/>
        <v>44</v>
      </c>
      <c r="K61" s="81">
        <f t="shared" si="44"/>
        <v>15</v>
      </c>
      <c r="L61" s="81">
        <f t="shared" si="44"/>
        <v>3</v>
      </c>
      <c r="M61" s="82">
        <f t="shared" si="44"/>
        <v>0</v>
      </c>
      <c r="N61" s="83">
        <f t="shared" si="44"/>
        <v>219</v>
      </c>
      <c r="O61" s="77">
        <v>12</v>
      </c>
      <c r="P61" s="84">
        <v>8</v>
      </c>
      <c r="Q61" s="84">
        <v>9</v>
      </c>
      <c r="R61" s="84">
        <v>9</v>
      </c>
      <c r="S61" s="84">
        <v>3</v>
      </c>
      <c r="T61" s="84">
        <v>3</v>
      </c>
      <c r="U61" s="85">
        <v>0</v>
      </c>
      <c r="V61" s="86">
        <f t="shared" si="45"/>
        <v>44</v>
      </c>
      <c r="W61" s="77">
        <v>40</v>
      </c>
      <c r="X61" s="84">
        <v>42</v>
      </c>
      <c r="Y61" s="84">
        <v>46</v>
      </c>
      <c r="Z61" s="84">
        <v>35</v>
      </c>
      <c r="AA61" s="84">
        <v>12</v>
      </c>
      <c r="AB61" s="84">
        <v>0</v>
      </c>
      <c r="AC61" s="85">
        <v>0</v>
      </c>
      <c r="AD61" s="86">
        <f t="shared" si="46"/>
        <v>175</v>
      </c>
    </row>
    <row r="62" spans="2:30" ht="14.25" customHeight="1">
      <c r="B62" s="30"/>
      <c r="C62" s="76" t="s">
        <v>37</v>
      </c>
      <c r="D62" s="77">
        <f>V62</f>
        <v>24</v>
      </c>
      <c r="E62" s="78">
        <f>AD62</f>
        <v>64</v>
      </c>
      <c r="F62" s="79">
        <f>D62+E62</f>
        <v>88</v>
      </c>
      <c r="G62" s="80">
        <f t="shared" si="44"/>
        <v>17</v>
      </c>
      <c r="H62" s="81">
        <f t="shared" si="44"/>
        <v>21</v>
      </c>
      <c r="I62" s="81">
        <f t="shared" si="44"/>
        <v>22</v>
      </c>
      <c r="J62" s="81">
        <f t="shared" si="44"/>
        <v>15</v>
      </c>
      <c r="K62" s="81">
        <f t="shared" si="44"/>
        <v>9</v>
      </c>
      <c r="L62" s="81">
        <f t="shared" si="44"/>
        <v>4</v>
      </c>
      <c r="M62" s="82">
        <f t="shared" si="44"/>
        <v>0</v>
      </c>
      <c r="N62" s="83">
        <f t="shared" si="44"/>
        <v>88</v>
      </c>
      <c r="O62" s="77">
        <v>6</v>
      </c>
      <c r="P62" s="84">
        <v>8</v>
      </c>
      <c r="Q62" s="84">
        <v>5</v>
      </c>
      <c r="R62" s="84">
        <v>1</v>
      </c>
      <c r="S62" s="84">
        <v>2</v>
      </c>
      <c r="T62" s="84">
        <v>2</v>
      </c>
      <c r="U62" s="85">
        <v>0</v>
      </c>
      <c r="V62" s="86">
        <f t="shared" si="45"/>
        <v>24</v>
      </c>
      <c r="W62" s="77">
        <v>11</v>
      </c>
      <c r="X62" s="84">
        <v>13</v>
      </c>
      <c r="Y62" s="84">
        <v>17</v>
      </c>
      <c r="Z62" s="84">
        <v>14</v>
      </c>
      <c r="AA62" s="84">
        <v>7</v>
      </c>
      <c r="AB62" s="84">
        <v>2</v>
      </c>
      <c r="AC62" s="85">
        <v>0</v>
      </c>
      <c r="AD62" s="86">
        <f t="shared" si="46"/>
        <v>64</v>
      </c>
    </row>
    <row r="63" spans="2:30" ht="14.25" customHeight="1">
      <c r="B63" s="120"/>
      <c r="C63" s="76" t="s">
        <v>38</v>
      </c>
      <c r="D63" s="77">
        <f aca="true" t="shared" si="47" ref="D63:D89">V63</f>
        <v>11</v>
      </c>
      <c r="E63" s="78">
        <f aca="true" t="shared" si="48" ref="E63:E89">AD63</f>
        <v>32</v>
      </c>
      <c r="F63" s="79">
        <f aca="true" t="shared" si="49" ref="F63:F89">D63+E63</f>
        <v>43</v>
      </c>
      <c r="G63" s="80">
        <f t="shared" si="44"/>
        <v>6</v>
      </c>
      <c r="H63" s="81">
        <f t="shared" si="44"/>
        <v>15</v>
      </c>
      <c r="I63" s="81">
        <f t="shared" si="44"/>
        <v>12</v>
      </c>
      <c r="J63" s="81">
        <f t="shared" si="44"/>
        <v>5</v>
      </c>
      <c r="K63" s="81">
        <f t="shared" si="44"/>
        <v>5</v>
      </c>
      <c r="L63" s="81">
        <f t="shared" si="44"/>
        <v>0</v>
      </c>
      <c r="M63" s="82">
        <f t="shared" si="44"/>
        <v>0</v>
      </c>
      <c r="N63" s="83">
        <f t="shared" si="44"/>
        <v>43</v>
      </c>
      <c r="O63" s="77">
        <v>2</v>
      </c>
      <c r="P63" s="84">
        <v>6</v>
      </c>
      <c r="Q63" s="84">
        <v>2</v>
      </c>
      <c r="R63" s="84">
        <v>1</v>
      </c>
      <c r="S63" s="84">
        <v>0</v>
      </c>
      <c r="T63" s="84">
        <v>0</v>
      </c>
      <c r="U63" s="85">
        <v>0</v>
      </c>
      <c r="V63" s="86">
        <f t="shared" si="45"/>
        <v>11</v>
      </c>
      <c r="W63" s="77">
        <v>4</v>
      </c>
      <c r="X63" s="84">
        <v>9</v>
      </c>
      <c r="Y63" s="84">
        <v>10</v>
      </c>
      <c r="Z63" s="84">
        <v>4</v>
      </c>
      <c r="AA63" s="84">
        <v>5</v>
      </c>
      <c r="AB63" s="84">
        <v>0</v>
      </c>
      <c r="AC63" s="85">
        <v>0</v>
      </c>
      <c r="AD63" s="86">
        <f t="shared" si="46"/>
        <v>32</v>
      </c>
    </row>
    <row r="64" spans="2:30" ht="14.25" customHeight="1" thickBot="1">
      <c r="B64" s="30"/>
      <c r="C64" s="88" t="s">
        <v>39</v>
      </c>
      <c r="D64" s="89">
        <f t="shared" si="47"/>
        <v>23</v>
      </c>
      <c r="E64" s="90">
        <f t="shared" si="48"/>
        <v>58</v>
      </c>
      <c r="F64" s="91">
        <f t="shared" si="49"/>
        <v>81</v>
      </c>
      <c r="G64" s="92">
        <f t="shared" si="44"/>
        <v>17</v>
      </c>
      <c r="H64" s="93">
        <f t="shared" si="44"/>
        <v>24</v>
      </c>
      <c r="I64" s="93">
        <f t="shared" si="44"/>
        <v>17</v>
      </c>
      <c r="J64" s="93">
        <f t="shared" si="44"/>
        <v>13</v>
      </c>
      <c r="K64" s="93">
        <f t="shared" si="44"/>
        <v>9</v>
      </c>
      <c r="L64" s="93">
        <f t="shared" si="44"/>
        <v>1</v>
      </c>
      <c r="M64" s="94">
        <f t="shared" si="44"/>
        <v>0</v>
      </c>
      <c r="N64" s="95">
        <f t="shared" si="44"/>
        <v>81</v>
      </c>
      <c r="O64" s="89">
        <v>5</v>
      </c>
      <c r="P64" s="96">
        <v>9</v>
      </c>
      <c r="Q64" s="96">
        <v>1</v>
      </c>
      <c r="R64" s="96">
        <v>4</v>
      </c>
      <c r="S64" s="96">
        <v>3</v>
      </c>
      <c r="T64" s="96">
        <v>1</v>
      </c>
      <c r="U64" s="97">
        <v>0</v>
      </c>
      <c r="V64" s="98">
        <f t="shared" si="45"/>
        <v>23</v>
      </c>
      <c r="W64" s="89">
        <v>12</v>
      </c>
      <c r="X64" s="96">
        <v>15</v>
      </c>
      <c r="Y64" s="96">
        <v>16</v>
      </c>
      <c r="Z64" s="96">
        <v>9</v>
      </c>
      <c r="AA64" s="96">
        <v>6</v>
      </c>
      <c r="AB64" s="96">
        <v>0</v>
      </c>
      <c r="AC64" s="97">
        <v>0</v>
      </c>
      <c r="AD64" s="98">
        <f t="shared" si="46"/>
        <v>58</v>
      </c>
    </row>
    <row r="65" spans="2:30" ht="14.25" customHeight="1" thickBot="1" thickTop="1">
      <c r="B65" s="57"/>
      <c r="C65" s="100" t="s">
        <v>225</v>
      </c>
      <c r="D65" s="101">
        <f>SUM(D58:D64)</f>
        <v>304</v>
      </c>
      <c r="E65" s="102">
        <f aca="true" t="shared" si="50" ref="E65:N65">SUM(E58:E64)</f>
        <v>1172</v>
      </c>
      <c r="F65" s="103">
        <f t="shared" si="50"/>
        <v>1476</v>
      </c>
      <c r="G65" s="104">
        <f t="shared" si="50"/>
        <v>302</v>
      </c>
      <c r="H65" s="105">
        <f t="shared" si="50"/>
        <v>395</v>
      </c>
      <c r="I65" s="105">
        <f t="shared" si="50"/>
        <v>371</v>
      </c>
      <c r="J65" s="105">
        <f t="shared" si="50"/>
        <v>271</v>
      </c>
      <c r="K65" s="105">
        <f t="shared" si="50"/>
        <v>116</v>
      </c>
      <c r="L65" s="105">
        <f t="shared" si="50"/>
        <v>21</v>
      </c>
      <c r="M65" s="106">
        <f t="shared" si="50"/>
        <v>0</v>
      </c>
      <c r="N65" s="107">
        <f t="shared" si="50"/>
        <v>1476</v>
      </c>
      <c r="O65" s="108">
        <f aca="true" t="shared" si="51" ref="O65:V65">SUM(O58:O64)</f>
        <v>67</v>
      </c>
      <c r="P65" s="109">
        <f t="shared" si="51"/>
        <v>90</v>
      </c>
      <c r="Q65" s="109">
        <f t="shared" si="51"/>
        <v>57</v>
      </c>
      <c r="R65" s="109">
        <f t="shared" si="51"/>
        <v>57</v>
      </c>
      <c r="S65" s="109">
        <f t="shared" si="51"/>
        <v>24</v>
      </c>
      <c r="T65" s="109">
        <f t="shared" si="51"/>
        <v>9</v>
      </c>
      <c r="U65" s="110">
        <f t="shared" si="51"/>
        <v>0</v>
      </c>
      <c r="V65" s="111">
        <f t="shared" si="51"/>
        <v>304</v>
      </c>
      <c r="W65" s="108">
        <f aca="true" t="shared" si="52" ref="W65:AD65">SUM(W58:W64)</f>
        <v>235</v>
      </c>
      <c r="X65" s="109">
        <f t="shared" si="52"/>
        <v>305</v>
      </c>
      <c r="Y65" s="109">
        <f t="shared" si="52"/>
        <v>314</v>
      </c>
      <c r="Z65" s="109">
        <f t="shared" si="52"/>
        <v>214</v>
      </c>
      <c r="AA65" s="109">
        <f t="shared" si="52"/>
        <v>92</v>
      </c>
      <c r="AB65" s="109">
        <f t="shared" si="52"/>
        <v>12</v>
      </c>
      <c r="AC65" s="110">
        <f t="shared" si="52"/>
        <v>0</v>
      </c>
      <c r="AD65" s="111">
        <f t="shared" si="52"/>
        <v>1172</v>
      </c>
    </row>
    <row r="66" spans="2:30" ht="14.25" customHeight="1">
      <c r="B66" s="30"/>
      <c r="C66" s="112" t="s">
        <v>77</v>
      </c>
      <c r="D66" s="113">
        <f>V66</f>
        <v>183</v>
      </c>
      <c r="E66" s="114">
        <f>AD66</f>
        <v>643</v>
      </c>
      <c r="F66" s="115">
        <f>D66+E66</f>
        <v>826</v>
      </c>
      <c r="G66" s="116">
        <f aca="true" t="shared" si="53" ref="G66:N70">O66+W66</f>
        <v>207</v>
      </c>
      <c r="H66" s="117">
        <f t="shared" si="53"/>
        <v>198</v>
      </c>
      <c r="I66" s="117">
        <f t="shared" si="53"/>
        <v>202</v>
      </c>
      <c r="J66" s="117">
        <f t="shared" si="53"/>
        <v>142</v>
      </c>
      <c r="K66" s="117">
        <f t="shared" si="53"/>
        <v>66</v>
      </c>
      <c r="L66" s="117">
        <f t="shared" si="53"/>
        <v>11</v>
      </c>
      <c r="M66" s="118">
        <f t="shared" si="53"/>
        <v>0</v>
      </c>
      <c r="N66" s="119">
        <f t="shared" si="53"/>
        <v>826</v>
      </c>
      <c r="O66" s="65">
        <v>57</v>
      </c>
      <c r="P66" s="72">
        <v>41</v>
      </c>
      <c r="Q66" s="72">
        <v>34</v>
      </c>
      <c r="R66" s="72">
        <v>29</v>
      </c>
      <c r="S66" s="72">
        <v>13</v>
      </c>
      <c r="T66" s="72">
        <v>9</v>
      </c>
      <c r="U66" s="73">
        <v>0</v>
      </c>
      <c r="V66" s="74">
        <f>SUM(O66:U66)</f>
        <v>183</v>
      </c>
      <c r="W66" s="65">
        <v>150</v>
      </c>
      <c r="X66" s="72">
        <v>157</v>
      </c>
      <c r="Y66" s="72">
        <v>168</v>
      </c>
      <c r="Z66" s="72">
        <v>113</v>
      </c>
      <c r="AA66" s="72">
        <v>53</v>
      </c>
      <c r="AB66" s="72">
        <v>2</v>
      </c>
      <c r="AC66" s="73">
        <v>0</v>
      </c>
      <c r="AD66" s="74">
        <f>SUM(W66:AC66)</f>
        <v>643</v>
      </c>
    </row>
    <row r="67" spans="2:30" ht="14.25" customHeight="1">
      <c r="B67" s="120"/>
      <c r="C67" s="76" t="s">
        <v>40</v>
      </c>
      <c r="D67" s="77">
        <f t="shared" si="47"/>
        <v>9</v>
      </c>
      <c r="E67" s="78">
        <f t="shared" si="48"/>
        <v>46</v>
      </c>
      <c r="F67" s="79">
        <f t="shared" si="49"/>
        <v>55</v>
      </c>
      <c r="G67" s="80">
        <f t="shared" si="53"/>
        <v>8</v>
      </c>
      <c r="H67" s="81">
        <f t="shared" si="53"/>
        <v>13</v>
      </c>
      <c r="I67" s="81">
        <f t="shared" si="53"/>
        <v>18</v>
      </c>
      <c r="J67" s="81">
        <f t="shared" si="53"/>
        <v>12</v>
      </c>
      <c r="K67" s="81">
        <f t="shared" si="53"/>
        <v>3</v>
      </c>
      <c r="L67" s="81">
        <f t="shared" si="53"/>
        <v>1</v>
      </c>
      <c r="M67" s="82">
        <f t="shared" si="53"/>
        <v>0</v>
      </c>
      <c r="N67" s="83">
        <f t="shared" si="53"/>
        <v>55</v>
      </c>
      <c r="O67" s="77">
        <v>1</v>
      </c>
      <c r="P67" s="84">
        <v>2</v>
      </c>
      <c r="Q67" s="84">
        <v>3</v>
      </c>
      <c r="R67" s="84">
        <v>3</v>
      </c>
      <c r="S67" s="84">
        <v>0</v>
      </c>
      <c r="T67" s="84">
        <v>0</v>
      </c>
      <c r="U67" s="85">
        <v>0</v>
      </c>
      <c r="V67" s="86">
        <f>SUM(O67:U67)</f>
        <v>9</v>
      </c>
      <c r="W67" s="77">
        <v>7</v>
      </c>
      <c r="X67" s="84">
        <v>11</v>
      </c>
      <c r="Y67" s="84">
        <v>15</v>
      </c>
      <c r="Z67" s="84">
        <v>9</v>
      </c>
      <c r="AA67" s="84">
        <v>3</v>
      </c>
      <c r="AB67" s="84">
        <v>1</v>
      </c>
      <c r="AC67" s="85">
        <v>0</v>
      </c>
      <c r="AD67" s="86">
        <f>SUM(W67:AC67)</f>
        <v>46</v>
      </c>
    </row>
    <row r="68" spans="2:30" ht="14.25" customHeight="1">
      <c r="B68" s="30" t="s">
        <v>94</v>
      </c>
      <c r="C68" s="76" t="s">
        <v>41</v>
      </c>
      <c r="D68" s="77">
        <f t="shared" si="47"/>
        <v>79</v>
      </c>
      <c r="E68" s="78">
        <f t="shared" si="48"/>
        <v>214</v>
      </c>
      <c r="F68" s="79">
        <f t="shared" si="49"/>
        <v>293</v>
      </c>
      <c r="G68" s="80">
        <f t="shared" si="53"/>
        <v>43</v>
      </c>
      <c r="H68" s="81">
        <f t="shared" si="53"/>
        <v>75</v>
      </c>
      <c r="I68" s="81">
        <f t="shared" si="53"/>
        <v>85</v>
      </c>
      <c r="J68" s="81">
        <f t="shared" si="53"/>
        <v>61</v>
      </c>
      <c r="K68" s="81">
        <f t="shared" si="53"/>
        <v>22</v>
      </c>
      <c r="L68" s="81">
        <f t="shared" si="53"/>
        <v>7</v>
      </c>
      <c r="M68" s="82">
        <f t="shared" si="53"/>
        <v>0</v>
      </c>
      <c r="N68" s="83">
        <f t="shared" si="53"/>
        <v>293</v>
      </c>
      <c r="O68" s="77">
        <v>16</v>
      </c>
      <c r="P68" s="84">
        <v>24</v>
      </c>
      <c r="Q68" s="84">
        <v>18</v>
      </c>
      <c r="R68" s="84">
        <v>13</v>
      </c>
      <c r="S68" s="84">
        <v>4</v>
      </c>
      <c r="T68" s="84">
        <v>4</v>
      </c>
      <c r="U68" s="85">
        <v>0</v>
      </c>
      <c r="V68" s="86">
        <f>SUM(O68:U68)</f>
        <v>79</v>
      </c>
      <c r="W68" s="77">
        <v>27</v>
      </c>
      <c r="X68" s="84">
        <v>51</v>
      </c>
      <c r="Y68" s="84">
        <v>67</v>
      </c>
      <c r="Z68" s="84">
        <v>48</v>
      </c>
      <c r="AA68" s="84">
        <v>18</v>
      </c>
      <c r="AB68" s="84">
        <v>3</v>
      </c>
      <c r="AC68" s="85">
        <v>0</v>
      </c>
      <c r="AD68" s="86">
        <f>SUM(W68:AC68)</f>
        <v>214</v>
      </c>
    </row>
    <row r="69" spans="2:30" ht="14.25" customHeight="1">
      <c r="B69" s="30"/>
      <c r="C69" s="76" t="s">
        <v>42</v>
      </c>
      <c r="D69" s="77">
        <f t="shared" si="47"/>
        <v>48</v>
      </c>
      <c r="E69" s="78">
        <f t="shared" si="48"/>
        <v>140</v>
      </c>
      <c r="F69" s="79">
        <f t="shared" si="49"/>
        <v>188</v>
      </c>
      <c r="G69" s="80">
        <f t="shared" si="53"/>
        <v>31</v>
      </c>
      <c r="H69" s="81">
        <f t="shared" si="53"/>
        <v>54</v>
      </c>
      <c r="I69" s="81">
        <f t="shared" si="53"/>
        <v>47</v>
      </c>
      <c r="J69" s="81">
        <f t="shared" si="53"/>
        <v>35</v>
      </c>
      <c r="K69" s="81">
        <f t="shared" si="53"/>
        <v>17</v>
      </c>
      <c r="L69" s="81">
        <f t="shared" si="53"/>
        <v>4</v>
      </c>
      <c r="M69" s="82">
        <f t="shared" si="53"/>
        <v>0</v>
      </c>
      <c r="N69" s="83">
        <f t="shared" si="53"/>
        <v>188</v>
      </c>
      <c r="O69" s="77">
        <v>10</v>
      </c>
      <c r="P69" s="84">
        <v>12</v>
      </c>
      <c r="Q69" s="84">
        <v>10</v>
      </c>
      <c r="R69" s="84">
        <v>11</v>
      </c>
      <c r="S69" s="84">
        <v>4</v>
      </c>
      <c r="T69" s="84">
        <v>1</v>
      </c>
      <c r="U69" s="85">
        <v>0</v>
      </c>
      <c r="V69" s="86">
        <f>SUM(O69:U69)</f>
        <v>48</v>
      </c>
      <c r="W69" s="77">
        <v>21</v>
      </c>
      <c r="X69" s="84">
        <v>42</v>
      </c>
      <c r="Y69" s="84">
        <v>37</v>
      </c>
      <c r="Z69" s="84">
        <v>24</v>
      </c>
      <c r="AA69" s="84">
        <v>13</v>
      </c>
      <c r="AB69" s="84">
        <v>3</v>
      </c>
      <c r="AC69" s="85">
        <v>0</v>
      </c>
      <c r="AD69" s="86">
        <f>SUM(W69:AC69)</f>
        <v>140</v>
      </c>
    </row>
    <row r="70" spans="2:30" ht="14.25" customHeight="1" thickBot="1">
      <c r="B70" s="120"/>
      <c r="C70" s="88" t="s">
        <v>43</v>
      </c>
      <c r="D70" s="89">
        <f t="shared" si="47"/>
        <v>35</v>
      </c>
      <c r="E70" s="90">
        <f t="shared" si="48"/>
        <v>128</v>
      </c>
      <c r="F70" s="91">
        <f t="shared" si="49"/>
        <v>163</v>
      </c>
      <c r="G70" s="92">
        <f t="shared" si="53"/>
        <v>36</v>
      </c>
      <c r="H70" s="93">
        <f t="shared" si="53"/>
        <v>44</v>
      </c>
      <c r="I70" s="93">
        <f t="shared" si="53"/>
        <v>36</v>
      </c>
      <c r="J70" s="93">
        <f t="shared" si="53"/>
        <v>29</v>
      </c>
      <c r="K70" s="93">
        <f t="shared" si="53"/>
        <v>16</v>
      </c>
      <c r="L70" s="93">
        <f t="shared" si="53"/>
        <v>2</v>
      </c>
      <c r="M70" s="94">
        <f t="shared" si="53"/>
        <v>0</v>
      </c>
      <c r="N70" s="95">
        <f t="shared" si="53"/>
        <v>163</v>
      </c>
      <c r="O70" s="89">
        <v>6</v>
      </c>
      <c r="P70" s="96">
        <v>9</v>
      </c>
      <c r="Q70" s="96">
        <v>11</v>
      </c>
      <c r="R70" s="96">
        <v>4</v>
      </c>
      <c r="S70" s="96">
        <v>5</v>
      </c>
      <c r="T70" s="96">
        <v>0</v>
      </c>
      <c r="U70" s="97">
        <v>0</v>
      </c>
      <c r="V70" s="98">
        <f>SUM(O70:U70)</f>
        <v>35</v>
      </c>
      <c r="W70" s="89">
        <v>30</v>
      </c>
      <c r="X70" s="96">
        <v>35</v>
      </c>
      <c r="Y70" s="96">
        <v>25</v>
      </c>
      <c r="Z70" s="96">
        <v>25</v>
      </c>
      <c r="AA70" s="96">
        <v>11</v>
      </c>
      <c r="AB70" s="96">
        <v>2</v>
      </c>
      <c r="AC70" s="97">
        <v>0</v>
      </c>
      <c r="AD70" s="98">
        <f>SUM(W70:AC70)</f>
        <v>128</v>
      </c>
    </row>
    <row r="71" spans="2:30" ht="14.25" customHeight="1" thickBot="1" thickTop="1">
      <c r="B71" s="30"/>
      <c r="C71" s="100" t="s">
        <v>225</v>
      </c>
      <c r="D71" s="108">
        <f>SUM(D66:D70)</f>
        <v>354</v>
      </c>
      <c r="E71" s="121">
        <f aca="true" t="shared" si="54" ref="E71:N71">SUM(E66:E70)</f>
        <v>1171</v>
      </c>
      <c r="F71" s="122">
        <f t="shared" si="54"/>
        <v>1525</v>
      </c>
      <c r="G71" s="123">
        <f t="shared" si="54"/>
        <v>325</v>
      </c>
      <c r="H71" s="124">
        <f t="shared" si="54"/>
        <v>384</v>
      </c>
      <c r="I71" s="124">
        <f t="shared" si="54"/>
        <v>388</v>
      </c>
      <c r="J71" s="124">
        <f t="shared" si="54"/>
        <v>279</v>
      </c>
      <c r="K71" s="124">
        <f t="shared" si="54"/>
        <v>124</v>
      </c>
      <c r="L71" s="124">
        <f t="shared" si="54"/>
        <v>25</v>
      </c>
      <c r="M71" s="125">
        <f t="shared" si="54"/>
        <v>0</v>
      </c>
      <c r="N71" s="126">
        <f t="shared" si="54"/>
        <v>1525</v>
      </c>
      <c r="O71" s="101">
        <f aca="true" t="shared" si="55" ref="O71:V71">SUM(O66:O70)</f>
        <v>90</v>
      </c>
      <c r="P71" s="127">
        <f t="shared" si="55"/>
        <v>88</v>
      </c>
      <c r="Q71" s="127">
        <f t="shared" si="55"/>
        <v>76</v>
      </c>
      <c r="R71" s="127">
        <f t="shared" si="55"/>
        <v>60</v>
      </c>
      <c r="S71" s="127">
        <f t="shared" si="55"/>
        <v>26</v>
      </c>
      <c r="T71" s="127">
        <f t="shared" si="55"/>
        <v>14</v>
      </c>
      <c r="U71" s="128">
        <f t="shared" si="55"/>
        <v>0</v>
      </c>
      <c r="V71" s="129">
        <f t="shared" si="55"/>
        <v>354</v>
      </c>
      <c r="W71" s="101">
        <f aca="true" t="shared" si="56" ref="W71:AD71">SUM(W66:W70)</f>
        <v>235</v>
      </c>
      <c r="X71" s="127">
        <f t="shared" si="56"/>
        <v>296</v>
      </c>
      <c r="Y71" s="127">
        <f t="shared" si="56"/>
        <v>312</v>
      </c>
      <c r="Z71" s="127">
        <f t="shared" si="56"/>
        <v>219</v>
      </c>
      <c r="AA71" s="127">
        <f t="shared" si="56"/>
        <v>98</v>
      </c>
      <c r="AB71" s="127">
        <f t="shared" si="56"/>
        <v>11</v>
      </c>
      <c r="AC71" s="128">
        <f t="shared" si="56"/>
        <v>0</v>
      </c>
      <c r="AD71" s="129">
        <f t="shared" si="56"/>
        <v>1171</v>
      </c>
    </row>
    <row r="72" spans="2:30" ht="14.25" customHeight="1">
      <c r="B72" s="22"/>
      <c r="C72" s="64" t="s">
        <v>44</v>
      </c>
      <c r="D72" s="65">
        <f t="shared" si="47"/>
        <v>78</v>
      </c>
      <c r="E72" s="66">
        <f t="shared" si="48"/>
        <v>315</v>
      </c>
      <c r="F72" s="67">
        <f t="shared" si="49"/>
        <v>393</v>
      </c>
      <c r="G72" s="68">
        <f aca="true" t="shared" si="57" ref="G72:N79">O72+W72</f>
        <v>62</v>
      </c>
      <c r="H72" s="69">
        <f t="shared" si="57"/>
        <v>110</v>
      </c>
      <c r="I72" s="69">
        <f t="shared" si="57"/>
        <v>94</v>
      </c>
      <c r="J72" s="69">
        <f t="shared" si="57"/>
        <v>82</v>
      </c>
      <c r="K72" s="69">
        <f t="shared" si="57"/>
        <v>34</v>
      </c>
      <c r="L72" s="69">
        <f t="shared" si="57"/>
        <v>11</v>
      </c>
      <c r="M72" s="70">
        <f t="shared" si="57"/>
        <v>0</v>
      </c>
      <c r="N72" s="71">
        <f t="shared" si="57"/>
        <v>393</v>
      </c>
      <c r="O72" s="113">
        <v>13</v>
      </c>
      <c r="P72" s="130">
        <v>17</v>
      </c>
      <c r="Q72" s="130">
        <v>19</v>
      </c>
      <c r="R72" s="130">
        <v>13</v>
      </c>
      <c r="S72" s="130">
        <v>10</v>
      </c>
      <c r="T72" s="130">
        <v>6</v>
      </c>
      <c r="U72" s="131">
        <v>0</v>
      </c>
      <c r="V72" s="132">
        <f aca="true" t="shared" si="58" ref="V72:V79">SUM(O72:U72)</f>
        <v>78</v>
      </c>
      <c r="W72" s="113">
        <v>49</v>
      </c>
      <c r="X72" s="130">
        <v>93</v>
      </c>
      <c r="Y72" s="130">
        <v>75</v>
      </c>
      <c r="Z72" s="130">
        <v>69</v>
      </c>
      <c r="AA72" s="130">
        <v>24</v>
      </c>
      <c r="AB72" s="130">
        <v>5</v>
      </c>
      <c r="AC72" s="131">
        <v>0</v>
      </c>
      <c r="AD72" s="132">
        <f aca="true" t="shared" si="59" ref="AD72:AD79">SUM(W72:AC72)</f>
        <v>315</v>
      </c>
    </row>
    <row r="73" spans="2:30" ht="14.25" customHeight="1">
      <c r="B73" s="120"/>
      <c r="C73" s="76" t="s">
        <v>45</v>
      </c>
      <c r="D73" s="77">
        <f t="shared" si="47"/>
        <v>6</v>
      </c>
      <c r="E73" s="78">
        <f t="shared" si="48"/>
        <v>30</v>
      </c>
      <c r="F73" s="79">
        <f t="shared" si="49"/>
        <v>36</v>
      </c>
      <c r="G73" s="80">
        <f t="shared" si="57"/>
        <v>12</v>
      </c>
      <c r="H73" s="81">
        <f t="shared" si="57"/>
        <v>11</v>
      </c>
      <c r="I73" s="81">
        <f t="shared" si="57"/>
        <v>7</v>
      </c>
      <c r="J73" s="81">
        <f t="shared" si="57"/>
        <v>0</v>
      </c>
      <c r="K73" s="81">
        <f t="shared" si="57"/>
        <v>6</v>
      </c>
      <c r="L73" s="81">
        <f t="shared" si="57"/>
        <v>0</v>
      </c>
      <c r="M73" s="82">
        <f t="shared" si="57"/>
        <v>0</v>
      </c>
      <c r="N73" s="83">
        <f t="shared" si="57"/>
        <v>36</v>
      </c>
      <c r="O73" s="77">
        <v>2</v>
      </c>
      <c r="P73" s="84">
        <v>2</v>
      </c>
      <c r="Q73" s="84">
        <v>1</v>
      </c>
      <c r="R73" s="84">
        <v>0</v>
      </c>
      <c r="S73" s="84">
        <v>1</v>
      </c>
      <c r="T73" s="84">
        <v>0</v>
      </c>
      <c r="U73" s="85">
        <v>0</v>
      </c>
      <c r="V73" s="86">
        <f t="shared" si="58"/>
        <v>6</v>
      </c>
      <c r="W73" s="77">
        <v>10</v>
      </c>
      <c r="X73" s="84">
        <v>9</v>
      </c>
      <c r="Y73" s="84">
        <v>6</v>
      </c>
      <c r="Z73" s="84">
        <v>0</v>
      </c>
      <c r="AA73" s="84">
        <v>5</v>
      </c>
      <c r="AB73" s="84">
        <v>0</v>
      </c>
      <c r="AC73" s="85">
        <v>0</v>
      </c>
      <c r="AD73" s="86">
        <f t="shared" si="59"/>
        <v>30</v>
      </c>
    </row>
    <row r="74" spans="2:30" ht="14.25" customHeight="1">
      <c r="B74" s="30"/>
      <c r="C74" s="76" t="s">
        <v>46</v>
      </c>
      <c r="D74" s="77">
        <f t="shared" si="47"/>
        <v>88</v>
      </c>
      <c r="E74" s="78">
        <f t="shared" si="48"/>
        <v>265</v>
      </c>
      <c r="F74" s="79">
        <f t="shared" si="49"/>
        <v>353</v>
      </c>
      <c r="G74" s="80">
        <f t="shared" si="57"/>
        <v>64</v>
      </c>
      <c r="H74" s="81">
        <f t="shared" si="57"/>
        <v>90</v>
      </c>
      <c r="I74" s="81">
        <f t="shared" si="57"/>
        <v>81</v>
      </c>
      <c r="J74" s="81">
        <f t="shared" si="57"/>
        <v>77</v>
      </c>
      <c r="K74" s="81">
        <f t="shared" si="57"/>
        <v>39</v>
      </c>
      <c r="L74" s="81">
        <f t="shared" si="57"/>
        <v>2</v>
      </c>
      <c r="M74" s="82">
        <f t="shared" si="57"/>
        <v>0</v>
      </c>
      <c r="N74" s="83">
        <f t="shared" si="57"/>
        <v>353</v>
      </c>
      <c r="O74" s="77">
        <v>23</v>
      </c>
      <c r="P74" s="84">
        <v>22</v>
      </c>
      <c r="Q74" s="84">
        <v>15</v>
      </c>
      <c r="R74" s="84">
        <v>18</v>
      </c>
      <c r="S74" s="84">
        <v>8</v>
      </c>
      <c r="T74" s="84">
        <v>2</v>
      </c>
      <c r="U74" s="85">
        <v>0</v>
      </c>
      <c r="V74" s="86">
        <f t="shared" si="58"/>
        <v>88</v>
      </c>
      <c r="W74" s="77">
        <v>41</v>
      </c>
      <c r="X74" s="84">
        <v>68</v>
      </c>
      <c r="Y74" s="84">
        <v>66</v>
      </c>
      <c r="Z74" s="84">
        <v>59</v>
      </c>
      <c r="AA74" s="84">
        <v>31</v>
      </c>
      <c r="AB74" s="84">
        <v>0</v>
      </c>
      <c r="AC74" s="85">
        <v>0</v>
      </c>
      <c r="AD74" s="86">
        <f t="shared" si="59"/>
        <v>265</v>
      </c>
    </row>
    <row r="75" spans="2:30" ht="14.25" customHeight="1">
      <c r="B75" s="30" t="s">
        <v>95</v>
      </c>
      <c r="C75" s="76" t="s">
        <v>47</v>
      </c>
      <c r="D75" s="77">
        <f t="shared" si="47"/>
        <v>27</v>
      </c>
      <c r="E75" s="78">
        <f t="shared" si="48"/>
        <v>118</v>
      </c>
      <c r="F75" s="79">
        <f t="shared" si="49"/>
        <v>145</v>
      </c>
      <c r="G75" s="80">
        <f t="shared" si="57"/>
        <v>19</v>
      </c>
      <c r="H75" s="81">
        <f t="shared" si="57"/>
        <v>38</v>
      </c>
      <c r="I75" s="81">
        <f t="shared" si="57"/>
        <v>40</v>
      </c>
      <c r="J75" s="81">
        <f t="shared" si="57"/>
        <v>33</v>
      </c>
      <c r="K75" s="81">
        <f t="shared" si="57"/>
        <v>12</v>
      </c>
      <c r="L75" s="81">
        <f t="shared" si="57"/>
        <v>3</v>
      </c>
      <c r="M75" s="82">
        <f t="shared" si="57"/>
        <v>0</v>
      </c>
      <c r="N75" s="83">
        <f t="shared" si="57"/>
        <v>145</v>
      </c>
      <c r="O75" s="77">
        <v>5</v>
      </c>
      <c r="P75" s="84">
        <v>6</v>
      </c>
      <c r="Q75" s="84">
        <v>7</v>
      </c>
      <c r="R75" s="84">
        <v>5</v>
      </c>
      <c r="S75" s="84">
        <v>3</v>
      </c>
      <c r="T75" s="84">
        <v>1</v>
      </c>
      <c r="U75" s="85">
        <v>0</v>
      </c>
      <c r="V75" s="86">
        <f t="shared" si="58"/>
        <v>27</v>
      </c>
      <c r="W75" s="77">
        <v>14</v>
      </c>
      <c r="X75" s="84">
        <v>32</v>
      </c>
      <c r="Y75" s="84">
        <v>33</v>
      </c>
      <c r="Z75" s="84">
        <v>28</v>
      </c>
      <c r="AA75" s="84">
        <v>9</v>
      </c>
      <c r="AB75" s="84">
        <v>2</v>
      </c>
      <c r="AC75" s="85">
        <v>0</v>
      </c>
      <c r="AD75" s="86">
        <f t="shared" si="59"/>
        <v>118</v>
      </c>
    </row>
    <row r="76" spans="2:30" ht="14.25" customHeight="1">
      <c r="B76" s="30"/>
      <c r="C76" s="76" t="s">
        <v>48</v>
      </c>
      <c r="D76" s="77">
        <f t="shared" si="47"/>
        <v>24</v>
      </c>
      <c r="E76" s="78">
        <f t="shared" si="48"/>
        <v>118</v>
      </c>
      <c r="F76" s="79">
        <f t="shared" si="49"/>
        <v>142</v>
      </c>
      <c r="G76" s="80">
        <f t="shared" si="57"/>
        <v>29</v>
      </c>
      <c r="H76" s="81">
        <f t="shared" si="57"/>
        <v>35</v>
      </c>
      <c r="I76" s="81">
        <f t="shared" si="57"/>
        <v>38</v>
      </c>
      <c r="J76" s="81">
        <f t="shared" si="57"/>
        <v>30</v>
      </c>
      <c r="K76" s="81">
        <f t="shared" si="57"/>
        <v>10</v>
      </c>
      <c r="L76" s="81">
        <f t="shared" si="57"/>
        <v>0</v>
      </c>
      <c r="M76" s="82">
        <f t="shared" si="57"/>
        <v>0</v>
      </c>
      <c r="N76" s="83">
        <f t="shared" si="57"/>
        <v>142</v>
      </c>
      <c r="O76" s="77">
        <v>6</v>
      </c>
      <c r="P76" s="84">
        <v>3</v>
      </c>
      <c r="Q76" s="84">
        <v>5</v>
      </c>
      <c r="R76" s="84">
        <v>6</v>
      </c>
      <c r="S76" s="84">
        <v>4</v>
      </c>
      <c r="T76" s="84">
        <v>0</v>
      </c>
      <c r="U76" s="85">
        <v>0</v>
      </c>
      <c r="V76" s="86">
        <f t="shared" si="58"/>
        <v>24</v>
      </c>
      <c r="W76" s="77">
        <v>23</v>
      </c>
      <c r="X76" s="84">
        <v>32</v>
      </c>
      <c r="Y76" s="84">
        <v>33</v>
      </c>
      <c r="Z76" s="84">
        <v>24</v>
      </c>
      <c r="AA76" s="84">
        <v>6</v>
      </c>
      <c r="AB76" s="84">
        <v>0</v>
      </c>
      <c r="AC76" s="85">
        <v>0</v>
      </c>
      <c r="AD76" s="86">
        <f t="shared" si="59"/>
        <v>118</v>
      </c>
    </row>
    <row r="77" spans="2:30" ht="14.25" customHeight="1">
      <c r="B77" s="30"/>
      <c r="C77" s="76" t="s">
        <v>49</v>
      </c>
      <c r="D77" s="77">
        <f t="shared" si="47"/>
        <v>26</v>
      </c>
      <c r="E77" s="78">
        <f t="shared" si="48"/>
        <v>132</v>
      </c>
      <c r="F77" s="79">
        <f t="shared" si="49"/>
        <v>158</v>
      </c>
      <c r="G77" s="80">
        <f t="shared" si="57"/>
        <v>25</v>
      </c>
      <c r="H77" s="81">
        <f t="shared" si="57"/>
        <v>45</v>
      </c>
      <c r="I77" s="81">
        <f t="shared" si="57"/>
        <v>46</v>
      </c>
      <c r="J77" s="81">
        <f t="shared" si="57"/>
        <v>30</v>
      </c>
      <c r="K77" s="81">
        <f t="shared" si="57"/>
        <v>11</v>
      </c>
      <c r="L77" s="81">
        <f t="shared" si="57"/>
        <v>1</v>
      </c>
      <c r="M77" s="82">
        <f t="shared" si="57"/>
        <v>0</v>
      </c>
      <c r="N77" s="83">
        <f t="shared" si="57"/>
        <v>158</v>
      </c>
      <c r="O77" s="77">
        <v>3</v>
      </c>
      <c r="P77" s="84">
        <v>9</v>
      </c>
      <c r="Q77" s="84">
        <v>6</v>
      </c>
      <c r="R77" s="84">
        <v>5</v>
      </c>
      <c r="S77" s="84">
        <v>3</v>
      </c>
      <c r="T77" s="84">
        <v>0</v>
      </c>
      <c r="U77" s="85">
        <v>0</v>
      </c>
      <c r="V77" s="86">
        <f t="shared" si="58"/>
        <v>26</v>
      </c>
      <c r="W77" s="77">
        <v>22</v>
      </c>
      <c r="X77" s="84">
        <v>36</v>
      </c>
      <c r="Y77" s="84">
        <v>40</v>
      </c>
      <c r="Z77" s="84">
        <v>25</v>
      </c>
      <c r="AA77" s="84">
        <v>8</v>
      </c>
      <c r="AB77" s="84">
        <v>1</v>
      </c>
      <c r="AC77" s="85">
        <v>0</v>
      </c>
      <c r="AD77" s="86">
        <f t="shared" si="59"/>
        <v>132</v>
      </c>
    </row>
    <row r="78" spans="2:30" ht="14.25" customHeight="1">
      <c r="B78" s="120"/>
      <c r="C78" s="76" t="s">
        <v>50</v>
      </c>
      <c r="D78" s="77">
        <f t="shared" si="47"/>
        <v>11</v>
      </c>
      <c r="E78" s="78">
        <f t="shared" si="48"/>
        <v>61</v>
      </c>
      <c r="F78" s="79">
        <f t="shared" si="49"/>
        <v>72</v>
      </c>
      <c r="G78" s="80">
        <f t="shared" si="57"/>
        <v>14</v>
      </c>
      <c r="H78" s="81">
        <f t="shared" si="57"/>
        <v>19</v>
      </c>
      <c r="I78" s="81">
        <f t="shared" si="57"/>
        <v>22</v>
      </c>
      <c r="J78" s="81">
        <f t="shared" si="57"/>
        <v>12</v>
      </c>
      <c r="K78" s="81">
        <f t="shared" si="57"/>
        <v>4</v>
      </c>
      <c r="L78" s="81">
        <f t="shared" si="57"/>
        <v>1</v>
      </c>
      <c r="M78" s="82">
        <f t="shared" si="57"/>
        <v>0</v>
      </c>
      <c r="N78" s="83">
        <f t="shared" si="57"/>
        <v>72</v>
      </c>
      <c r="O78" s="77">
        <v>3</v>
      </c>
      <c r="P78" s="84">
        <v>3</v>
      </c>
      <c r="Q78" s="84">
        <v>3</v>
      </c>
      <c r="R78" s="84">
        <v>1</v>
      </c>
      <c r="S78" s="84">
        <v>0</v>
      </c>
      <c r="T78" s="84">
        <v>1</v>
      </c>
      <c r="U78" s="85">
        <v>0</v>
      </c>
      <c r="V78" s="86">
        <f t="shared" si="58"/>
        <v>11</v>
      </c>
      <c r="W78" s="77">
        <v>11</v>
      </c>
      <c r="X78" s="84">
        <v>16</v>
      </c>
      <c r="Y78" s="84">
        <v>19</v>
      </c>
      <c r="Z78" s="84">
        <v>11</v>
      </c>
      <c r="AA78" s="84">
        <v>4</v>
      </c>
      <c r="AB78" s="84">
        <v>0</v>
      </c>
      <c r="AC78" s="85">
        <v>0</v>
      </c>
      <c r="AD78" s="86">
        <f t="shared" si="59"/>
        <v>61</v>
      </c>
    </row>
    <row r="79" spans="2:30" ht="14.25" customHeight="1" thickBot="1">
      <c r="B79" s="30"/>
      <c r="C79" s="88" t="s">
        <v>51</v>
      </c>
      <c r="D79" s="89">
        <f t="shared" si="47"/>
        <v>12</v>
      </c>
      <c r="E79" s="90">
        <f t="shared" si="48"/>
        <v>47</v>
      </c>
      <c r="F79" s="91">
        <f t="shared" si="49"/>
        <v>59</v>
      </c>
      <c r="G79" s="92">
        <f t="shared" si="57"/>
        <v>9</v>
      </c>
      <c r="H79" s="93">
        <f t="shared" si="57"/>
        <v>16</v>
      </c>
      <c r="I79" s="93">
        <f t="shared" si="57"/>
        <v>13</v>
      </c>
      <c r="J79" s="93">
        <f t="shared" si="57"/>
        <v>12</v>
      </c>
      <c r="K79" s="93">
        <f t="shared" si="57"/>
        <v>9</v>
      </c>
      <c r="L79" s="93">
        <f t="shared" si="57"/>
        <v>0</v>
      </c>
      <c r="M79" s="94">
        <f t="shared" si="57"/>
        <v>0</v>
      </c>
      <c r="N79" s="95">
        <f t="shared" si="57"/>
        <v>59</v>
      </c>
      <c r="O79" s="89">
        <v>0</v>
      </c>
      <c r="P79" s="96">
        <v>3</v>
      </c>
      <c r="Q79" s="96">
        <v>2</v>
      </c>
      <c r="R79" s="96">
        <v>5</v>
      </c>
      <c r="S79" s="96">
        <v>2</v>
      </c>
      <c r="T79" s="96">
        <v>0</v>
      </c>
      <c r="U79" s="97">
        <v>0</v>
      </c>
      <c r="V79" s="98">
        <f t="shared" si="58"/>
        <v>12</v>
      </c>
      <c r="W79" s="89">
        <v>9</v>
      </c>
      <c r="X79" s="96">
        <v>13</v>
      </c>
      <c r="Y79" s="96">
        <v>11</v>
      </c>
      <c r="Z79" s="96">
        <v>7</v>
      </c>
      <c r="AA79" s="96">
        <v>7</v>
      </c>
      <c r="AB79" s="96">
        <v>0</v>
      </c>
      <c r="AC79" s="97">
        <v>0</v>
      </c>
      <c r="AD79" s="98">
        <f t="shared" si="59"/>
        <v>47</v>
      </c>
    </row>
    <row r="80" spans="2:30" ht="14.25" customHeight="1" thickBot="1" thickTop="1">
      <c r="B80" s="57"/>
      <c r="C80" s="100" t="s">
        <v>225</v>
      </c>
      <c r="D80" s="101">
        <f>SUM(D72:D79)</f>
        <v>272</v>
      </c>
      <c r="E80" s="102">
        <f aca="true" t="shared" si="60" ref="E80:N80">SUM(E72:E79)</f>
        <v>1086</v>
      </c>
      <c r="F80" s="103">
        <f t="shared" si="60"/>
        <v>1358</v>
      </c>
      <c r="G80" s="104">
        <f t="shared" si="60"/>
        <v>234</v>
      </c>
      <c r="H80" s="105">
        <f t="shared" si="60"/>
        <v>364</v>
      </c>
      <c r="I80" s="105">
        <f t="shared" si="60"/>
        <v>341</v>
      </c>
      <c r="J80" s="105">
        <f t="shared" si="60"/>
        <v>276</v>
      </c>
      <c r="K80" s="105">
        <f t="shared" si="60"/>
        <v>125</v>
      </c>
      <c r="L80" s="105">
        <f t="shared" si="60"/>
        <v>18</v>
      </c>
      <c r="M80" s="106">
        <f t="shared" si="60"/>
        <v>0</v>
      </c>
      <c r="N80" s="107">
        <f t="shared" si="60"/>
        <v>1358</v>
      </c>
      <c r="O80" s="108">
        <f aca="true" t="shared" si="61" ref="O80:V80">SUM(O72:O79)</f>
        <v>55</v>
      </c>
      <c r="P80" s="109">
        <f t="shared" si="61"/>
        <v>65</v>
      </c>
      <c r="Q80" s="109">
        <f t="shared" si="61"/>
        <v>58</v>
      </c>
      <c r="R80" s="109">
        <f t="shared" si="61"/>
        <v>53</v>
      </c>
      <c r="S80" s="109">
        <f t="shared" si="61"/>
        <v>31</v>
      </c>
      <c r="T80" s="109">
        <f t="shared" si="61"/>
        <v>10</v>
      </c>
      <c r="U80" s="110">
        <f t="shared" si="61"/>
        <v>0</v>
      </c>
      <c r="V80" s="111">
        <f t="shared" si="61"/>
        <v>272</v>
      </c>
      <c r="W80" s="108">
        <f aca="true" t="shared" si="62" ref="W80:AD80">SUM(W72:W79)</f>
        <v>179</v>
      </c>
      <c r="X80" s="109">
        <f t="shared" si="62"/>
        <v>299</v>
      </c>
      <c r="Y80" s="109">
        <f t="shared" si="62"/>
        <v>283</v>
      </c>
      <c r="Z80" s="109">
        <f t="shared" si="62"/>
        <v>223</v>
      </c>
      <c r="AA80" s="109">
        <f t="shared" si="62"/>
        <v>94</v>
      </c>
      <c r="AB80" s="109">
        <f t="shared" si="62"/>
        <v>8</v>
      </c>
      <c r="AC80" s="110">
        <f t="shared" si="62"/>
        <v>0</v>
      </c>
      <c r="AD80" s="111">
        <f t="shared" si="62"/>
        <v>1086</v>
      </c>
    </row>
    <row r="81" spans="2:30" ht="14.25" customHeight="1">
      <c r="B81" s="30"/>
      <c r="C81" s="112" t="s">
        <v>73</v>
      </c>
      <c r="D81" s="113">
        <f>V81</f>
        <v>163</v>
      </c>
      <c r="E81" s="114">
        <f>AD81</f>
        <v>673</v>
      </c>
      <c r="F81" s="115">
        <f>D81+E81</f>
        <v>836</v>
      </c>
      <c r="G81" s="116">
        <f aca="true" t="shared" si="63" ref="G81:G89">O81+W81</f>
        <v>186</v>
      </c>
      <c r="H81" s="117">
        <f aca="true" t="shared" si="64" ref="H81:H89">P81+X81</f>
        <v>249</v>
      </c>
      <c r="I81" s="117">
        <f aca="true" t="shared" si="65" ref="I81:I89">Q81+Y81</f>
        <v>179</v>
      </c>
      <c r="J81" s="117">
        <f aca="true" t="shared" si="66" ref="J81:J89">R81+Z81</f>
        <v>149</v>
      </c>
      <c r="K81" s="117">
        <f aca="true" t="shared" si="67" ref="K81:K89">S81+AA81</f>
        <v>60</v>
      </c>
      <c r="L81" s="117">
        <f aca="true" t="shared" si="68" ref="L81:L89">T81+AB81</f>
        <v>13</v>
      </c>
      <c r="M81" s="118">
        <f aca="true" t="shared" si="69" ref="M81:M89">U81+AC81</f>
        <v>0</v>
      </c>
      <c r="N81" s="119">
        <f aca="true" t="shared" si="70" ref="N81:N89">V81+AD81</f>
        <v>836</v>
      </c>
      <c r="O81" s="65">
        <v>43</v>
      </c>
      <c r="P81" s="72">
        <v>50</v>
      </c>
      <c r="Q81" s="72">
        <v>25</v>
      </c>
      <c r="R81" s="72">
        <v>28</v>
      </c>
      <c r="S81" s="72">
        <v>13</v>
      </c>
      <c r="T81" s="72">
        <v>4</v>
      </c>
      <c r="U81" s="73">
        <v>0</v>
      </c>
      <c r="V81" s="74">
        <f>SUM(O81:U81)</f>
        <v>163</v>
      </c>
      <c r="W81" s="65">
        <v>143</v>
      </c>
      <c r="X81" s="72">
        <v>199</v>
      </c>
      <c r="Y81" s="72">
        <v>154</v>
      </c>
      <c r="Z81" s="72">
        <v>121</v>
      </c>
      <c r="AA81" s="72">
        <v>47</v>
      </c>
      <c r="AB81" s="72">
        <v>9</v>
      </c>
      <c r="AC81" s="73">
        <v>0</v>
      </c>
      <c r="AD81" s="74">
        <f>SUM(W81:AC81)</f>
        <v>673</v>
      </c>
    </row>
    <row r="82" spans="2:30" ht="14.25" customHeight="1">
      <c r="B82" s="30"/>
      <c r="C82" s="76" t="s">
        <v>52</v>
      </c>
      <c r="D82" s="77">
        <f t="shared" si="47"/>
        <v>9</v>
      </c>
      <c r="E82" s="78">
        <f t="shared" si="48"/>
        <v>44</v>
      </c>
      <c r="F82" s="79">
        <f t="shared" si="49"/>
        <v>53</v>
      </c>
      <c r="G82" s="80">
        <f t="shared" si="63"/>
        <v>15</v>
      </c>
      <c r="H82" s="81">
        <f t="shared" si="64"/>
        <v>8</v>
      </c>
      <c r="I82" s="81">
        <f t="shared" si="65"/>
        <v>16</v>
      </c>
      <c r="J82" s="81">
        <f t="shared" si="66"/>
        <v>12</v>
      </c>
      <c r="K82" s="81">
        <f t="shared" si="67"/>
        <v>1</v>
      </c>
      <c r="L82" s="81">
        <f t="shared" si="68"/>
        <v>1</v>
      </c>
      <c r="M82" s="82">
        <f t="shared" si="69"/>
        <v>0</v>
      </c>
      <c r="N82" s="83">
        <f t="shared" si="70"/>
        <v>53</v>
      </c>
      <c r="O82" s="77">
        <v>2</v>
      </c>
      <c r="P82" s="84">
        <v>2</v>
      </c>
      <c r="Q82" s="84">
        <v>1</v>
      </c>
      <c r="R82" s="84">
        <v>4</v>
      </c>
      <c r="S82" s="84">
        <v>0</v>
      </c>
      <c r="T82" s="84">
        <v>0</v>
      </c>
      <c r="U82" s="85">
        <v>0</v>
      </c>
      <c r="V82" s="86">
        <f aca="true" t="shared" si="71" ref="V82:V89">SUM(O82:U82)</f>
        <v>9</v>
      </c>
      <c r="W82" s="77">
        <v>13</v>
      </c>
      <c r="X82" s="84">
        <v>6</v>
      </c>
      <c r="Y82" s="84">
        <v>15</v>
      </c>
      <c r="Z82" s="84">
        <v>8</v>
      </c>
      <c r="AA82" s="84">
        <v>1</v>
      </c>
      <c r="AB82" s="84">
        <v>1</v>
      </c>
      <c r="AC82" s="85">
        <v>0</v>
      </c>
      <c r="AD82" s="86">
        <f aca="true" t="shared" si="72" ref="AD82:AD89">SUM(W82:AC82)</f>
        <v>44</v>
      </c>
    </row>
    <row r="83" spans="2:30" ht="14.25" customHeight="1">
      <c r="B83" s="120"/>
      <c r="C83" s="76" t="s">
        <v>53</v>
      </c>
      <c r="D83" s="77">
        <f t="shared" si="47"/>
        <v>33</v>
      </c>
      <c r="E83" s="78">
        <f t="shared" si="48"/>
        <v>86</v>
      </c>
      <c r="F83" s="79">
        <f t="shared" si="49"/>
        <v>119</v>
      </c>
      <c r="G83" s="80">
        <f t="shared" si="63"/>
        <v>23</v>
      </c>
      <c r="H83" s="81">
        <f t="shared" si="64"/>
        <v>32</v>
      </c>
      <c r="I83" s="81">
        <f t="shared" si="65"/>
        <v>29</v>
      </c>
      <c r="J83" s="81">
        <f t="shared" si="66"/>
        <v>24</v>
      </c>
      <c r="K83" s="81">
        <f t="shared" si="67"/>
        <v>9</v>
      </c>
      <c r="L83" s="81">
        <f t="shared" si="68"/>
        <v>2</v>
      </c>
      <c r="M83" s="82">
        <f t="shared" si="69"/>
        <v>0</v>
      </c>
      <c r="N83" s="83">
        <f t="shared" si="70"/>
        <v>119</v>
      </c>
      <c r="O83" s="77">
        <v>5</v>
      </c>
      <c r="P83" s="84">
        <v>13</v>
      </c>
      <c r="Q83" s="84">
        <v>5</v>
      </c>
      <c r="R83" s="84">
        <v>6</v>
      </c>
      <c r="S83" s="84">
        <v>3</v>
      </c>
      <c r="T83" s="84">
        <v>1</v>
      </c>
      <c r="U83" s="85">
        <v>0</v>
      </c>
      <c r="V83" s="86">
        <f t="shared" si="71"/>
        <v>33</v>
      </c>
      <c r="W83" s="77">
        <v>18</v>
      </c>
      <c r="X83" s="84">
        <v>19</v>
      </c>
      <c r="Y83" s="84">
        <v>24</v>
      </c>
      <c r="Z83" s="84">
        <v>18</v>
      </c>
      <c r="AA83" s="84">
        <v>6</v>
      </c>
      <c r="AB83" s="84">
        <v>1</v>
      </c>
      <c r="AC83" s="85">
        <v>0</v>
      </c>
      <c r="AD83" s="86">
        <f t="shared" si="72"/>
        <v>86</v>
      </c>
    </row>
    <row r="84" spans="2:30" ht="14.25" customHeight="1">
      <c r="B84" s="30"/>
      <c r="C84" s="76" t="s">
        <v>54</v>
      </c>
      <c r="D84" s="77">
        <f t="shared" si="47"/>
        <v>27</v>
      </c>
      <c r="E84" s="78">
        <f t="shared" si="48"/>
        <v>85</v>
      </c>
      <c r="F84" s="79">
        <f t="shared" si="49"/>
        <v>112</v>
      </c>
      <c r="G84" s="80">
        <f t="shared" si="63"/>
        <v>14</v>
      </c>
      <c r="H84" s="81">
        <f t="shared" si="64"/>
        <v>26</v>
      </c>
      <c r="I84" s="81">
        <f t="shared" si="65"/>
        <v>29</v>
      </c>
      <c r="J84" s="81">
        <f t="shared" si="66"/>
        <v>24</v>
      </c>
      <c r="K84" s="81">
        <f t="shared" si="67"/>
        <v>13</v>
      </c>
      <c r="L84" s="81">
        <f t="shared" si="68"/>
        <v>6</v>
      </c>
      <c r="M84" s="82">
        <f t="shared" si="69"/>
        <v>0</v>
      </c>
      <c r="N84" s="83">
        <f t="shared" si="70"/>
        <v>112</v>
      </c>
      <c r="O84" s="77">
        <v>2</v>
      </c>
      <c r="P84" s="84">
        <v>4</v>
      </c>
      <c r="Q84" s="84">
        <v>9</v>
      </c>
      <c r="R84" s="84">
        <v>5</v>
      </c>
      <c r="S84" s="84">
        <v>7</v>
      </c>
      <c r="T84" s="84">
        <v>0</v>
      </c>
      <c r="U84" s="85">
        <v>0</v>
      </c>
      <c r="V84" s="86">
        <f t="shared" si="71"/>
        <v>27</v>
      </c>
      <c r="W84" s="77">
        <v>12</v>
      </c>
      <c r="X84" s="84">
        <v>22</v>
      </c>
      <c r="Y84" s="84">
        <v>20</v>
      </c>
      <c r="Z84" s="84">
        <v>19</v>
      </c>
      <c r="AA84" s="84">
        <v>6</v>
      </c>
      <c r="AB84" s="84">
        <v>6</v>
      </c>
      <c r="AC84" s="85">
        <v>0</v>
      </c>
      <c r="AD84" s="86">
        <f t="shared" si="72"/>
        <v>85</v>
      </c>
    </row>
    <row r="85" spans="2:30" ht="14.25" customHeight="1">
      <c r="B85" s="30" t="s">
        <v>96</v>
      </c>
      <c r="C85" s="76" t="s">
        <v>55</v>
      </c>
      <c r="D85" s="77">
        <f t="shared" si="47"/>
        <v>14</v>
      </c>
      <c r="E85" s="78">
        <f t="shared" si="48"/>
        <v>31</v>
      </c>
      <c r="F85" s="79">
        <f t="shared" si="49"/>
        <v>45</v>
      </c>
      <c r="G85" s="80">
        <f t="shared" si="63"/>
        <v>10</v>
      </c>
      <c r="H85" s="81">
        <f t="shared" si="64"/>
        <v>12</v>
      </c>
      <c r="I85" s="81">
        <f t="shared" si="65"/>
        <v>15</v>
      </c>
      <c r="J85" s="81">
        <f t="shared" si="66"/>
        <v>6</v>
      </c>
      <c r="K85" s="81">
        <f t="shared" si="67"/>
        <v>2</v>
      </c>
      <c r="L85" s="81">
        <f t="shared" si="68"/>
        <v>0</v>
      </c>
      <c r="M85" s="82">
        <f t="shared" si="69"/>
        <v>0</v>
      </c>
      <c r="N85" s="83">
        <f t="shared" si="70"/>
        <v>45</v>
      </c>
      <c r="O85" s="77">
        <v>6</v>
      </c>
      <c r="P85" s="84">
        <v>1</v>
      </c>
      <c r="Q85" s="84">
        <v>5</v>
      </c>
      <c r="R85" s="84">
        <v>2</v>
      </c>
      <c r="S85" s="84">
        <v>0</v>
      </c>
      <c r="T85" s="84">
        <v>0</v>
      </c>
      <c r="U85" s="85">
        <v>0</v>
      </c>
      <c r="V85" s="86">
        <f t="shared" si="71"/>
        <v>14</v>
      </c>
      <c r="W85" s="77">
        <v>4</v>
      </c>
      <c r="X85" s="84">
        <v>11</v>
      </c>
      <c r="Y85" s="84">
        <v>10</v>
      </c>
      <c r="Z85" s="84">
        <v>4</v>
      </c>
      <c r="AA85" s="84">
        <v>2</v>
      </c>
      <c r="AB85" s="84">
        <v>0</v>
      </c>
      <c r="AC85" s="85">
        <v>0</v>
      </c>
      <c r="AD85" s="86">
        <f t="shared" si="72"/>
        <v>31</v>
      </c>
    </row>
    <row r="86" spans="2:30" ht="14.25" customHeight="1">
      <c r="B86" s="30"/>
      <c r="C86" s="76" t="s">
        <v>56</v>
      </c>
      <c r="D86" s="77">
        <f t="shared" si="47"/>
        <v>39</v>
      </c>
      <c r="E86" s="78">
        <f t="shared" si="48"/>
        <v>140</v>
      </c>
      <c r="F86" s="79">
        <f t="shared" si="49"/>
        <v>179</v>
      </c>
      <c r="G86" s="80">
        <f t="shared" si="63"/>
        <v>27</v>
      </c>
      <c r="H86" s="81">
        <f t="shared" si="64"/>
        <v>52</v>
      </c>
      <c r="I86" s="81">
        <f t="shared" si="65"/>
        <v>47</v>
      </c>
      <c r="J86" s="81">
        <f t="shared" si="66"/>
        <v>30</v>
      </c>
      <c r="K86" s="81">
        <f t="shared" si="67"/>
        <v>17</v>
      </c>
      <c r="L86" s="81">
        <f t="shared" si="68"/>
        <v>6</v>
      </c>
      <c r="M86" s="82">
        <f t="shared" si="69"/>
        <v>0</v>
      </c>
      <c r="N86" s="83">
        <f t="shared" si="70"/>
        <v>179</v>
      </c>
      <c r="O86" s="77">
        <v>6</v>
      </c>
      <c r="P86" s="84">
        <v>15</v>
      </c>
      <c r="Q86" s="84">
        <v>7</v>
      </c>
      <c r="R86" s="84">
        <v>6</v>
      </c>
      <c r="S86" s="84">
        <v>4</v>
      </c>
      <c r="T86" s="84">
        <v>1</v>
      </c>
      <c r="U86" s="85">
        <v>0</v>
      </c>
      <c r="V86" s="86">
        <f t="shared" si="71"/>
        <v>39</v>
      </c>
      <c r="W86" s="77">
        <v>21</v>
      </c>
      <c r="X86" s="84">
        <v>37</v>
      </c>
      <c r="Y86" s="84">
        <v>40</v>
      </c>
      <c r="Z86" s="84">
        <v>24</v>
      </c>
      <c r="AA86" s="84">
        <v>13</v>
      </c>
      <c r="AB86" s="84">
        <v>5</v>
      </c>
      <c r="AC86" s="85">
        <v>0</v>
      </c>
      <c r="AD86" s="86">
        <f t="shared" si="72"/>
        <v>140</v>
      </c>
    </row>
    <row r="87" spans="2:30" ht="14.25" customHeight="1">
      <c r="B87" s="30"/>
      <c r="C87" s="76" t="s">
        <v>57</v>
      </c>
      <c r="D87" s="77">
        <f t="shared" si="47"/>
        <v>44</v>
      </c>
      <c r="E87" s="78">
        <f t="shared" si="48"/>
        <v>157</v>
      </c>
      <c r="F87" s="79">
        <f t="shared" si="49"/>
        <v>201</v>
      </c>
      <c r="G87" s="80">
        <f t="shared" si="63"/>
        <v>50</v>
      </c>
      <c r="H87" s="81">
        <f t="shared" si="64"/>
        <v>61</v>
      </c>
      <c r="I87" s="81">
        <f t="shared" si="65"/>
        <v>46</v>
      </c>
      <c r="J87" s="81">
        <f t="shared" si="66"/>
        <v>26</v>
      </c>
      <c r="K87" s="81">
        <f t="shared" si="67"/>
        <v>13</v>
      </c>
      <c r="L87" s="81">
        <f t="shared" si="68"/>
        <v>5</v>
      </c>
      <c r="M87" s="82">
        <f t="shared" si="69"/>
        <v>0</v>
      </c>
      <c r="N87" s="83">
        <f t="shared" si="70"/>
        <v>201</v>
      </c>
      <c r="O87" s="77">
        <v>16</v>
      </c>
      <c r="P87" s="84">
        <v>12</v>
      </c>
      <c r="Q87" s="84">
        <v>7</v>
      </c>
      <c r="R87" s="84">
        <v>4</v>
      </c>
      <c r="S87" s="84">
        <v>4</v>
      </c>
      <c r="T87" s="84">
        <v>1</v>
      </c>
      <c r="U87" s="85">
        <v>0</v>
      </c>
      <c r="V87" s="86">
        <f t="shared" si="71"/>
        <v>44</v>
      </c>
      <c r="W87" s="77">
        <v>34</v>
      </c>
      <c r="X87" s="84">
        <v>49</v>
      </c>
      <c r="Y87" s="84">
        <v>39</v>
      </c>
      <c r="Z87" s="84">
        <v>22</v>
      </c>
      <c r="AA87" s="84">
        <v>9</v>
      </c>
      <c r="AB87" s="84">
        <v>4</v>
      </c>
      <c r="AC87" s="85">
        <v>0</v>
      </c>
      <c r="AD87" s="86">
        <f t="shared" si="72"/>
        <v>157</v>
      </c>
    </row>
    <row r="88" spans="2:30" ht="14.25" customHeight="1">
      <c r="B88" s="120"/>
      <c r="C88" s="76" t="s">
        <v>58</v>
      </c>
      <c r="D88" s="77">
        <f t="shared" si="47"/>
        <v>15</v>
      </c>
      <c r="E88" s="78">
        <f t="shared" si="48"/>
        <v>90</v>
      </c>
      <c r="F88" s="79">
        <f t="shared" si="49"/>
        <v>105</v>
      </c>
      <c r="G88" s="80">
        <f t="shared" si="63"/>
        <v>16</v>
      </c>
      <c r="H88" s="81">
        <f t="shared" si="64"/>
        <v>29</v>
      </c>
      <c r="I88" s="81">
        <f t="shared" si="65"/>
        <v>31</v>
      </c>
      <c r="J88" s="81">
        <f t="shared" si="66"/>
        <v>16</v>
      </c>
      <c r="K88" s="81">
        <f t="shared" si="67"/>
        <v>12</v>
      </c>
      <c r="L88" s="81">
        <f t="shared" si="68"/>
        <v>1</v>
      </c>
      <c r="M88" s="82">
        <f t="shared" si="69"/>
        <v>0</v>
      </c>
      <c r="N88" s="83">
        <f t="shared" si="70"/>
        <v>105</v>
      </c>
      <c r="O88" s="77">
        <v>4</v>
      </c>
      <c r="P88" s="84">
        <v>7</v>
      </c>
      <c r="Q88" s="84">
        <v>3</v>
      </c>
      <c r="R88" s="84">
        <v>0</v>
      </c>
      <c r="S88" s="84">
        <v>1</v>
      </c>
      <c r="T88" s="84">
        <v>0</v>
      </c>
      <c r="U88" s="85">
        <v>0</v>
      </c>
      <c r="V88" s="86">
        <f t="shared" si="71"/>
        <v>15</v>
      </c>
      <c r="W88" s="77">
        <v>12</v>
      </c>
      <c r="X88" s="84">
        <v>22</v>
      </c>
      <c r="Y88" s="84">
        <v>28</v>
      </c>
      <c r="Z88" s="84">
        <v>16</v>
      </c>
      <c r="AA88" s="84">
        <v>11</v>
      </c>
      <c r="AB88" s="84">
        <v>1</v>
      </c>
      <c r="AC88" s="85">
        <v>0</v>
      </c>
      <c r="AD88" s="86">
        <f t="shared" si="72"/>
        <v>90</v>
      </c>
    </row>
    <row r="89" spans="2:30" ht="14.25" customHeight="1" thickBot="1">
      <c r="B89" s="30"/>
      <c r="C89" s="88" t="s">
        <v>59</v>
      </c>
      <c r="D89" s="89">
        <f t="shared" si="47"/>
        <v>15</v>
      </c>
      <c r="E89" s="90">
        <f t="shared" si="48"/>
        <v>76</v>
      </c>
      <c r="F89" s="91">
        <f t="shared" si="49"/>
        <v>91</v>
      </c>
      <c r="G89" s="92">
        <f t="shared" si="63"/>
        <v>15</v>
      </c>
      <c r="H89" s="93">
        <f t="shared" si="64"/>
        <v>18</v>
      </c>
      <c r="I89" s="93">
        <f t="shared" si="65"/>
        <v>25</v>
      </c>
      <c r="J89" s="93">
        <f t="shared" si="66"/>
        <v>21</v>
      </c>
      <c r="K89" s="93">
        <f t="shared" si="67"/>
        <v>9</v>
      </c>
      <c r="L89" s="93">
        <f t="shared" si="68"/>
        <v>3</v>
      </c>
      <c r="M89" s="94">
        <f t="shared" si="69"/>
        <v>0</v>
      </c>
      <c r="N89" s="95">
        <f t="shared" si="70"/>
        <v>91</v>
      </c>
      <c r="O89" s="89">
        <v>4</v>
      </c>
      <c r="P89" s="96">
        <v>2</v>
      </c>
      <c r="Q89" s="96">
        <v>3</v>
      </c>
      <c r="R89" s="96">
        <v>3</v>
      </c>
      <c r="S89" s="96">
        <v>3</v>
      </c>
      <c r="T89" s="96">
        <v>0</v>
      </c>
      <c r="U89" s="97">
        <v>0</v>
      </c>
      <c r="V89" s="98">
        <f t="shared" si="71"/>
        <v>15</v>
      </c>
      <c r="W89" s="89">
        <v>11</v>
      </c>
      <c r="X89" s="96">
        <v>16</v>
      </c>
      <c r="Y89" s="96">
        <v>22</v>
      </c>
      <c r="Z89" s="96">
        <v>18</v>
      </c>
      <c r="AA89" s="96">
        <v>6</v>
      </c>
      <c r="AB89" s="96">
        <v>3</v>
      </c>
      <c r="AC89" s="97">
        <v>0</v>
      </c>
      <c r="AD89" s="98">
        <f t="shared" si="72"/>
        <v>76</v>
      </c>
    </row>
    <row r="90" spans="2:30" ht="14.25" customHeight="1" thickBot="1" thickTop="1">
      <c r="B90" s="30"/>
      <c r="C90" s="87" t="s">
        <v>225</v>
      </c>
      <c r="D90" s="143">
        <f>SUM(D81:D89)</f>
        <v>359</v>
      </c>
      <c r="E90" s="144">
        <f>SUM(E81:E89)</f>
        <v>1382</v>
      </c>
      <c r="F90" s="145">
        <f aca="true" t="shared" si="73" ref="F90:N90">SUM(F81:F89)</f>
        <v>1741</v>
      </c>
      <c r="G90" s="146">
        <f t="shared" si="73"/>
        <v>356</v>
      </c>
      <c r="H90" s="147">
        <f t="shared" si="73"/>
        <v>487</v>
      </c>
      <c r="I90" s="147">
        <f t="shared" si="73"/>
        <v>417</v>
      </c>
      <c r="J90" s="147">
        <f t="shared" si="73"/>
        <v>308</v>
      </c>
      <c r="K90" s="147">
        <f t="shared" si="73"/>
        <v>136</v>
      </c>
      <c r="L90" s="147">
        <f t="shared" si="73"/>
        <v>37</v>
      </c>
      <c r="M90" s="148">
        <f t="shared" si="73"/>
        <v>0</v>
      </c>
      <c r="N90" s="149">
        <f t="shared" si="73"/>
        <v>1741</v>
      </c>
      <c r="O90" s="108">
        <f aca="true" t="shared" si="74" ref="O90:V90">SUM(O81:O89)</f>
        <v>88</v>
      </c>
      <c r="P90" s="109">
        <f t="shared" si="74"/>
        <v>106</v>
      </c>
      <c r="Q90" s="109">
        <f t="shared" si="74"/>
        <v>65</v>
      </c>
      <c r="R90" s="109">
        <f t="shared" si="74"/>
        <v>58</v>
      </c>
      <c r="S90" s="109">
        <f t="shared" si="74"/>
        <v>35</v>
      </c>
      <c r="T90" s="109">
        <f t="shared" si="74"/>
        <v>7</v>
      </c>
      <c r="U90" s="110">
        <f t="shared" si="74"/>
        <v>0</v>
      </c>
      <c r="V90" s="111">
        <f t="shared" si="74"/>
        <v>359</v>
      </c>
      <c r="W90" s="108">
        <f aca="true" t="shared" si="75" ref="W90:AD90">SUM(W81:W89)</f>
        <v>268</v>
      </c>
      <c r="X90" s="109">
        <f t="shared" si="75"/>
        <v>381</v>
      </c>
      <c r="Y90" s="109">
        <f t="shared" si="75"/>
        <v>352</v>
      </c>
      <c r="Z90" s="109">
        <f t="shared" si="75"/>
        <v>250</v>
      </c>
      <c r="AA90" s="109">
        <f t="shared" si="75"/>
        <v>101</v>
      </c>
      <c r="AB90" s="109">
        <f t="shared" si="75"/>
        <v>30</v>
      </c>
      <c r="AC90" s="110">
        <f t="shared" si="75"/>
        <v>0</v>
      </c>
      <c r="AD90" s="111">
        <f t="shared" si="75"/>
        <v>1382</v>
      </c>
    </row>
    <row r="91" spans="2:30" ht="14.25" customHeight="1">
      <c r="B91" s="150" t="s">
        <v>81</v>
      </c>
      <c r="C91" s="151"/>
      <c r="D91" s="152">
        <f>SUM(D81+D66+D58+D49+D39+D40+D33+D25+D17+D18+D11)</f>
        <v>3369</v>
      </c>
      <c r="E91" s="73">
        <f aca="true" t="shared" si="76" ref="E91:N91">SUM(E81+E66+E58+E49+E39+E40+E33+E25+E17+E18+E11)</f>
        <v>14315</v>
      </c>
      <c r="F91" s="74">
        <f t="shared" si="76"/>
        <v>17684</v>
      </c>
      <c r="G91" s="153">
        <f t="shared" si="76"/>
        <v>3561</v>
      </c>
      <c r="H91" s="69">
        <f t="shared" si="76"/>
        <v>4917</v>
      </c>
      <c r="I91" s="69">
        <f t="shared" si="76"/>
        <v>4527</v>
      </c>
      <c r="J91" s="69">
        <f t="shared" si="76"/>
        <v>3014</v>
      </c>
      <c r="K91" s="69">
        <f t="shared" si="76"/>
        <v>1336</v>
      </c>
      <c r="L91" s="69">
        <f t="shared" si="76"/>
        <v>327</v>
      </c>
      <c r="M91" s="154">
        <f t="shared" si="76"/>
        <v>2</v>
      </c>
      <c r="N91" s="155">
        <f t="shared" si="76"/>
        <v>17684</v>
      </c>
      <c r="O91" s="65">
        <f aca="true" t="shared" si="77" ref="O91:V91">SUM(O81+O66+O58+O49+O39+O40+O33+O25+O17+O18+O11)</f>
        <v>815</v>
      </c>
      <c r="P91" s="72">
        <f t="shared" si="77"/>
        <v>938</v>
      </c>
      <c r="Q91" s="72">
        <f t="shared" si="77"/>
        <v>717</v>
      </c>
      <c r="R91" s="72">
        <f t="shared" si="77"/>
        <v>544</v>
      </c>
      <c r="S91" s="72">
        <f t="shared" si="77"/>
        <v>260</v>
      </c>
      <c r="T91" s="72">
        <f t="shared" si="77"/>
        <v>95</v>
      </c>
      <c r="U91" s="73">
        <f t="shared" si="77"/>
        <v>0</v>
      </c>
      <c r="V91" s="74">
        <f t="shared" si="77"/>
        <v>3369</v>
      </c>
      <c r="W91" s="65">
        <f aca="true" t="shared" si="78" ref="W91:AD91">SUM(W81+W66+W58+W49+W39+W40+W33+W25+W17+W18+W11)</f>
        <v>2746</v>
      </c>
      <c r="X91" s="72">
        <f t="shared" si="78"/>
        <v>3979</v>
      </c>
      <c r="Y91" s="72">
        <f t="shared" si="78"/>
        <v>3810</v>
      </c>
      <c r="Z91" s="72">
        <f t="shared" si="78"/>
        <v>2470</v>
      </c>
      <c r="AA91" s="72">
        <f t="shared" si="78"/>
        <v>1076</v>
      </c>
      <c r="AB91" s="72">
        <f t="shared" si="78"/>
        <v>232</v>
      </c>
      <c r="AC91" s="73">
        <f t="shared" si="78"/>
        <v>2</v>
      </c>
      <c r="AD91" s="74">
        <f t="shared" si="78"/>
        <v>14315</v>
      </c>
    </row>
    <row r="92" spans="2:30" ht="14.25" customHeight="1">
      <c r="B92" s="156" t="s">
        <v>82</v>
      </c>
      <c r="C92" s="157"/>
      <c r="D92" s="158">
        <f>SUM(D$90+D$80+D$71+D$65+D$57+D$48+D$38+D$32+D$24+D$16)-D$91</f>
        <v>1969</v>
      </c>
      <c r="E92" s="85">
        <f aca="true" t="shared" si="79" ref="E92:N92">SUM(E$90+E$80+E$71+E$65+E$57+E$48+E$38+E$32+E$24+E$16)-E$91</f>
        <v>6809</v>
      </c>
      <c r="F92" s="86">
        <f t="shared" si="79"/>
        <v>8778</v>
      </c>
      <c r="G92" s="158">
        <f t="shared" si="79"/>
        <v>1782</v>
      </c>
      <c r="H92" s="84">
        <f t="shared" si="79"/>
        <v>2330</v>
      </c>
      <c r="I92" s="84">
        <f t="shared" si="79"/>
        <v>2244</v>
      </c>
      <c r="J92" s="84">
        <f t="shared" si="79"/>
        <v>1569</v>
      </c>
      <c r="K92" s="84">
        <f t="shared" si="79"/>
        <v>704</v>
      </c>
      <c r="L92" s="84">
        <f t="shared" si="79"/>
        <v>148</v>
      </c>
      <c r="M92" s="85">
        <f t="shared" si="79"/>
        <v>1</v>
      </c>
      <c r="N92" s="86">
        <f t="shared" si="79"/>
        <v>8778</v>
      </c>
      <c r="O92" s="77">
        <f aca="true" t="shared" si="80" ref="O92:V92">SUM(O$90+O$80+O$71+O$65+O$57+O$48+O$38+O$32+O$24+O$16)-O$91</f>
        <v>477</v>
      </c>
      <c r="P92" s="84">
        <f t="shared" si="80"/>
        <v>561</v>
      </c>
      <c r="Q92" s="84">
        <f t="shared" si="80"/>
        <v>404</v>
      </c>
      <c r="R92" s="84">
        <f t="shared" si="80"/>
        <v>314</v>
      </c>
      <c r="S92" s="84">
        <f t="shared" si="80"/>
        <v>172</v>
      </c>
      <c r="T92" s="84">
        <f t="shared" si="80"/>
        <v>41</v>
      </c>
      <c r="U92" s="85">
        <f t="shared" si="80"/>
        <v>0</v>
      </c>
      <c r="V92" s="86">
        <f t="shared" si="80"/>
        <v>1969</v>
      </c>
      <c r="W92" s="77">
        <f aca="true" t="shared" si="81" ref="W92:AD92">SUM(W$90+W$80+W$71+W$65+W$57+W$48+W$38+W$32+W$24+W$16)-W$91</f>
        <v>1305</v>
      </c>
      <c r="X92" s="84">
        <f t="shared" si="81"/>
        <v>1769</v>
      </c>
      <c r="Y92" s="84">
        <f t="shared" si="81"/>
        <v>1840</v>
      </c>
      <c r="Z92" s="84">
        <f t="shared" si="81"/>
        <v>1255</v>
      </c>
      <c r="AA92" s="84">
        <f t="shared" si="81"/>
        <v>532</v>
      </c>
      <c r="AB92" s="84">
        <f t="shared" si="81"/>
        <v>107</v>
      </c>
      <c r="AC92" s="85">
        <f t="shared" si="81"/>
        <v>1</v>
      </c>
      <c r="AD92" s="86">
        <f t="shared" si="81"/>
        <v>6809</v>
      </c>
    </row>
    <row r="93" spans="2:30" ht="14.25" customHeight="1" thickBot="1">
      <c r="B93" s="159" t="s">
        <v>80</v>
      </c>
      <c r="C93" s="160"/>
      <c r="D93" s="161">
        <f>SUM(D$90+D$80+D$71+D$65+D$57+D$48+D$38+D$32+D$24+D$16)</f>
        <v>5338</v>
      </c>
      <c r="E93" s="162">
        <f aca="true" t="shared" si="82" ref="E93:N93">SUM(E$90+E$80+E$71+E$65+E$57+E$48+E$38+E$32+E$24+E$16)</f>
        <v>21124</v>
      </c>
      <c r="F93" s="163">
        <f t="shared" si="82"/>
        <v>26462</v>
      </c>
      <c r="G93" s="161">
        <f t="shared" si="82"/>
        <v>5343</v>
      </c>
      <c r="H93" s="164">
        <f t="shared" si="82"/>
        <v>7247</v>
      </c>
      <c r="I93" s="164">
        <f t="shared" si="82"/>
        <v>6771</v>
      </c>
      <c r="J93" s="164">
        <f t="shared" si="82"/>
        <v>4583</v>
      </c>
      <c r="K93" s="164">
        <f t="shared" si="82"/>
        <v>2040</v>
      </c>
      <c r="L93" s="164">
        <f t="shared" si="82"/>
        <v>475</v>
      </c>
      <c r="M93" s="162">
        <f t="shared" si="82"/>
        <v>3</v>
      </c>
      <c r="N93" s="163">
        <f t="shared" si="82"/>
        <v>26462</v>
      </c>
      <c r="O93" s="165">
        <f aca="true" t="shared" si="83" ref="O93:V93">SUM(O$90+O$80+O$71+O$65+O$57+O$48+O$38+O$32+O$24+O$16)</f>
        <v>1292</v>
      </c>
      <c r="P93" s="164">
        <f t="shared" si="83"/>
        <v>1499</v>
      </c>
      <c r="Q93" s="164">
        <f t="shared" si="83"/>
        <v>1121</v>
      </c>
      <c r="R93" s="164">
        <f t="shared" si="83"/>
        <v>858</v>
      </c>
      <c r="S93" s="164">
        <f t="shared" si="83"/>
        <v>432</v>
      </c>
      <c r="T93" s="164">
        <f t="shared" si="83"/>
        <v>136</v>
      </c>
      <c r="U93" s="162">
        <f t="shared" si="83"/>
        <v>0</v>
      </c>
      <c r="V93" s="163">
        <f t="shared" si="83"/>
        <v>5338</v>
      </c>
      <c r="W93" s="165">
        <f aca="true" t="shared" si="84" ref="W93:AD93">SUM(W$90+W$80+W$71+W$65+W$57+W$48+W$38+W$32+W$24+W$16)</f>
        <v>4051</v>
      </c>
      <c r="X93" s="164">
        <f t="shared" si="84"/>
        <v>5748</v>
      </c>
      <c r="Y93" s="164">
        <f t="shared" si="84"/>
        <v>5650</v>
      </c>
      <c r="Z93" s="164">
        <f t="shared" si="84"/>
        <v>3725</v>
      </c>
      <c r="AA93" s="164">
        <f t="shared" si="84"/>
        <v>1608</v>
      </c>
      <c r="AB93" s="164">
        <f t="shared" si="84"/>
        <v>339</v>
      </c>
      <c r="AC93" s="162">
        <f t="shared" si="84"/>
        <v>3</v>
      </c>
      <c r="AD93" s="163">
        <f t="shared" si="84"/>
        <v>21124</v>
      </c>
    </row>
  </sheetData>
  <mergeCells count="7">
    <mergeCell ref="W3:AD4"/>
    <mergeCell ref="B91:C91"/>
    <mergeCell ref="B92:C92"/>
    <mergeCell ref="B93:C93"/>
    <mergeCell ref="D3:F4"/>
    <mergeCell ref="G3:N4"/>
    <mergeCell ref="O3:V4"/>
  </mergeCells>
  <printOptions horizontalCentered="1"/>
  <pageMargins left="0.7874015748031497" right="0.7874015748031497" top="0.5118110236220472" bottom="0.472440944881889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8"/>
  <sheetViews>
    <sheetView zoomScaleSheetLayoutView="100" workbookViewId="0" topLeftCell="A1">
      <selection activeCell="F15" sqref="F15:F16"/>
    </sheetView>
  </sheetViews>
  <sheetFormatPr defaultColWidth="10.00390625" defaultRowHeight="12" customHeight="1"/>
  <cols>
    <col min="1" max="1" width="2.625" style="309" customWidth="1"/>
    <col min="2" max="2" width="9.625" style="309" customWidth="1"/>
    <col min="3" max="3" width="10.00390625" style="284" customWidth="1"/>
    <col min="4" max="19" width="6.625" style="285" customWidth="1"/>
    <col min="20" max="20" width="0" style="285" hidden="1" customWidth="1"/>
    <col min="21" max="29" width="6.00390625" style="285" customWidth="1"/>
    <col min="30" max="30" width="6.75390625" style="285" customWidth="1"/>
    <col min="31" max="32" width="8.125" style="285" customWidth="1"/>
    <col min="33" max="33" width="6.50390625" style="285" customWidth="1"/>
    <col min="34" max="34" width="8.00390625" style="285" customWidth="1"/>
    <col min="35" max="35" width="6.625" style="285" customWidth="1"/>
    <col min="36" max="37" width="6.00390625" style="285" customWidth="1"/>
    <col min="38" max="16384" width="10.00390625" style="285" customWidth="1"/>
  </cols>
  <sheetData>
    <row r="1" spans="2:37" s="174" customFormat="1" ht="18" customHeight="1">
      <c r="B1" s="283"/>
      <c r="C1" s="172"/>
      <c r="D1" s="173" t="s">
        <v>0</v>
      </c>
      <c r="E1" s="173"/>
      <c r="F1" s="173"/>
      <c r="G1" s="173"/>
      <c r="H1" s="173"/>
      <c r="I1" s="171"/>
      <c r="J1" s="171" t="s">
        <v>1</v>
      </c>
      <c r="K1" s="173"/>
      <c r="L1" s="173"/>
      <c r="M1" s="173"/>
      <c r="N1" s="171"/>
      <c r="O1" s="173"/>
      <c r="P1" s="173"/>
      <c r="Q1" s="173"/>
      <c r="R1" s="173"/>
      <c r="S1" s="173"/>
      <c r="U1" s="173"/>
      <c r="V1" s="171"/>
      <c r="W1" s="173"/>
      <c r="X1" s="173"/>
      <c r="Y1" s="173"/>
      <c r="Z1" s="173"/>
      <c r="AA1" s="173"/>
      <c r="AB1" s="171"/>
      <c r="AC1" s="173"/>
      <c r="AD1" s="173"/>
      <c r="AE1" s="173"/>
      <c r="AF1" s="173"/>
      <c r="AG1" s="173"/>
      <c r="AH1" s="173"/>
      <c r="AI1" s="173"/>
      <c r="AJ1" s="171"/>
      <c r="AK1" s="173"/>
    </row>
    <row r="2" spans="2:37" s="174" customFormat="1" ht="18" customHeight="1" thickBot="1">
      <c r="B2" s="283"/>
      <c r="C2" s="172"/>
      <c r="D2" s="171" t="s">
        <v>229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</row>
    <row r="3" spans="2:37" s="284" customFormat="1" ht="12" customHeight="1" thickBot="1">
      <c r="B3" s="175"/>
      <c r="C3" s="176"/>
      <c r="D3" s="177" t="s">
        <v>97</v>
      </c>
      <c r="E3" s="178"/>
      <c r="F3" s="178"/>
      <c r="G3" s="178"/>
      <c r="H3" s="178"/>
      <c r="I3" s="178"/>
      <c r="J3" s="178"/>
      <c r="K3" s="179"/>
      <c r="L3" s="180" t="s">
        <v>98</v>
      </c>
      <c r="M3" s="178"/>
      <c r="N3" s="178"/>
      <c r="O3" s="179"/>
      <c r="P3" s="181" t="s">
        <v>99</v>
      </c>
      <c r="Q3" s="182"/>
      <c r="R3" s="182"/>
      <c r="S3" s="183"/>
      <c r="T3" s="168"/>
      <c r="U3" s="184" t="s">
        <v>100</v>
      </c>
      <c r="V3" s="185"/>
      <c r="W3" s="185"/>
      <c r="X3" s="185"/>
      <c r="Y3" s="185"/>
      <c r="Z3" s="185"/>
      <c r="AA3" s="185"/>
      <c r="AB3" s="185"/>
      <c r="AC3" s="186"/>
      <c r="AD3" s="180" t="s">
        <v>101</v>
      </c>
      <c r="AE3" s="178"/>
      <c r="AF3" s="178"/>
      <c r="AG3" s="178"/>
      <c r="AH3" s="178"/>
      <c r="AI3" s="178"/>
      <c r="AJ3" s="178"/>
      <c r="AK3" s="187"/>
    </row>
    <row r="4" spans="2:37" s="284" customFormat="1" ht="12" customHeight="1" thickBot="1">
      <c r="B4" s="188"/>
      <c r="C4" s="167"/>
      <c r="D4" s="189"/>
      <c r="E4" s="190"/>
      <c r="F4" s="190"/>
      <c r="G4" s="190"/>
      <c r="H4" s="190"/>
      <c r="I4" s="190"/>
      <c r="J4" s="190"/>
      <c r="K4" s="191"/>
      <c r="L4" s="192"/>
      <c r="M4" s="190"/>
      <c r="N4" s="190"/>
      <c r="O4" s="191"/>
      <c r="P4" s="193" t="s">
        <v>102</v>
      </c>
      <c r="Q4" s="194"/>
      <c r="R4" s="194"/>
      <c r="S4" s="195"/>
      <c r="T4" s="169"/>
      <c r="U4" s="196" t="s">
        <v>103</v>
      </c>
      <c r="V4" s="197"/>
      <c r="W4" s="198"/>
      <c r="X4" s="199" t="s">
        <v>104</v>
      </c>
      <c r="Y4" s="200"/>
      <c r="Z4" s="200"/>
      <c r="AA4" s="200"/>
      <c r="AB4" s="200"/>
      <c r="AC4" s="201"/>
      <c r="AD4" s="202" t="s">
        <v>105</v>
      </c>
      <c r="AE4" s="203" t="s">
        <v>106</v>
      </c>
      <c r="AF4" s="203" t="s">
        <v>107</v>
      </c>
      <c r="AG4" s="203" t="s">
        <v>108</v>
      </c>
      <c r="AH4" s="203" t="s">
        <v>109</v>
      </c>
      <c r="AI4" s="203" t="s">
        <v>110</v>
      </c>
      <c r="AJ4" s="203"/>
      <c r="AK4" s="204"/>
    </row>
    <row r="5" spans="1:37" ht="12" customHeight="1">
      <c r="A5" s="285"/>
      <c r="B5" s="188"/>
      <c r="C5" s="167"/>
      <c r="D5" s="205"/>
      <c r="E5" s="206"/>
      <c r="F5" s="206"/>
      <c r="G5" s="206"/>
      <c r="H5" s="206"/>
      <c r="I5" s="206"/>
      <c r="J5" s="206"/>
      <c r="K5" s="207"/>
      <c r="L5" s="205"/>
      <c r="M5" s="206"/>
      <c r="N5" s="206"/>
      <c r="O5" s="207"/>
      <c r="P5" s="205"/>
      <c r="Q5" s="206"/>
      <c r="R5" s="206"/>
      <c r="S5" s="208"/>
      <c r="T5" s="170"/>
      <c r="U5" s="205"/>
      <c r="V5" s="206"/>
      <c r="W5" s="207"/>
      <c r="X5" s="209" t="s">
        <v>111</v>
      </c>
      <c r="Y5" s="206"/>
      <c r="Z5" s="206"/>
      <c r="AA5" s="210" t="s">
        <v>111</v>
      </c>
      <c r="AB5" s="206"/>
      <c r="AC5" s="207"/>
      <c r="AD5" s="211" t="s">
        <v>112</v>
      </c>
      <c r="AE5" s="212" t="s">
        <v>113</v>
      </c>
      <c r="AF5" s="212" t="s">
        <v>114</v>
      </c>
      <c r="AG5" s="212" t="s">
        <v>115</v>
      </c>
      <c r="AH5" s="212" t="s">
        <v>116</v>
      </c>
      <c r="AI5" s="212" t="s">
        <v>117</v>
      </c>
      <c r="AJ5" s="212"/>
      <c r="AK5" s="213"/>
    </row>
    <row r="6" spans="1:37" ht="12" customHeight="1">
      <c r="A6" s="285"/>
      <c r="B6" s="188"/>
      <c r="C6" s="167"/>
      <c r="D6" s="214">
        <v>65</v>
      </c>
      <c r="E6" s="215">
        <v>70</v>
      </c>
      <c r="F6" s="215">
        <v>75</v>
      </c>
      <c r="G6" s="215">
        <v>80</v>
      </c>
      <c r="H6" s="215">
        <v>85</v>
      </c>
      <c r="I6" s="215">
        <v>90</v>
      </c>
      <c r="J6" s="216" t="s">
        <v>5</v>
      </c>
      <c r="K6" s="217"/>
      <c r="L6" s="211" t="s">
        <v>118</v>
      </c>
      <c r="M6" s="216" t="s">
        <v>118</v>
      </c>
      <c r="N6" s="216" t="s">
        <v>5</v>
      </c>
      <c r="O6" s="217"/>
      <c r="P6" s="211" t="s">
        <v>119</v>
      </c>
      <c r="Q6" s="216" t="s">
        <v>120</v>
      </c>
      <c r="R6" s="216" t="s">
        <v>121</v>
      </c>
      <c r="S6" s="218" t="s">
        <v>122</v>
      </c>
      <c r="T6" s="170"/>
      <c r="U6" s="211" t="s">
        <v>123</v>
      </c>
      <c r="V6" s="216" t="s">
        <v>5</v>
      </c>
      <c r="W6" s="217"/>
      <c r="X6" s="211" t="s">
        <v>124</v>
      </c>
      <c r="Y6" s="216" t="s">
        <v>125</v>
      </c>
      <c r="Z6" s="216" t="s">
        <v>126</v>
      </c>
      <c r="AA6" s="216" t="s">
        <v>124</v>
      </c>
      <c r="AB6" s="216" t="s">
        <v>5</v>
      </c>
      <c r="AC6" s="217"/>
      <c r="AD6" s="211" t="s">
        <v>127</v>
      </c>
      <c r="AE6" s="212" t="s">
        <v>128</v>
      </c>
      <c r="AF6" s="212" t="s">
        <v>129</v>
      </c>
      <c r="AG6" s="212" t="s">
        <v>130</v>
      </c>
      <c r="AH6" s="212" t="s">
        <v>131</v>
      </c>
      <c r="AI6" s="212" t="s">
        <v>132</v>
      </c>
      <c r="AJ6" s="216" t="s">
        <v>5</v>
      </c>
      <c r="AK6" s="213"/>
    </row>
    <row r="7" spans="1:37" ht="12" customHeight="1">
      <c r="A7" s="285"/>
      <c r="B7" s="188" t="s">
        <v>133</v>
      </c>
      <c r="C7" s="219" t="s">
        <v>134</v>
      </c>
      <c r="D7" s="217"/>
      <c r="E7" s="212"/>
      <c r="F7" s="212"/>
      <c r="G7" s="212"/>
      <c r="H7" s="212"/>
      <c r="I7" s="212"/>
      <c r="J7" s="212"/>
      <c r="K7" s="217"/>
      <c r="L7" s="217"/>
      <c r="M7" s="212"/>
      <c r="N7" s="212"/>
      <c r="O7" s="217"/>
      <c r="P7" s="211" t="s">
        <v>135</v>
      </c>
      <c r="Q7" s="216" t="s">
        <v>136</v>
      </c>
      <c r="R7" s="216" t="s">
        <v>137</v>
      </c>
      <c r="S7" s="218"/>
      <c r="T7" s="170"/>
      <c r="U7" s="211"/>
      <c r="V7" s="216"/>
      <c r="W7" s="217"/>
      <c r="X7" s="211" t="s">
        <v>138</v>
      </c>
      <c r="Y7" s="216" t="s">
        <v>139</v>
      </c>
      <c r="Z7" s="216" t="s">
        <v>139</v>
      </c>
      <c r="AA7" s="216" t="s">
        <v>138</v>
      </c>
      <c r="AB7" s="216"/>
      <c r="AC7" s="217"/>
      <c r="AD7" s="211" t="s">
        <v>140</v>
      </c>
      <c r="AE7" s="212" t="s">
        <v>141</v>
      </c>
      <c r="AF7" s="212" t="s">
        <v>142</v>
      </c>
      <c r="AG7" s="212" t="s">
        <v>143</v>
      </c>
      <c r="AH7" s="212" t="s">
        <v>144</v>
      </c>
      <c r="AI7" s="212" t="s">
        <v>145</v>
      </c>
      <c r="AJ7" s="212"/>
      <c r="AK7" s="213"/>
    </row>
    <row r="8" spans="1:37" ht="12" customHeight="1">
      <c r="A8" s="285"/>
      <c r="B8" s="188"/>
      <c r="C8" s="167"/>
      <c r="D8" s="220" t="s">
        <v>6</v>
      </c>
      <c r="E8" s="221" t="s">
        <v>6</v>
      </c>
      <c r="F8" s="221" t="s">
        <v>6</v>
      </c>
      <c r="G8" s="221" t="s">
        <v>6</v>
      </c>
      <c r="H8" s="221" t="s">
        <v>6</v>
      </c>
      <c r="I8" s="212"/>
      <c r="J8" s="212"/>
      <c r="K8" s="211" t="s">
        <v>7</v>
      </c>
      <c r="L8" s="217"/>
      <c r="M8" s="216" t="s">
        <v>146</v>
      </c>
      <c r="N8" s="212"/>
      <c r="O8" s="211" t="s">
        <v>7</v>
      </c>
      <c r="P8" s="217" t="s">
        <v>147</v>
      </c>
      <c r="Q8" s="216" t="s">
        <v>148</v>
      </c>
      <c r="R8" s="216" t="s">
        <v>149</v>
      </c>
      <c r="S8" s="218" t="s">
        <v>150</v>
      </c>
      <c r="T8" s="170"/>
      <c r="U8" s="211" t="s">
        <v>151</v>
      </c>
      <c r="V8" s="216"/>
      <c r="W8" s="211" t="s">
        <v>7</v>
      </c>
      <c r="X8" s="211" t="s">
        <v>152</v>
      </c>
      <c r="Y8" s="216" t="s">
        <v>153</v>
      </c>
      <c r="Z8" s="216" t="s">
        <v>153</v>
      </c>
      <c r="AA8" s="216" t="s">
        <v>152</v>
      </c>
      <c r="AB8" s="216"/>
      <c r="AC8" s="211" t="s">
        <v>7</v>
      </c>
      <c r="AD8" s="211" t="s">
        <v>154</v>
      </c>
      <c r="AE8" s="212" t="s">
        <v>155</v>
      </c>
      <c r="AF8" s="212" t="s">
        <v>156</v>
      </c>
      <c r="AG8" s="212" t="s">
        <v>157</v>
      </c>
      <c r="AH8" s="212" t="s">
        <v>158</v>
      </c>
      <c r="AI8" s="212" t="s">
        <v>159</v>
      </c>
      <c r="AJ8" s="212"/>
      <c r="AK8" s="222" t="s">
        <v>7</v>
      </c>
    </row>
    <row r="9" spans="1:37" ht="12" customHeight="1">
      <c r="A9" s="285"/>
      <c r="B9" s="188"/>
      <c r="C9" s="167"/>
      <c r="D9" s="217"/>
      <c r="E9" s="212"/>
      <c r="F9" s="212"/>
      <c r="G9" s="212"/>
      <c r="H9" s="212"/>
      <c r="I9" s="212"/>
      <c r="J9" s="212"/>
      <c r="K9" s="217"/>
      <c r="L9" s="217"/>
      <c r="M9" s="212"/>
      <c r="N9" s="212"/>
      <c r="O9" s="217"/>
      <c r="P9" s="217" t="s">
        <v>160</v>
      </c>
      <c r="Q9" s="216" t="s">
        <v>161</v>
      </c>
      <c r="R9" s="216" t="s">
        <v>162</v>
      </c>
      <c r="S9" s="218"/>
      <c r="T9" s="170"/>
      <c r="U9" s="211"/>
      <c r="V9" s="216"/>
      <c r="W9" s="217"/>
      <c r="X9" s="211" t="s">
        <v>163</v>
      </c>
      <c r="Y9" s="216" t="s">
        <v>164</v>
      </c>
      <c r="Z9" s="216" t="s">
        <v>164</v>
      </c>
      <c r="AA9" s="216" t="s">
        <v>165</v>
      </c>
      <c r="AB9" s="216"/>
      <c r="AC9" s="217"/>
      <c r="AD9" s="217" t="s">
        <v>166</v>
      </c>
      <c r="AE9" s="212" t="s">
        <v>167</v>
      </c>
      <c r="AF9" s="212" t="s">
        <v>168</v>
      </c>
      <c r="AG9" s="212" t="s">
        <v>169</v>
      </c>
      <c r="AH9" s="212" t="s">
        <v>170</v>
      </c>
      <c r="AI9" s="212" t="s">
        <v>171</v>
      </c>
      <c r="AJ9" s="212"/>
      <c r="AK9" s="213"/>
    </row>
    <row r="10" spans="1:37" ht="12" customHeight="1">
      <c r="A10" s="285"/>
      <c r="B10" s="188"/>
      <c r="C10" s="167"/>
      <c r="D10" s="214">
        <v>69</v>
      </c>
      <c r="E10" s="215">
        <v>74</v>
      </c>
      <c r="F10" s="215">
        <v>79</v>
      </c>
      <c r="G10" s="215">
        <v>84</v>
      </c>
      <c r="H10" s="215">
        <v>89</v>
      </c>
      <c r="I10" s="216" t="s">
        <v>8</v>
      </c>
      <c r="J10" s="216" t="s">
        <v>9</v>
      </c>
      <c r="K10" s="217"/>
      <c r="L10" s="211" t="s">
        <v>172</v>
      </c>
      <c r="M10" s="216" t="s">
        <v>118</v>
      </c>
      <c r="N10" s="216" t="s">
        <v>9</v>
      </c>
      <c r="O10" s="217"/>
      <c r="P10" s="217" t="s">
        <v>173</v>
      </c>
      <c r="Q10" s="216" t="s">
        <v>174</v>
      </c>
      <c r="R10" s="216" t="s">
        <v>175</v>
      </c>
      <c r="S10" s="218"/>
      <c r="T10" s="170"/>
      <c r="U10" s="211" t="s">
        <v>176</v>
      </c>
      <c r="V10" s="216" t="s">
        <v>9</v>
      </c>
      <c r="W10" s="217"/>
      <c r="X10" s="211" t="s">
        <v>177</v>
      </c>
      <c r="Y10" s="216" t="s">
        <v>165</v>
      </c>
      <c r="Z10" s="216" t="s">
        <v>165</v>
      </c>
      <c r="AA10" s="216" t="s">
        <v>178</v>
      </c>
      <c r="AB10" s="216" t="s">
        <v>9</v>
      </c>
      <c r="AC10" s="217"/>
      <c r="AD10" s="217" t="s">
        <v>179</v>
      </c>
      <c r="AE10" s="212" t="s">
        <v>180</v>
      </c>
      <c r="AF10" s="212" t="s">
        <v>181</v>
      </c>
      <c r="AG10" s="212" t="s">
        <v>182</v>
      </c>
      <c r="AH10" s="212" t="s">
        <v>183</v>
      </c>
      <c r="AI10" s="212" t="s">
        <v>184</v>
      </c>
      <c r="AJ10" s="216" t="s">
        <v>9</v>
      </c>
      <c r="AK10" s="213"/>
    </row>
    <row r="11" spans="1:37" ht="12" customHeight="1">
      <c r="A11" s="285"/>
      <c r="B11" s="188"/>
      <c r="C11" s="167"/>
      <c r="D11" s="217"/>
      <c r="E11" s="212"/>
      <c r="F11" s="212"/>
      <c r="G11" s="212"/>
      <c r="H11" s="212"/>
      <c r="I11" s="212"/>
      <c r="J11" s="212"/>
      <c r="K11" s="217"/>
      <c r="L11" s="217"/>
      <c r="M11" s="212"/>
      <c r="N11" s="212"/>
      <c r="O11" s="217"/>
      <c r="P11" s="217" t="s">
        <v>185</v>
      </c>
      <c r="Q11" s="216" t="s">
        <v>186</v>
      </c>
      <c r="R11" s="216" t="s">
        <v>187</v>
      </c>
      <c r="S11" s="223"/>
      <c r="T11" s="170"/>
      <c r="U11" s="217"/>
      <c r="V11" s="212"/>
      <c r="W11" s="217"/>
      <c r="X11" s="211" t="s">
        <v>165</v>
      </c>
      <c r="Y11" s="216" t="s">
        <v>188</v>
      </c>
      <c r="Z11" s="216" t="s">
        <v>188</v>
      </c>
      <c r="AA11" s="216" t="s">
        <v>146</v>
      </c>
      <c r="AB11" s="212"/>
      <c r="AC11" s="217"/>
      <c r="AD11" s="217" t="s">
        <v>189</v>
      </c>
      <c r="AE11" s="212" t="s">
        <v>190</v>
      </c>
      <c r="AF11" s="212" t="s">
        <v>191</v>
      </c>
      <c r="AG11" s="212" t="s">
        <v>192</v>
      </c>
      <c r="AH11" s="212" t="s">
        <v>193</v>
      </c>
      <c r="AI11" s="212" t="s">
        <v>194</v>
      </c>
      <c r="AJ11" s="212"/>
      <c r="AK11" s="213"/>
    </row>
    <row r="12" spans="1:37" ht="12" customHeight="1" thickBot="1">
      <c r="A12" s="285"/>
      <c r="B12" s="224"/>
      <c r="C12" s="225"/>
      <c r="D12" s="217"/>
      <c r="E12" s="212"/>
      <c r="F12" s="212"/>
      <c r="G12" s="212"/>
      <c r="H12" s="212"/>
      <c r="I12" s="212"/>
      <c r="J12" s="212"/>
      <c r="K12" s="217"/>
      <c r="L12" s="217"/>
      <c r="M12" s="212"/>
      <c r="N12" s="212"/>
      <c r="O12" s="217"/>
      <c r="P12" s="217" t="s">
        <v>195</v>
      </c>
      <c r="Q12" s="216" t="s">
        <v>196</v>
      </c>
      <c r="R12" s="212" t="s">
        <v>197</v>
      </c>
      <c r="S12" s="226"/>
      <c r="T12" s="170"/>
      <c r="U12" s="217"/>
      <c r="V12" s="212"/>
      <c r="W12" s="217"/>
      <c r="X12" s="211" t="s">
        <v>188</v>
      </c>
      <c r="Y12" s="212"/>
      <c r="Z12" s="216"/>
      <c r="AA12" s="216" t="s">
        <v>118</v>
      </c>
      <c r="AB12" s="212"/>
      <c r="AC12" s="217"/>
      <c r="AD12" s="217" t="s">
        <v>198</v>
      </c>
      <c r="AE12" s="212" t="s">
        <v>199</v>
      </c>
      <c r="AF12" s="212" t="s">
        <v>200</v>
      </c>
      <c r="AG12" s="212" t="s">
        <v>201</v>
      </c>
      <c r="AH12" s="212" t="s">
        <v>202</v>
      </c>
      <c r="AI12" s="212" t="s">
        <v>203</v>
      </c>
      <c r="AJ12" s="212"/>
      <c r="AK12" s="227"/>
    </row>
    <row r="13" spans="1:37" ht="12" customHeight="1">
      <c r="A13" s="285"/>
      <c r="B13" s="175"/>
      <c r="C13" s="286" t="s">
        <v>68</v>
      </c>
      <c r="D13" s="234">
        <v>170</v>
      </c>
      <c r="E13" s="230">
        <v>240</v>
      </c>
      <c r="F13" s="230">
        <v>176</v>
      </c>
      <c r="G13" s="230">
        <v>127</v>
      </c>
      <c r="H13" s="230">
        <v>78</v>
      </c>
      <c r="I13" s="230">
        <v>26</v>
      </c>
      <c r="J13" s="233">
        <v>0</v>
      </c>
      <c r="K13" s="8">
        <f>SUM(D13:J13)</f>
        <v>817</v>
      </c>
      <c r="L13" s="234">
        <v>718</v>
      </c>
      <c r="M13" s="230">
        <v>20</v>
      </c>
      <c r="N13" s="233">
        <v>79</v>
      </c>
      <c r="O13" s="8">
        <f>SUM(L13:N13)</f>
        <v>817</v>
      </c>
      <c r="P13" s="234">
        <v>55</v>
      </c>
      <c r="Q13" s="230">
        <v>104</v>
      </c>
      <c r="R13" s="230">
        <v>316</v>
      </c>
      <c r="S13" s="233">
        <v>119</v>
      </c>
      <c r="T13" s="8"/>
      <c r="U13" s="234">
        <v>96</v>
      </c>
      <c r="V13" s="233">
        <v>28</v>
      </c>
      <c r="W13" s="8">
        <f>SUM(P13:V13)</f>
        <v>718</v>
      </c>
      <c r="X13" s="234">
        <v>192</v>
      </c>
      <c r="Y13" s="230">
        <v>320</v>
      </c>
      <c r="Z13" s="230">
        <v>146</v>
      </c>
      <c r="AA13" s="230">
        <v>60</v>
      </c>
      <c r="AB13" s="233">
        <v>0</v>
      </c>
      <c r="AC13" s="8">
        <f>SUM(X13:AB13)</f>
        <v>718</v>
      </c>
      <c r="AD13" s="234">
        <v>254</v>
      </c>
      <c r="AE13" s="230">
        <v>315</v>
      </c>
      <c r="AF13" s="230">
        <v>122</v>
      </c>
      <c r="AG13" s="230">
        <v>13</v>
      </c>
      <c r="AH13" s="230">
        <v>18</v>
      </c>
      <c r="AI13" s="230">
        <v>8</v>
      </c>
      <c r="AJ13" s="233">
        <v>87</v>
      </c>
      <c r="AK13" s="287">
        <f>SUM(AD13:AJ13)</f>
        <v>817</v>
      </c>
    </row>
    <row r="14" spans="1:37" ht="12" customHeight="1">
      <c r="A14" s="285"/>
      <c r="B14" s="188"/>
      <c r="C14" s="288" t="s">
        <v>10</v>
      </c>
      <c r="D14" s="241">
        <v>13</v>
      </c>
      <c r="E14" s="237">
        <v>13</v>
      </c>
      <c r="F14" s="237">
        <v>8</v>
      </c>
      <c r="G14" s="237">
        <v>7</v>
      </c>
      <c r="H14" s="237">
        <v>2</v>
      </c>
      <c r="I14" s="237">
        <v>0</v>
      </c>
      <c r="J14" s="240">
        <v>0</v>
      </c>
      <c r="K14" s="6">
        <f>SUM(D14:J14)</f>
        <v>43</v>
      </c>
      <c r="L14" s="241">
        <v>41</v>
      </c>
      <c r="M14" s="237">
        <v>2</v>
      </c>
      <c r="N14" s="240">
        <v>0</v>
      </c>
      <c r="O14" s="6">
        <f>SUM(L14:N14)</f>
        <v>43</v>
      </c>
      <c r="P14" s="241">
        <v>3</v>
      </c>
      <c r="Q14" s="237">
        <v>15</v>
      </c>
      <c r="R14" s="237">
        <v>8</v>
      </c>
      <c r="S14" s="240">
        <v>12</v>
      </c>
      <c r="T14" s="6"/>
      <c r="U14" s="241">
        <v>3</v>
      </c>
      <c r="V14" s="240">
        <v>0</v>
      </c>
      <c r="W14" s="6">
        <f>SUM(P14:V14)</f>
        <v>41</v>
      </c>
      <c r="X14" s="241">
        <v>11</v>
      </c>
      <c r="Y14" s="237">
        <v>20</v>
      </c>
      <c r="Z14" s="237">
        <v>10</v>
      </c>
      <c r="AA14" s="237">
        <v>0</v>
      </c>
      <c r="AB14" s="240">
        <v>0</v>
      </c>
      <c r="AC14" s="6">
        <f>SUM(X14:AB14)</f>
        <v>41</v>
      </c>
      <c r="AD14" s="241">
        <v>23</v>
      </c>
      <c r="AE14" s="237">
        <v>12</v>
      </c>
      <c r="AF14" s="237">
        <v>4</v>
      </c>
      <c r="AG14" s="237">
        <v>1</v>
      </c>
      <c r="AH14" s="237">
        <v>3</v>
      </c>
      <c r="AI14" s="237"/>
      <c r="AJ14" s="240">
        <v>0</v>
      </c>
      <c r="AK14" s="289">
        <f>SUM(AD14:AJ14)</f>
        <v>43</v>
      </c>
    </row>
    <row r="15" spans="1:37" ht="12" customHeight="1">
      <c r="A15" s="285"/>
      <c r="B15" s="188" t="s">
        <v>204</v>
      </c>
      <c r="C15" s="288" t="s">
        <v>11</v>
      </c>
      <c r="D15" s="241">
        <v>8</v>
      </c>
      <c r="E15" s="237">
        <v>8</v>
      </c>
      <c r="F15" s="237">
        <v>5</v>
      </c>
      <c r="G15" s="237">
        <v>4</v>
      </c>
      <c r="H15" s="237">
        <v>3</v>
      </c>
      <c r="I15" s="237">
        <v>0</v>
      </c>
      <c r="J15" s="240">
        <v>0</v>
      </c>
      <c r="K15" s="6">
        <f>SUM(D15:J15)</f>
        <v>28</v>
      </c>
      <c r="L15" s="241">
        <v>28</v>
      </c>
      <c r="M15" s="237">
        <v>0</v>
      </c>
      <c r="N15" s="240">
        <v>0</v>
      </c>
      <c r="O15" s="6">
        <f>SUM(L15:N15)</f>
        <v>28</v>
      </c>
      <c r="P15" s="241">
        <v>2</v>
      </c>
      <c r="Q15" s="237">
        <v>5</v>
      </c>
      <c r="R15" s="237">
        <v>5</v>
      </c>
      <c r="S15" s="240">
        <v>13</v>
      </c>
      <c r="T15" s="6"/>
      <c r="U15" s="241">
        <v>2</v>
      </c>
      <c r="V15" s="240">
        <v>1</v>
      </c>
      <c r="W15" s="6">
        <f>SUM(P15:V15)</f>
        <v>28</v>
      </c>
      <c r="X15" s="241">
        <v>11</v>
      </c>
      <c r="Y15" s="237">
        <v>8</v>
      </c>
      <c r="Z15" s="237">
        <v>4</v>
      </c>
      <c r="AA15" s="237">
        <v>4</v>
      </c>
      <c r="AB15" s="240">
        <v>1</v>
      </c>
      <c r="AC15" s="6">
        <f>SUM(X15:AB15)</f>
        <v>28</v>
      </c>
      <c r="AD15" s="241">
        <v>13</v>
      </c>
      <c r="AE15" s="237">
        <v>11</v>
      </c>
      <c r="AF15" s="237">
        <v>3</v>
      </c>
      <c r="AG15" s="237">
        <v>0</v>
      </c>
      <c r="AH15" s="237">
        <v>1</v>
      </c>
      <c r="AI15" s="237">
        <v>0</v>
      </c>
      <c r="AJ15" s="240">
        <v>0</v>
      </c>
      <c r="AK15" s="289">
        <f>SUM(AD15:AJ15)</f>
        <v>28</v>
      </c>
    </row>
    <row r="16" spans="1:37" ht="12" customHeight="1">
      <c r="A16" s="285"/>
      <c r="B16" s="242"/>
      <c r="C16" s="288" t="s">
        <v>12</v>
      </c>
      <c r="D16" s="241">
        <v>7</v>
      </c>
      <c r="E16" s="237">
        <v>2</v>
      </c>
      <c r="F16" s="237">
        <v>2</v>
      </c>
      <c r="G16" s="237">
        <v>1</v>
      </c>
      <c r="H16" s="237">
        <v>1</v>
      </c>
      <c r="I16" s="237">
        <v>0</v>
      </c>
      <c r="J16" s="240">
        <v>0</v>
      </c>
      <c r="K16" s="6">
        <f>SUM(D16:J16)</f>
        <v>13</v>
      </c>
      <c r="L16" s="241">
        <v>13</v>
      </c>
      <c r="M16" s="237">
        <v>0</v>
      </c>
      <c r="N16" s="240">
        <v>0</v>
      </c>
      <c r="O16" s="6">
        <f>SUM(L16:N16)</f>
        <v>13</v>
      </c>
      <c r="P16" s="241">
        <v>1</v>
      </c>
      <c r="Q16" s="237">
        <v>3</v>
      </c>
      <c r="R16" s="237">
        <v>6</v>
      </c>
      <c r="S16" s="240">
        <v>3</v>
      </c>
      <c r="T16" s="6"/>
      <c r="U16" s="241">
        <v>0</v>
      </c>
      <c r="V16" s="240">
        <v>0</v>
      </c>
      <c r="W16" s="6">
        <f>SUM(P16:V16)</f>
        <v>13</v>
      </c>
      <c r="X16" s="241">
        <v>2</v>
      </c>
      <c r="Y16" s="237">
        <v>6</v>
      </c>
      <c r="Z16" s="237">
        <v>3</v>
      </c>
      <c r="AA16" s="237">
        <v>2</v>
      </c>
      <c r="AB16" s="240">
        <v>0</v>
      </c>
      <c r="AC16" s="6">
        <f>SUM(X16:AB16)</f>
        <v>13</v>
      </c>
      <c r="AD16" s="241">
        <v>4</v>
      </c>
      <c r="AE16" s="237">
        <v>5</v>
      </c>
      <c r="AF16" s="237">
        <v>4</v>
      </c>
      <c r="AG16" s="237">
        <v>0</v>
      </c>
      <c r="AH16" s="237">
        <v>0</v>
      </c>
      <c r="AI16" s="237">
        <v>0</v>
      </c>
      <c r="AJ16" s="240">
        <v>0</v>
      </c>
      <c r="AK16" s="289">
        <f>SUM(AD16:AJ16)</f>
        <v>13</v>
      </c>
    </row>
    <row r="17" spans="1:37" ht="12" customHeight="1" thickBot="1">
      <c r="A17" s="285"/>
      <c r="B17" s="188"/>
      <c r="C17" s="290" t="s">
        <v>13</v>
      </c>
      <c r="D17" s="249">
        <v>8</v>
      </c>
      <c r="E17" s="245">
        <v>4</v>
      </c>
      <c r="F17" s="245">
        <v>8</v>
      </c>
      <c r="G17" s="245">
        <v>5</v>
      </c>
      <c r="H17" s="245">
        <v>0</v>
      </c>
      <c r="I17" s="245">
        <v>0</v>
      </c>
      <c r="J17" s="248">
        <v>0</v>
      </c>
      <c r="K17" s="9">
        <f>SUM(D17:J17)</f>
        <v>25</v>
      </c>
      <c r="L17" s="249">
        <v>25</v>
      </c>
      <c r="M17" s="245">
        <v>0</v>
      </c>
      <c r="N17" s="248">
        <v>0</v>
      </c>
      <c r="O17" s="9">
        <f>SUM(L17:N17)</f>
        <v>25</v>
      </c>
      <c r="P17" s="249">
        <v>2</v>
      </c>
      <c r="Q17" s="245">
        <v>6</v>
      </c>
      <c r="R17" s="245">
        <v>7</v>
      </c>
      <c r="S17" s="248">
        <v>8</v>
      </c>
      <c r="T17" s="9"/>
      <c r="U17" s="249">
        <v>2</v>
      </c>
      <c r="V17" s="248">
        <v>0</v>
      </c>
      <c r="W17" s="9">
        <f>SUM(P17:V17)</f>
        <v>25</v>
      </c>
      <c r="X17" s="249">
        <v>4</v>
      </c>
      <c r="Y17" s="245">
        <v>15</v>
      </c>
      <c r="Z17" s="245">
        <v>4</v>
      </c>
      <c r="AA17" s="245">
        <v>1</v>
      </c>
      <c r="AB17" s="248">
        <v>1</v>
      </c>
      <c r="AC17" s="9">
        <f>SUM(X17:AB17)</f>
        <v>25</v>
      </c>
      <c r="AD17" s="249">
        <v>9</v>
      </c>
      <c r="AE17" s="245">
        <v>11</v>
      </c>
      <c r="AF17" s="245">
        <v>3</v>
      </c>
      <c r="AG17" s="245">
        <v>1</v>
      </c>
      <c r="AH17" s="245">
        <v>0</v>
      </c>
      <c r="AI17" s="245">
        <v>0</v>
      </c>
      <c r="AJ17" s="248">
        <v>1</v>
      </c>
      <c r="AK17" s="291">
        <f>SUM(AD17:AJ17)</f>
        <v>25</v>
      </c>
    </row>
    <row r="18" spans="1:37" ht="12" customHeight="1" thickBot="1" thickTop="1">
      <c r="A18" s="285"/>
      <c r="B18" s="188"/>
      <c r="C18" s="292" t="s">
        <v>205</v>
      </c>
      <c r="D18" s="255">
        <f aca="true" t="shared" si="0" ref="D18:S18">SUM(D13:D17)</f>
        <v>206</v>
      </c>
      <c r="E18" s="251">
        <f t="shared" si="0"/>
        <v>267</v>
      </c>
      <c r="F18" s="251">
        <f t="shared" si="0"/>
        <v>199</v>
      </c>
      <c r="G18" s="251">
        <f t="shared" si="0"/>
        <v>144</v>
      </c>
      <c r="H18" s="251">
        <f t="shared" si="0"/>
        <v>84</v>
      </c>
      <c r="I18" s="251">
        <f t="shared" si="0"/>
        <v>26</v>
      </c>
      <c r="J18" s="254">
        <f t="shared" si="0"/>
        <v>0</v>
      </c>
      <c r="K18" s="5">
        <f t="shared" si="0"/>
        <v>926</v>
      </c>
      <c r="L18" s="255">
        <f t="shared" si="0"/>
        <v>825</v>
      </c>
      <c r="M18" s="251">
        <f t="shared" si="0"/>
        <v>22</v>
      </c>
      <c r="N18" s="254">
        <f t="shared" si="0"/>
        <v>79</v>
      </c>
      <c r="O18" s="5">
        <f t="shared" si="0"/>
        <v>926</v>
      </c>
      <c r="P18" s="255">
        <f t="shared" si="0"/>
        <v>63</v>
      </c>
      <c r="Q18" s="251">
        <f t="shared" si="0"/>
        <v>133</v>
      </c>
      <c r="R18" s="251">
        <f t="shared" si="0"/>
        <v>342</v>
      </c>
      <c r="S18" s="254">
        <f t="shared" si="0"/>
        <v>155</v>
      </c>
      <c r="T18" s="5"/>
      <c r="U18" s="255">
        <f aca="true" t="shared" si="1" ref="U18:AK18">SUM(U13:U17)</f>
        <v>103</v>
      </c>
      <c r="V18" s="254">
        <f t="shared" si="1"/>
        <v>29</v>
      </c>
      <c r="W18" s="5">
        <f t="shared" si="1"/>
        <v>825</v>
      </c>
      <c r="X18" s="255">
        <f t="shared" si="1"/>
        <v>220</v>
      </c>
      <c r="Y18" s="251">
        <f t="shared" si="1"/>
        <v>369</v>
      </c>
      <c r="Z18" s="251">
        <f t="shared" si="1"/>
        <v>167</v>
      </c>
      <c r="AA18" s="251">
        <f t="shared" si="1"/>
        <v>67</v>
      </c>
      <c r="AB18" s="254">
        <f t="shared" si="1"/>
        <v>2</v>
      </c>
      <c r="AC18" s="5">
        <f t="shared" si="1"/>
        <v>825</v>
      </c>
      <c r="AD18" s="255">
        <f t="shared" si="1"/>
        <v>303</v>
      </c>
      <c r="AE18" s="251">
        <f t="shared" si="1"/>
        <v>354</v>
      </c>
      <c r="AF18" s="251">
        <f t="shared" si="1"/>
        <v>136</v>
      </c>
      <c r="AG18" s="251">
        <f t="shared" si="1"/>
        <v>15</v>
      </c>
      <c r="AH18" s="251">
        <f t="shared" si="1"/>
        <v>22</v>
      </c>
      <c r="AI18" s="251">
        <f t="shared" si="1"/>
        <v>8</v>
      </c>
      <c r="AJ18" s="254">
        <f t="shared" si="1"/>
        <v>88</v>
      </c>
      <c r="AK18" s="293">
        <f t="shared" si="1"/>
        <v>926</v>
      </c>
    </row>
    <row r="19" spans="1:37" ht="12" customHeight="1">
      <c r="A19" s="285"/>
      <c r="B19" s="256"/>
      <c r="C19" s="286" t="s">
        <v>69</v>
      </c>
      <c r="D19" s="234">
        <v>127</v>
      </c>
      <c r="E19" s="230">
        <v>167</v>
      </c>
      <c r="F19" s="230">
        <v>135</v>
      </c>
      <c r="G19" s="230">
        <v>101</v>
      </c>
      <c r="H19" s="230">
        <v>44</v>
      </c>
      <c r="I19" s="230">
        <v>23</v>
      </c>
      <c r="J19" s="233">
        <v>0</v>
      </c>
      <c r="K19" s="8">
        <f aca="true" t="shared" si="2" ref="K19:K25">SUM(D19:J19)</f>
        <v>597</v>
      </c>
      <c r="L19" s="234">
        <v>576</v>
      </c>
      <c r="M19" s="230">
        <v>12</v>
      </c>
      <c r="N19" s="233">
        <v>9</v>
      </c>
      <c r="O19" s="8">
        <f aca="true" t="shared" si="3" ref="O19:O25">SUM(L19:N19)</f>
        <v>597</v>
      </c>
      <c r="P19" s="234">
        <v>51</v>
      </c>
      <c r="Q19" s="230">
        <v>109</v>
      </c>
      <c r="R19" s="230">
        <v>223</v>
      </c>
      <c r="S19" s="233">
        <v>102</v>
      </c>
      <c r="T19" s="8"/>
      <c r="U19" s="234">
        <v>87</v>
      </c>
      <c r="V19" s="233">
        <v>4</v>
      </c>
      <c r="W19" s="8">
        <f aca="true" t="shared" si="4" ref="W19:W25">SUM(P19:V19)</f>
        <v>576</v>
      </c>
      <c r="X19" s="234">
        <v>178</v>
      </c>
      <c r="Y19" s="230">
        <v>234</v>
      </c>
      <c r="Z19" s="230">
        <v>108</v>
      </c>
      <c r="AA19" s="230">
        <v>53</v>
      </c>
      <c r="AB19" s="233">
        <v>3</v>
      </c>
      <c r="AC19" s="8">
        <f aca="true" t="shared" si="5" ref="AC19:AC25">SUM(X19:AB19)</f>
        <v>576</v>
      </c>
      <c r="AD19" s="234">
        <v>237</v>
      </c>
      <c r="AE19" s="230">
        <v>217</v>
      </c>
      <c r="AF19" s="230">
        <v>101</v>
      </c>
      <c r="AG19" s="230">
        <v>14</v>
      </c>
      <c r="AH19" s="230">
        <v>16</v>
      </c>
      <c r="AI19" s="230">
        <v>8</v>
      </c>
      <c r="AJ19" s="233">
        <v>4</v>
      </c>
      <c r="AK19" s="287">
        <f aca="true" t="shared" si="6" ref="AK19:AK25">SUM(AD19:AJ19)</f>
        <v>597</v>
      </c>
    </row>
    <row r="20" spans="1:37" ht="12" customHeight="1">
      <c r="A20" s="285"/>
      <c r="B20" s="188"/>
      <c r="C20" s="288" t="s">
        <v>78</v>
      </c>
      <c r="D20" s="241">
        <v>54</v>
      </c>
      <c r="E20" s="237">
        <v>35</v>
      </c>
      <c r="F20" s="237">
        <v>29</v>
      </c>
      <c r="G20" s="237">
        <v>25</v>
      </c>
      <c r="H20" s="237">
        <v>11</v>
      </c>
      <c r="I20" s="237">
        <v>2</v>
      </c>
      <c r="J20" s="240">
        <v>0</v>
      </c>
      <c r="K20" s="6">
        <f t="shared" si="2"/>
        <v>156</v>
      </c>
      <c r="L20" s="241">
        <v>152</v>
      </c>
      <c r="M20" s="237">
        <v>3</v>
      </c>
      <c r="N20" s="240">
        <v>1</v>
      </c>
      <c r="O20" s="6">
        <f t="shared" si="3"/>
        <v>156</v>
      </c>
      <c r="P20" s="241">
        <v>14</v>
      </c>
      <c r="Q20" s="237">
        <v>37</v>
      </c>
      <c r="R20" s="237">
        <v>42</v>
      </c>
      <c r="S20" s="240">
        <v>39</v>
      </c>
      <c r="T20" s="6"/>
      <c r="U20" s="241">
        <v>19</v>
      </c>
      <c r="V20" s="240">
        <v>1</v>
      </c>
      <c r="W20" s="6">
        <f t="shared" si="4"/>
        <v>152</v>
      </c>
      <c r="X20" s="241">
        <v>30</v>
      </c>
      <c r="Y20" s="237">
        <v>81</v>
      </c>
      <c r="Z20" s="237">
        <v>27</v>
      </c>
      <c r="AA20" s="237">
        <v>11</v>
      </c>
      <c r="AB20" s="240">
        <v>3</v>
      </c>
      <c r="AC20" s="6">
        <f t="shared" si="5"/>
        <v>152</v>
      </c>
      <c r="AD20" s="241">
        <v>68</v>
      </c>
      <c r="AE20" s="237">
        <v>57</v>
      </c>
      <c r="AF20" s="237">
        <v>24</v>
      </c>
      <c r="AG20" s="237">
        <v>1</v>
      </c>
      <c r="AH20" s="237">
        <v>2</v>
      </c>
      <c r="AI20" s="237">
        <v>1</v>
      </c>
      <c r="AJ20" s="240">
        <v>3</v>
      </c>
      <c r="AK20" s="289">
        <f t="shared" si="6"/>
        <v>156</v>
      </c>
    </row>
    <row r="21" spans="1:37" ht="12" customHeight="1">
      <c r="A21" s="285"/>
      <c r="B21" s="188"/>
      <c r="C21" s="288" t="s">
        <v>18</v>
      </c>
      <c r="D21" s="241">
        <v>14</v>
      </c>
      <c r="E21" s="237">
        <v>15</v>
      </c>
      <c r="F21" s="237">
        <v>9</v>
      </c>
      <c r="G21" s="237">
        <v>7</v>
      </c>
      <c r="H21" s="237">
        <v>4</v>
      </c>
      <c r="I21" s="237">
        <v>2</v>
      </c>
      <c r="J21" s="240">
        <v>0</v>
      </c>
      <c r="K21" s="6">
        <f t="shared" si="2"/>
        <v>51</v>
      </c>
      <c r="L21" s="241">
        <v>51</v>
      </c>
      <c r="M21" s="237">
        <v>0</v>
      </c>
      <c r="N21" s="240">
        <v>0</v>
      </c>
      <c r="O21" s="6">
        <f t="shared" si="3"/>
        <v>51</v>
      </c>
      <c r="P21" s="241">
        <v>6</v>
      </c>
      <c r="Q21" s="237">
        <v>13</v>
      </c>
      <c r="R21" s="237">
        <v>10</v>
      </c>
      <c r="S21" s="240">
        <v>15</v>
      </c>
      <c r="T21" s="6"/>
      <c r="U21" s="241">
        <v>7</v>
      </c>
      <c r="V21" s="240">
        <v>0</v>
      </c>
      <c r="W21" s="6">
        <f t="shared" si="4"/>
        <v>51</v>
      </c>
      <c r="X21" s="241">
        <v>15</v>
      </c>
      <c r="Y21" s="237">
        <v>24</v>
      </c>
      <c r="Z21" s="237">
        <v>11</v>
      </c>
      <c r="AA21" s="237">
        <v>1</v>
      </c>
      <c r="AB21" s="240">
        <v>0</v>
      </c>
      <c r="AC21" s="6">
        <f t="shared" si="5"/>
        <v>51</v>
      </c>
      <c r="AD21" s="241">
        <v>16</v>
      </c>
      <c r="AE21" s="237">
        <v>28</v>
      </c>
      <c r="AF21" s="237">
        <v>6</v>
      </c>
      <c r="AG21" s="237">
        <v>0</v>
      </c>
      <c r="AH21" s="237">
        <v>1</v>
      </c>
      <c r="AI21" s="237">
        <v>0</v>
      </c>
      <c r="AJ21" s="240">
        <v>0</v>
      </c>
      <c r="AK21" s="289">
        <f t="shared" si="6"/>
        <v>51</v>
      </c>
    </row>
    <row r="22" spans="1:37" ht="12" customHeight="1">
      <c r="A22" s="285"/>
      <c r="B22" s="242" t="s">
        <v>206</v>
      </c>
      <c r="C22" s="288" t="s">
        <v>19</v>
      </c>
      <c r="D22" s="241">
        <v>7</v>
      </c>
      <c r="E22" s="237">
        <v>5</v>
      </c>
      <c r="F22" s="237">
        <v>2</v>
      </c>
      <c r="G22" s="237">
        <v>1</v>
      </c>
      <c r="H22" s="237">
        <v>1</v>
      </c>
      <c r="I22" s="237">
        <v>1</v>
      </c>
      <c r="J22" s="240">
        <v>0</v>
      </c>
      <c r="K22" s="6">
        <f t="shared" si="2"/>
        <v>17</v>
      </c>
      <c r="L22" s="241">
        <v>17</v>
      </c>
      <c r="M22" s="237">
        <v>0</v>
      </c>
      <c r="N22" s="240">
        <v>0</v>
      </c>
      <c r="O22" s="6">
        <f t="shared" si="3"/>
        <v>17</v>
      </c>
      <c r="P22" s="241">
        <v>1</v>
      </c>
      <c r="Q22" s="237">
        <v>6</v>
      </c>
      <c r="R22" s="237">
        <v>4</v>
      </c>
      <c r="S22" s="240">
        <v>5</v>
      </c>
      <c r="T22" s="6"/>
      <c r="U22" s="241">
        <v>1</v>
      </c>
      <c r="V22" s="240">
        <v>0</v>
      </c>
      <c r="W22" s="6">
        <f t="shared" si="4"/>
        <v>17</v>
      </c>
      <c r="X22" s="241">
        <v>4</v>
      </c>
      <c r="Y22" s="237">
        <v>9</v>
      </c>
      <c r="Z22" s="237">
        <v>3</v>
      </c>
      <c r="AA22" s="237">
        <v>1</v>
      </c>
      <c r="AB22" s="240">
        <v>0</v>
      </c>
      <c r="AC22" s="6">
        <f t="shared" si="5"/>
        <v>17</v>
      </c>
      <c r="AD22" s="241">
        <v>8</v>
      </c>
      <c r="AE22" s="237">
        <v>6</v>
      </c>
      <c r="AF22" s="237">
        <v>2</v>
      </c>
      <c r="AG22" s="237">
        <v>1</v>
      </c>
      <c r="AH22" s="237">
        <v>0</v>
      </c>
      <c r="AI22" s="237">
        <v>0</v>
      </c>
      <c r="AJ22" s="240">
        <v>0</v>
      </c>
      <c r="AK22" s="289">
        <f t="shared" si="6"/>
        <v>17</v>
      </c>
    </row>
    <row r="23" spans="1:37" ht="12" customHeight="1">
      <c r="A23" s="285"/>
      <c r="B23" s="188"/>
      <c r="C23" s="288" t="s">
        <v>20</v>
      </c>
      <c r="D23" s="241">
        <v>8</v>
      </c>
      <c r="E23" s="237">
        <v>11</v>
      </c>
      <c r="F23" s="237">
        <v>7</v>
      </c>
      <c r="G23" s="237">
        <v>5</v>
      </c>
      <c r="H23" s="237">
        <v>4</v>
      </c>
      <c r="I23" s="237">
        <v>1</v>
      </c>
      <c r="J23" s="240">
        <v>0</v>
      </c>
      <c r="K23" s="6">
        <f t="shared" si="2"/>
        <v>36</v>
      </c>
      <c r="L23" s="241">
        <v>35</v>
      </c>
      <c r="M23" s="237">
        <v>1</v>
      </c>
      <c r="N23" s="240">
        <v>0</v>
      </c>
      <c r="O23" s="6">
        <f t="shared" si="3"/>
        <v>36</v>
      </c>
      <c r="P23" s="241">
        <v>4</v>
      </c>
      <c r="Q23" s="237">
        <v>10</v>
      </c>
      <c r="R23" s="237">
        <v>8</v>
      </c>
      <c r="S23" s="240">
        <v>8</v>
      </c>
      <c r="T23" s="6"/>
      <c r="U23" s="241">
        <v>2</v>
      </c>
      <c r="V23" s="240">
        <v>3</v>
      </c>
      <c r="W23" s="6">
        <f t="shared" si="4"/>
        <v>35</v>
      </c>
      <c r="X23" s="241">
        <v>14</v>
      </c>
      <c r="Y23" s="237">
        <v>14</v>
      </c>
      <c r="Z23" s="237">
        <v>5</v>
      </c>
      <c r="AA23" s="237">
        <v>0</v>
      </c>
      <c r="AB23" s="240">
        <v>2</v>
      </c>
      <c r="AC23" s="6">
        <f t="shared" si="5"/>
        <v>35</v>
      </c>
      <c r="AD23" s="241">
        <v>13</v>
      </c>
      <c r="AE23" s="237">
        <v>10</v>
      </c>
      <c r="AF23" s="237">
        <v>11</v>
      </c>
      <c r="AG23" s="237">
        <v>1</v>
      </c>
      <c r="AH23" s="237">
        <v>1</v>
      </c>
      <c r="AI23" s="237">
        <v>0</v>
      </c>
      <c r="AJ23" s="240">
        <v>0</v>
      </c>
      <c r="AK23" s="289">
        <f t="shared" si="6"/>
        <v>36</v>
      </c>
    </row>
    <row r="24" spans="1:37" ht="12" customHeight="1">
      <c r="A24" s="285"/>
      <c r="B24" s="188"/>
      <c r="C24" s="288" t="s">
        <v>21</v>
      </c>
      <c r="D24" s="241">
        <v>14</v>
      </c>
      <c r="E24" s="237">
        <v>11</v>
      </c>
      <c r="F24" s="237">
        <v>11</v>
      </c>
      <c r="G24" s="237">
        <v>7</v>
      </c>
      <c r="H24" s="237">
        <v>7</v>
      </c>
      <c r="I24" s="237">
        <v>1</v>
      </c>
      <c r="J24" s="240">
        <v>0</v>
      </c>
      <c r="K24" s="6">
        <f t="shared" si="2"/>
        <v>51</v>
      </c>
      <c r="L24" s="241">
        <v>50</v>
      </c>
      <c r="M24" s="237">
        <v>0</v>
      </c>
      <c r="N24" s="240">
        <v>1</v>
      </c>
      <c r="O24" s="6">
        <f t="shared" si="3"/>
        <v>51</v>
      </c>
      <c r="P24" s="241">
        <v>13</v>
      </c>
      <c r="Q24" s="237">
        <v>5</v>
      </c>
      <c r="R24" s="237">
        <v>6</v>
      </c>
      <c r="S24" s="240">
        <v>18</v>
      </c>
      <c r="T24" s="6"/>
      <c r="U24" s="241">
        <v>8</v>
      </c>
      <c r="V24" s="240">
        <v>0</v>
      </c>
      <c r="W24" s="6">
        <f t="shared" si="4"/>
        <v>50</v>
      </c>
      <c r="X24" s="241">
        <v>21</v>
      </c>
      <c r="Y24" s="237">
        <v>12</v>
      </c>
      <c r="Z24" s="237">
        <v>9</v>
      </c>
      <c r="AA24" s="237">
        <v>8</v>
      </c>
      <c r="AB24" s="240">
        <v>0</v>
      </c>
      <c r="AC24" s="6">
        <f t="shared" si="5"/>
        <v>50</v>
      </c>
      <c r="AD24" s="241">
        <v>23</v>
      </c>
      <c r="AE24" s="237">
        <v>17</v>
      </c>
      <c r="AF24" s="237">
        <v>7</v>
      </c>
      <c r="AG24" s="237">
        <v>3</v>
      </c>
      <c r="AH24" s="237">
        <v>1</v>
      </c>
      <c r="AI24" s="237">
        <v>0</v>
      </c>
      <c r="AJ24" s="240">
        <v>0</v>
      </c>
      <c r="AK24" s="289">
        <f t="shared" si="6"/>
        <v>51</v>
      </c>
    </row>
    <row r="25" spans="1:37" ht="12" customHeight="1" thickBot="1">
      <c r="A25" s="285"/>
      <c r="B25" s="242"/>
      <c r="C25" s="290" t="s">
        <v>22</v>
      </c>
      <c r="D25" s="249">
        <v>17</v>
      </c>
      <c r="E25" s="245">
        <v>24</v>
      </c>
      <c r="F25" s="245">
        <v>25</v>
      </c>
      <c r="G25" s="245">
        <v>11</v>
      </c>
      <c r="H25" s="245">
        <v>13</v>
      </c>
      <c r="I25" s="245">
        <v>0</v>
      </c>
      <c r="J25" s="248">
        <v>0</v>
      </c>
      <c r="K25" s="9">
        <f t="shared" si="2"/>
        <v>90</v>
      </c>
      <c r="L25" s="249">
        <v>87</v>
      </c>
      <c r="M25" s="245">
        <v>3</v>
      </c>
      <c r="N25" s="248">
        <v>0</v>
      </c>
      <c r="O25" s="9">
        <f t="shared" si="3"/>
        <v>90</v>
      </c>
      <c r="P25" s="249">
        <v>12</v>
      </c>
      <c r="Q25" s="245">
        <v>22</v>
      </c>
      <c r="R25" s="245">
        <v>15</v>
      </c>
      <c r="S25" s="248">
        <v>31</v>
      </c>
      <c r="T25" s="9"/>
      <c r="U25" s="249">
        <v>6</v>
      </c>
      <c r="V25" s="248">
        <v>1</v>
      </c>
      <c r="W25" s="9">
        <f t="shared" si="4"/>
        <v>87</v>
      </c>
      <c r="X25" s="249">
        <v>34</v>
      </c>
      <c r="Y25" s="245">
        <v>37</v>
      </c>
      <c r="Z25" s="245">
        <v>11</v>
      </c>
      <c r="AA25" s="245">
        <v>5</v>
      </c>
      <c r="AB25" s="248">
        <v>0</v>
      </c>
      <c r="AC25" s="9">
        <f t="shared" si="5"/>
        <v>87</v>
      </c>
      <c r="AD25" s="249">
        <v>28</v>
      </c>
      <c r="AE25" s="245">
        <v>33</v>
      </c>
      <c r="AF25" s="245">
        <v>22</v>
      </c>
      <c r="AG25" s="245">
        <v>5</v>
      </c>
      <c r="AH25" s="245">
        <v>2</v>
      </c>
      <c r="AI25" s="245">
        <v>0</v>
      </c>
      <c r="AJ25" s="248">
        <v>0</v>
      </c>
      <c r="AK25" s="291">
        <f t="shared" si="6"/>
        <v>90</v>
      </c>
    </row>
    <row r="26" spans="1:37" ht="12" customHeight="1" thickBot="1" thickTop="1">
      <c r="A26" s="285"/>
      <c r="B26" s="257"/>
      <c r="C26" s="294" t="s">
        <v>205</v>
      </c>
      <c r="D26" s="263">
        <f aca="true" t="shared" si="7" ref="D26:S26">SUM(D19:D25)</f>
        <v>241</v>
      </c>
      <c r="E26" s="259">
        <f t="shared" si="7"/>
        <v>268</v>
      </c>
      <c r="F26" s="259">
        <f t="shared" si="7"/>
        <v>218</v>
      </c>
      <c r="G26" s="259">
        <f t="shared" si="7"/>
        <v>157</v>
      </c>
      <c r="H26" s="259">
        <f t="shared" si="7"/>
        <v>84</v>
      </c>
      <c r="I26" s="259">
        <f t="shared" si="7"/>
        <v>30</v>
      </c>
      <c r="J26" s="262">
        <f t="shared" si="7"/>
        <v>0</v>
      </c>
      <c r="K26" s="10">
        <f t="shared" si="7"/>
        <v>998</v>
      </c>
      <c r="L26" s="263">
        <f t="shared" si="7"/>
        <v>968</v>
      </c>
      <c r="M26" s="259">
        <f t="shared" si="7"/>
        <v>19</v>
      </c>
      <c r="N26" s="262">
        <f t="shared" si="7"/>
        <v>11</v>
      </c>
      <c r="O26" s="10">
        <f t="shared" si="7"/>
        <v>998</v>
      </c>
      <c r="P26" s="263">
        <f t="shared" si="7"/>
        <v>101</v>
      </c>
      <c r="Q26" s="259">
        <f t="shared" si="7"/>
        <v>202</v>
      </c>
      <c r="R26" s="259">
        <f t="shared" si="7"/>
        <v>308</v>
      </c>
      <c r="S26" s="262">
        <f t="shared" si="7"/>
        <v>218</v>
      </c>
      <c r="T26" s="10"/>
      <c r="U26" s="263">
        <f aca="true" t="shared" si="8" ref="U26:AK26">SUM(U19:U25)</f>
        <v>130</v>
      </c>
      <c r="V26" s="262">
        <f t="shared" si="8"/>
        <v>9</v>
      </c>
      <c r="W26" s="10">
        <f t="shared" si="8"/>
        <v>968</v>
      </c>
      <c r="X26" s="263">
        <f t="shared" si="8"/>
        <v>296</v>
      </c>
      <c r="Y26" s="259">
        <f t="shared" si="8"/>
        <v>411</v>
      </c>
      <c r="Z26" s="259">
        <f t="shared" si="8"/>
        <v>174</v>
      </c>
      <c r="AA26" s="259">
        <f t="shared" si="8"/>
        <v>79</v>
      </c>
      <c r="AB26" s="262">
        <f t="shared" si="8"/>
        <v>8</v>
      </c>
      <c r="AC26" s="10">
        <f t="shared" si="8"/>
        <v>968</v>
      </c>
      <c r="AD26" s="263">
        <f t="shared" si="8"/>
        <v>393</v>
      </c>
      <c r="AE26" s="259">
        <f t="shared" si="8"/>
        <v>368</v>
      </c>
      <c r="AF26" s="259">
        <f t="shared" si="8"/>
        <v>173</v>
      </c>
      <c r="AG26" s="259">
        <f t="shared" si="8"/>
        <v>25</v>
      </c>
      <c r="AH26" s="259">
        <f t="shared" si="8"/>
        <v>23</v>
      </c>
      <c r="AI26" s="259">
        <f t="shared" si="8"/>
        <v>9</v>
      </c>
      <c r="AJ26" s="262">
        <f t="shared" si="8"/>
        <v>7</v>
      </c>
      <c r="AK26" s="295">
        <f t="shared" si="8"/>
        <v>998</v>
      </c>
    </row>
    <row r="27" spans="1:37" ht="12" customHeight="1">
      <c r="A27" s="285"/>
      <c r="B27" s="188"/>
      <c r="C27" s="296" t="s">
        <v>70</v>
      </c>
      <c r="D27" s="270">
        <v>85</v>
      </c>
      <c r="E27" s="266">
        <v>97</v>
      </c>
      <c r="F27" s="266">
        <v>106</v>
      </c>
      <c r="G27" s="266">
        <v>67</v>
      </c>
      <c r="H27" s="266">
        <v>40</v>
      </c>
      <c r="I27" s="266">
        <v>9</v>
      </c>
      <c r="J27" s="269">
        <v>0</v>
      </c>
      <c r="K27" s="11">
        <f aca="true" t="shared" si="9" ref="K27:K33">SUM(D27:J27)</f>
        <v>404</v>
      </c>
      <c r="L27" s="270">
        <v>391</v>
      </c>
      <c r="M27" s="266">
        <v>11</v>
      </c>
      <c r="N27" s="269">
        <v>2</v>
      </c>
      <c r="O27" s="11">
        <f aca="true" t="shared" si="10" ref="O27:O33">SUM(L27:N27)</f>
        <v>404</v>
      </c>
      <c r="P27" s="270">
        <v>36</v>
      </c>
      <c r="Q27" s="266">
        <v>57</v>
      </c>
      <c r="R27" s="266">
        <v>177</v>
      </c>
      <c r="S27" s="269">
        <v>63</v>
      </c>
      <c r="T27" s="11"/>
      <c r="U27" s="270">
        <v>55</v>
      </c>
      <c r="V27" s="269">
        <v>3</v>
      </c>
      <c r="W27" s="11">
        <f aca="true" t="shared" si="11" ref="W27:W33">SUM(P27:V27)</f>
        <v>391</v>
      </c>
      <c r="X27" s="270">
        <v>102</v>
      </c>
      <c r="Y27" s="266">
        <v>174</v>
      </c>
      <c r="Z27" s="266">
        <v>78</v>
      </c>
      <c r="AA27" s="266">
        <v>27</v>
      </c>
      <c r="AB27" s="269">
        <v>10</v>
      </c>
      <c r="AC27" s="11">
        <f aca="true" t="shared" si="12" ref="AC27:AC33">SUM(X27:AB27)</f>
        <v>391</v>
      </c>
      <c r="AD27" s="270">
        <v>156</v>
      </c>
      <c r="AE27" s="266">
        <v>157</v>
      </c>
      <c r="AF27" s="266">
        <v>70</v>
      </c>
      <c r="AG27" s="266">
        <v>6</v>
      </c>
      <c r="AH27" s="266">
        <v>5</v>
      </c>
      <c r="AI27" s="266">
        <v>4</v>
      </c>
      <c r="AJ27" s="269">
        <v>6</v>
      </c>
      <c r="AK27" s="297">
        <f aca="true" t="shared" si="13" ref="AK27:AK33">SUM(AD27:AJ27)</f>
        <v>404</v>
      </c>
    </row>
    <row r="28" spans="1:37" ht="12" customHeight="1">
      <c r="A28" s="285"/>
      <c r="B28" s="188"/>
      <c r="C28" s="288" t="s">
        <v>14</v>
      </c>
      <c r="D28" s="241">
        <v>5</v>
      </c>
      <c r="E28" s="237">
        <v>4</v>
      </c>
      <c r="F28" s="237">
        <v>7</v>
      </c>
      <c r="G28" s="237">
        <v>6</v>
      </c>
      <c r="H28" s="237">
        <v>3</v>
      </c>
      <c r="I28" s="237">
        <v>1</v>
      </c>
      <c r="J28" s="240">
        <v>0</v>
      </c>
      <c r="K28" s="6">
        <f t="shared" si="9"/>
        <v>26</v>
      </c>
      <c r="L28" s="241">
        <v>26</v>
      </c>
      <c r="M28" s="237">
        <v>0</v>
      </c>
      <c r="N28" s="240">
        <v>0</v>
      </c>
      <c r="O28" s="6">
        <f t="shared" si="10"/>
        <v>26</v>
      </c>
      <c r="P28" s="241">
        <v>5</v>
      </c>
      <c r="Q28" s="237">
        <v>4</v>
      </c>
      <c r="R28" s="237">
        <v>5</v>
      </c>
      <c r="S28" s="240">
        <v>10</v>
      </c>
      <c r="T28" s="6"/>
      <c r="U28" s="241">
        <v>2</v>
      </c>
      <c r="V28" s="240">
        <v>0</v>
      </c>
      <c r="W28" s="6">
        <f t="shared" si="11"/>
        <v>26</v>
      </c>
      <c r="X28" s="241">
        <v>10</v>
      </c>
      <c r="Y28" s="237">
        <v>10</v>
      </c>
      <c r="Z28" s="237">
        <v>5</v>
      </c>
      <c r="AA28" s="237">
        <v>1</v>
      </c>
      <c r="AB28" s="240">
        <v>0</v>
      </c>
      <c r="AC28" s="6">
        <f t="shared" si="12"/>
        <v>26</v>
      </c>
      <c r="AD28" s="241">
        <v>12</v>
      </c>
      <c r="AE28" s="237">
        <v>8</v>
      </c>
      <c r="AF28" s="237">
        <v>3</v>
      </c>
      <c r="AG28" s="237">
        <v>2</v>
      </c>
      <c r="AH28" s="237">
        <v>1</v>
      </c>
      <c r="AI28" s="237">
        <v>0</v>
      </c>
      <c r="AJ28" s="240">
        <v>0</v>
      </c>
      <c r="AK28" s="289">
        <f t="shared" si="13"/>
        <v>26</v>
      </c>
    </row>
    <row r="29" spans="1:37" ht="12" customHeight="1">
      <c r="A29" s="285"/>
      <c r="B29" s="242"/>
      <c r="C29" s="288" t="s">
        <v>15</v>
      </c>
      <c r="D29" s="241">
        <v>4</v>
      </c>
      <c r="E29" s="237">
        <v>8</v>
      </c>
      <c r="F29" s="237">
        <v>4</v>
      </c>
      <c r="G29" s="237">
        <v>1</v>
      </c>
      <c r="H29" s="237">
        <v>1</v>
      </c>
      <c r="I29" s="237">
        <v>0</v>
      </c>
      <c r="J29" s="240">
        <v>0</v>
      </c>
      <c r="K29" s="6">
        <f t="shared" si="9"/>
        <v>18</v>
      </c>
      <c r="L29" s="241">
        <v>17</v>
      </c>
      <c r="M29" s="237">
        <v>0</v>
      </c>
      <c r="N29" s="240">
        <v>1</v>
      </c>
      <c r="O29" s="6">
        <f t="shared" si="10"/>
        <v>18</v>
      </c>
      <c r="P29" s="241">
        <v>0</v>
      </c>
      <c r="Q29" s="237">
        <v>3</v>
      </c>
      <c r="R29" s="237">
        <v>2</v>
      </c>
      <c r="S29" s="240">
        <v>9</v>
      </c>
      <c r="T29" s="6"/>
      <c r="U29" s="241">
        <v>3</v>
      </c>
      <c r="V29" s="240">
        <v>0</v>
      </c>
      <c r="W29" s="6">
        <f t="shared" si="11"/>
        <v>17</v>
      </c>
      <c r="X29" s="241">
        <v>5</v>
      </c>
      <c r="Y29" s="237">
        <v>5</v>
      </c>
      <c r="Z29" s="237">
        <v>3</v>
      </c>
      <c r="AA29" s="237">
        <v>2</v>
      </c>
      <c r="AB29" s="240">
        <v>2</v>
      </c>
      <c r="AC29" s="6">
        <f t="shared" si="12"/>
        <v>17</v>
      </c>
      <c r="AD29" s="241">
        <v>8</v>
      </c>
      <c r="AE29" s="237">
        <v>9</v>
      </c>
      <c r="AF29" s="237">
        <v>0</v>
      </c>
      <c r="AG29" s="237">
        <v>0</v>
      </c>
      <c r="AH29" s="237">
        <v>0</v>
      </c>
      <c r="AI29" s="237">
        <v>0</v>
      </c>
      <c r="AJ29" s="240">
        <v>1</v>
      </c>
      <c r="AK29" s="289">
        <f t="shared" si="13"/>
        <v>18</v>
      </c>
    </row>
    <row r="30" spans="1:37" ht="12" customHeight="1">
      <c r="A30" s="285"/>
      <c r="B30" s="188" t="s">
        <v>207</v>
      </c>
      <c r="C30" s="288" t="s">
        <v>16</v>
      </c>
      <c r="D30" s="241">
        <v>6</v>
      </c>
      <c r="E30" s="237">
        <v>10</v>
      </c>
      <c r="F30" s="237">
        <v>1</v>
      </c>
      <c r="G30" s="237">
        <v>4</v>
      </c>
      <c r="H30" s="237">
        <v>0</v>
      </c>
      <c r="I30" s="237">
        <v>0</v>
      </c>
      <c r="J30" s="240">
        <v>0</v>
      </c>
      <c r="K30" s="6">
        <f t="shared" si="9"/>
        <v>21</v>
      </c>
      <c r="L30" s="241">
        <v>21</v>
      </c>
      <c r="M30" s="237">
        <v>0</v>
      </c>
      <c r="N30" s="240">
        <v>0</v>
      </c>
      <c r="O30" s="6">
        <f t="shared" si="10"/>
        <v>21</v>
      </c>
      <c r="P30" s="241">
        <v>0</v>
      </c>
      <c r="Q30" s="237">
        <v>4</v>
      </c>
      <c r="R30" s="237">
        <v>8</v>
      </c>
      <c r="S30" s="240">
        <v>8</v>
      </c>
      <c r="T30" s="6"/>
      <c r="U30" s="241">
        <v>1</v>
      </c>
      <c r="V30" s="240">
        <v>0</v>
      </c>
      <c r="W30" s="6">
        <f t="shared" si="11"/>
        <v>21</v>
      </c>
      <c r="X30" s="241">
        <v>4</v>
      </c>
      <c r="Y30" s="237">
        <v>10</v>
      </c>
      <c r="Z30" s="237">
        <v>7</v>
      </c>
      <c r="AA30" s="237">
        <v>0</v>
      </c>
      <c r="AB30" s="240">
        <v>0</v>
      </c>
      <c r="AC30" s="6">
        <f t="shared" si="12"/>
        <v>21</v>
      </c>
      <c r="AD30" s="241">
        <v>9</v>
      </c>
      <c r="AE30" s="237">
        <v>8</v>
      </c>
      <c r="AF30" s="237">
        <v>2</v>
      </c>
      <c r="AG30" s="237">
        <v>1</v>
      </c>
      <c r="AH30" s="237">
        <v>1</v>
      </c>
      <c r="AI30" s="237">
        <v>0</v>
      </c>
      <c r="AJ30" s="240">
        <v>0</v>
      </c>
      <c r="AK30" s="289">
        <f t="shared" si="13"/>
        <v>21</v>
      </c>
    </row>
    <row r="31" spans="1:37" ht="12" customHeight="1">
      <c r="A31" s="285"/>
      <c r="B31" s="188"/>
      <c r="C31" s="288" t="s">
        <v>32</v>
      </c>
      <c r="D31" s="241">
        <v>8</v>
      </c>
      <c r="E31" s="237">
        <v>5</v>
      </c>
      <c r="F31" s="237">
        <v>7</v>
      </c>
      <c r="G31" s="237">
        <v>2</v>
      </c>
      <c r="H31" s="237">
        <v>0</v>
      </c>
      <c r="I31" s="237">
        <v>0</v>
      </c>
      <c r="J31" s="240">
        <v>0</v>
      </c>
      <c r="K31" s="6">
        <f t="shared" si="9"/>
        <v>22</v>
      </c>
      <c r="L31" s="241">
        <v>19</v>
      </c>
      <c r="M31" s="237">
        <v>2</v>
      </c>
      <c r="N31" s="240">
        <v>1</v>
      </c>
      <c r="O31" s="6">
        <f t="shared" si="10"/>
        <v>22</v>
      </c>
      <c r="P31" s="241">
        <v>0</v>
      </c>
      <c r="Q31" s="237">
        <v>4</v>
      </c>
      <c r="R31" s="237">
        <v>6</v>
      </c>
      <c r="S31" s="240">
        <v>5</v>
      </c>
      <c r="T31" s="6"/>
      <c r="U31" s="241">
        <v>4</v>
      </c>
      <c r="V31" s="240">
        <v>0</v>
      </c>
      <c r="W31" s="6">
        <f t="shared" si="11"/>
        <v>19</v>
      </c>
      <c r="X31" s="241">
        <v>4</v>
      </c>
      <c r="Y31" s="237">
        <v>10</v>
      </c>
      <c r="Z31" s="237">
        <v>5</v>
      </c>
      <c r="AA31" s="237">
        <v>0</v>
      </c>
      <c r="AB31" s="240">
        <v>0</v>
      </c>
      <c r="AC31" s="6">
        <f t="shared" si="12"/>
        <v>19</v>
      </c>
      <c r="AD31" s="241">
        <v>12</v>
      </c>
      <c r="AE31" s="237">
        <v>9</v>
      </c>
      <c r="AF31" s="237">
        <v>1</v>
      </c>
      <c r="AG31" s="237">
        <v>0</v>
      </c>
      <c r="AH31" s="237">
        <v>0</v>
      </c>
      <c r="AI31" s="237">
        <v>0</v>
      </c>
      <c r="AJ31" s="240">
        <v>0</v>
      </c>
      <c r="AK31" s="289">
        <f t="shared" si="13"/>
        <v>22</v>
      </c>
    </row>
    <row r="32" spans="1:37" ht="12" customHeight="1">
      <c r="A32" s="285"/>
      <c r="B32" s="242"/>
      <c r="C32" s="288" t="s">
        <v>33</v>
      </c>
      <c r="D32" s="241">
        <v>4</v>
      </c>
      <c r="E32" s="237">
        <v>9</v>
      </c>
      <c r="F32" s="237">
        <v>5</v>
      </c>
      <c r="G32" s="237">
        <v>5</v>
      </c>
      <c r="H32" s="237">
        <v>1</v>
      </c>
      <c r="I32" s="237">
        <v>0</v>
      </c>
      <c r="J32" s="240">
        <v>0</v>
      </c>
      <c r="K32" s="6">
        <f t="shared" si="9"/>
        <v>24</v>
      </c>
      <c r="L32" s="241">
        <v>22</v>
      </c>
      <c r="M32" s="237">
        <v>2</v>
      </c>
      <c r="N32" s="240">
        <v>0</v>
      </c>
      <c r="O32" s="6">
        <f t="shared" si="10"/>
        <v>24</v>
      </c>
      <c r="P32" s="241">
        <v>3</v>
      </c>
      <c r="Q32" s="237">
        <v>3</v>
      </c>
      <c r="R32" s="237">
        <v>5</v>
      </c>
      <c r="S32" s="240">
        <v>9</v>
      </c>
      <c r="T32" s="6"/>
      <c r="U32" s="241">
        <v>1</v>
      </c>
      <c r="V32" s="240">
        <v>1</v>
      </c>
      <c r="W32" s="6">
        <f t="shared" si="11"/>
        <v>22</v>
      </c>
      <c r="X32" s="241">
        <v>8</v>
      </c>
      <c r="Y32" s="237">
        <v>10</v>
      </c>
      <c r="Z32" s="237">
        <v>2</v>
      </c>
      <c r="AA32" s="237">
        <v>1</v>
      </c>
      <c r="AB32" s="240">
        <v>1</v>
      </c>
      <c r="AC32" s="6">
        <f t="shared" si="12"/>
        <v>22</v>
      </c>
      <c r="AD32" s="241">
        <v>7</v>
      </c>
      <c r="AE32" s="237">
        <v>12</v>
      </c>
      <c r="AF32" s="237">
        <v>3</v>
      </c>
      <c r="AG32" s="237">
        <v>2</v>
      </c>
      <c r="AH32" s="237">
        <v>0</v>
      </c>
      <c r="AI32" s="237">
        <v>0</v>
      </c>
      <c r="AJ32" s="240">
        <v>0</v>
      </c>
      <c r="AK32" s="289">
        <f t="shared" si="13"/>
        <v>24</v>
      </c>
    </row>
    <row r="33" spans="1:37" ht="12" customHeight="1" thickBot="1">
      <c r="A33" s="285"/>
      <c r="B33" s="188"/>
      <c r="C33" s="290" t="s">
        <v>17</v>
      </c>
      <c r="D33" s="249">
        <v>15</v>
      </c>
      <c r="E33" s="245">
        <v>18</v>
      </c>
      <c r="F33" s="245">
        <v>13</v>
      </c>
      <c r="G33" s="245">
        <v>11</v>
      </c>
      <c r="H33" s="245">
        <v>5</v>
      </c>
      <c r="I33" s="245">
        <v>0</v>
      </c>
      <c r="J33" s="248">
        <v>0</v>
      </c>
      <c r="K33" s="9">
        <f t="shared" si="9"/>
        <v>62</v>
      </c>
      <c r="L33" s="249">
        <v>60</v>
      </c>
      <c r="M33" s="245">
        <v>2</v>
      </c>
      <c r="N33" s="248">
        <v>0</v>
      </c>
      <c r="O33" s="9">
        <f t="shared" si="10"/>
        <v>62</v>
      </c>
      <c r="P33" s="249">
        <v>4</v>
      </c>
      <c r="Q33" s="245">
        <v>7</v>
      </c>
      <c r="R33" s="245">
        <v>25</v>
      </c>
      <c r="S33" s="248">
        <v>19</v>
      </c>
      <c r="T33" s="9"/>
      <c r="U33" s="249">
        <v>5</v>
      </c>
      <c r="V33" s="248">
        <v>0</v>
      </c>
      <c r="W33" s="9">
        <f t="shared" si="11"/>
        <v>60</v>
      </c>
      <c r="X33" s="249">
        <v>20</v>
      </c>
      <c r="Y33" s="245">
        <v>27</v>
      </c>
      <c r="Z33" s="245">
        <v>10</v>
      </c>
      <c r="AA33" s="245">
        <v>3</v>
      </c>
      <c r="AB33" s="248">
        <v>0</v>
      </c>
      <c r="AC33" s="9">
        <f t="shared" si="12"/>
        <v>60</v>
      </c>
      <c r="AD33" s="249">
        <v>26</v>
      </c>
      <c r="AE33" s="245">
        <v>25</v>
      </c>
      <c r="AF33" s="245">
        <v>10</v>
      </c>
      <c r="AG33" s="245">
        <v>1</v>
      </c>
      <c r="AH33" s="245">
        <v>0</v>
      </c>
      <c r="AI33" s="245">
        <v>0</v>
      </c>
      <c r="AJ33" s="248">
        <v>0</v>
      </c>
      <c r="AK33" s="291">
        <f t="shared" si="13"/>
        <v>62</v>
      </c>
    </row>
    <row r="34" spans="1:37" ht="12" customHeight="1" thickBot="1" thickTop="1">
      <c r="A34" s="285"/>
      <c r="B34" s="188"/>
      <c r="C34" s="292" t="s">
        <v>205</v>
      </c>
      <c r="D34" s="255">
        <f aca="true" t="shared" si="14" ref="D34:S34">SUM(D27:D33)</f>
        <v>127</v>
      </c>
      <c r="E34" s="251">
        <f t="shared" si="14"/>
        <v>151</v>
      </c>
      <c r="F34" s="251">
        <f t="shared" si="14"/>
        <v>143</v>
      </c>
      <c r="G34" s="251">
        <f t="shared" si="14"/>
        <v>96</v>
      </c>
      <c r="H34" s="251">
        <f t="shared" si="14"/>
        <v>50</v>
      </c>
      <c r="I34" s="251">
        <f t="shared" si="14"/>
        <v>10</v>
      </c>
      <c r="J34" s="254">
        <f t="shared" si="14"/>
        <v>0</v>
      </c>
      <c r="K34" s="5">
        <f t="shared" si="14"/>
        <v>577</v>
      </c>
      <c r="L34" s="255">
        <f t="shared" si="14"/>
        <v>556</v>
      </c>
      <c r="M34" s="251">
        <f t="shared" si="14"/>
        <v>17</v>
      </c>
      <c r="N34" s="254">
        <f t="shared" si="14"/>
        <v>4</v>
      </c>
      <c r="O34" s="5">
        <f t="shared" si="14"/>
        <v>577</v>
      </c>
      <c r="P34" s="255">
        <f t="shared" si="14"/>
        <v>48</v>
      </c>
      <c r="Q34" s="251">
        <f t="shared" si="14"/>
        <v>82</v>
      </c>
      <c r="R34" s="251">
        <f t="shared" si="14"/>
        <v>228</v>
      </c>
      <c r="S34" s="254">
        <f t="shared" si="14"/>
        <v>123</v>
      </c>
      <c r="T34" s="5"/>
      <c r="U34" s="255">
        <f aca="true" t="shared" si="15" ref="U34:AK34">SUM(U27:U33)</f>
        <v>71</v>
      </c>
      <c r="V34" s="254">
        <f t="shared" si="15"/>
        <v>4</v>
      </c>
      <c r="W34" s="5">
        <f t="shared" si="15"/>
        <v>556</v>
      </c>
      <c r="X34" s="255">
        <f t="shared" si="15"/>
        <v>153</v>
      </c>
      <c r="Y34" s="251">
        <f t="shared" si="15"/>
        <v>246</v>
      </c>
      <c r="Z34" s="251">
        <f t="shared" si="15"/>
        <v>110</v>
      </c>
      <c r="AA34" s="251">
        <f t="shared" si="15"/>
        <v>34</v>
      </c>
      <c r="AB34" s="254">
        <f t="shared" si="15"/>
        <v>13</v>
      </c>
      <c r="AC34" s="5">
        <f t="shared" si="15"/>
        <v>556</v>
      </c>
      <c r="AD34" s="255">
        <f t="shared" si="15"/>
        <v>230</v>
      </c>
      <c r="AE34" s="251">
        <f t="shared" si="15"/>
        <v>228</v>
      </c>
      <c r="AF34" s="251">
        <f t="shared" si="15"/>
        <v>89</v>
      </c>
      <c r="AG34" s="251">
        <f t="shared" si="15"/>
        <v>12</v>
      </c>
      <c r="AH34" s="251">
        <f t="shared" si="15"/>
        <v>7</v>
      </c>
      <c r="AI34" s="251">
        <f t="shared" si="15"/>
        <v>4</v>
      </c>
      <c r="AJ34" s="254">
        <f t="shared" si="15"/>
        <v>7</v>
      </c>
      <c r="AK34" s="293">
        <f t="shared" si="15"/>
        <v>577</v>
      </c>
    </row>
    <row r="35" spans="1:37" ht="12" customHeight="1">
      <c r="A35" s="285"/>
      <c r="B35" s="175"/>
      <c r="C35" s="286" t="s">
        <v>71</v>
      </c>
      <c r="D35" s="234">
        <v>68</v>
      </c>
      <c r="E35" s="230">
        <v>71</v>
      </c>
      <c r="F35" s="230">
        <v>59</v>
      </c>
      <c r="G35" s="230">
        <v>39</v>
      </c>
      <c r="H35" s="230">
        <v>16</v>
      </c>
      <c r="I35" s="230">
        <v>2</v>
      </c>
      <c r="J35" s="233">
        <v>0</v>
      </c>
      <c r="K35" s="8">
        <f>SUM(D35:J35)</f>
        <v>255</v>
      </c>
      <c r="L35" s="234">
        <v>246</v>
      </c>
      <c r="M35" s="230">
        <v>6</v>
      </c>
      <c r="N35" s="233">
        <v>3</v>
      </c>
      <c r="O35" s="8">
        <f>SUM(L35:N35)</f>
        <v>255</v>
      </c>
      <c r="P35" s="234">
        <v>19</v>
      </c>
      <c r="Q35" s="230">
        <v>41</v>
      </c>
      <c r="R35" s="230">
        <v>104</v>
      </c>
      <c r="S35" s="233">
        <v>57</v>
      </c>
      <c r="T35" s="8"/>
      <c r="U35" s="234">
        <v>24</v>
      </c>
      <c r="V35" s="233">
        <v>1</v>
      </c>
      <c r="W35" s="8">
        <f>SUM(P35:V35)</f>
        <v>246</v>
      </c>
      <c r="X35" s="234">
        <v>65</v>
      </c>
      <c r="Y35" s="230">
        <v>110</v>
      </c>
      <c r="Z35" s="230">
        <v>50</v>
      </c>
      <c r="AA35" s="230">
        <v>18</v>
      </c>
      <c r="AB35" s="233">
        <v>3</v>
      </c>
      <c r="AC35" s="8">
        <f>SUM(X35:AB35)</f>
        <v>246</v>
      </c>
      <c r="AD35" s="234">
        <v>96</v>
      </c>
      <c r="AE35" s="230">
        <v>106</v>
      </c>
      <c r="AF35" s="230">
        <v>43</v>
      </c>
      <c r="AG35" s="230">
        <v>5</v>
      </c>
      <c r="AH35" s="230">
        <v>0</v>
      </c>
      <c r="AI35" s="230">
        <v>1</v>
      </c>
      <c r="AJ35" s="233">
        <v>4</v>
      </c>
      <c r="AK35" s="287">
        <f>SUM(AD35:AJ35)</f>
        <v>255</v>
      </c>
    </row>
    <row r="36" spans="1:37" ht="12" customHeight="1">
      <c r="A36" s="285"/>
      <c r="B36" s="188"/>
      <c r="C36" s="288" t="s">
        <v>60</v>
      </c>
      <c r="D36" s="241">
        <v>11</v>
      </c>
      <c r="E36" s="237">
        <v>10</v>
      </c>
      <c r="F36" s="237">
        <v>6</v>
      </c>
      <c r="G36" s="237">
        <v>3</v>
      </c>
      <c r="H36" s="237">
        <v>0</v>
      </c>
      <c r="I36" s="237">
        <v>0</v>
      </c>
      <c r="J36" s="240">
        <v>0</v>
      </c>
      <c r="K36" s="6">
        <f>SUM(D36:J36)</f>
        <v>30</v>
      </c>
      <c r="L36" s="241">
        <v>28</v>
      </c>
      <c r="M36" s="237">
        <v>0</v>
      </c>
      <c r="N36" s="240">
        <v>2</v>
      </c>
      <c r="O36" s="6">
        <f>SUM(L36:N36)</f>
        <v>30</v>
      </c>
      <c r="P36" s="241">
        <v>4</v>
      </c>
      <c r="Q36" s="237">
        <v>10</v>
      </c>
      <c r="R36" s="237">
        <v>1</v>
      </c>
      <c r="S36" s="240">
        <v>9</v>
      </c>
      <c r="T36" s="6"/>
      <c r="U36" s="241">
        <v>3</v>
      </c>
      <c r="V36" s="240">
        <v>1</v>
      </c>
      <c r="W36" s="6">
        <f>SUM(P36:V36)</f>
        <v>28</v>
      </c>
      <c r="X36" s="241">
        <v>10</v>
      </c>
      <c r="Y36" s="237">
        <v>12</v>
      </c>
      <c r="Z36" s="237">
        <v>3</v>
      </c>
      <c r="AA36" s="237">
        <v>2</v>
      </c>
      <c r="AB36" s="240">
        <v>1</v>
      </c>
      <c r="AC36" s="6">
        <f>SUM(X36:AB36)</f>
        <v>28</v>
      </c>
      <c r="AD36" s="241">
        <v>13</v>
      </c>
      <c r="AE36" s="237">
        <v>10</v>
      </c>
      <c r="AF36" s="237">
        <v>4</v>
      </c>
      <c r="AG36" s="237">
        <v>0</v>
      </c>
      <c r="AH36" s="237">
        <v>0</v>
      </c>
      <c r="AI36" s="237">
        <v>1</v>
      </c>
      <c r="AJ36" s="240">
        <v>2</v>
      </c>
      <c r="AK36" s="289">
        <f>SUM(AD36:AJ36)</f>
        <v>30</v>
      </c>
    </row>
    <row r="37" spans="1:37" ht="12" customHeight="1">
      <c r="A37" s="285"/>
      <c r="B37" s="242" t="s">
        <v>208</v>
      </c>
      <c r="C37" s="288" t="s">
        <v>61</v>
      </c>
      <c r="D37" s="241">
        <v>6</v>
      </c>
      <c r="E37" s="237">
        <v>13</v>
      </c>
      <c r="F37" s="237">
        <v>3</v>
      </c>
      <c r="G37" s="237">
        <v>1</v>
      </c>
      <c r="H37" s="237">
        <v>0</v>
      </c>
      <c r="I37" s="237">
        <v>0</v>
      </c>
      <c r="J37" s="240">
        <v>0</v>
      </c>
      <c r="K37" s="6">
        <f>SUM(D37:J37)</f>
        <v>23</v>
      </c>
      <c r="L37" s="241">
        <v>23</v>
      </c>
      <c r="M37" s="237">
        <v>0</v>
      </c>
      <c r="N37" s="240">
        <v>0</v>
      </c>
      <c r="O37" s="6">
        <f>SUM(L37:N37)</f>
        <v>23</v>
      </c>
      <c r="P37" s="241">
        <v>4</v>
      </c>
      <c r="Q37" s="237">
        <v>5</v>
      </c>
      <c r="R37" s="237">
        <v>2</v>
      </c>
      <c r="S37" s="240">
        <v>9</v>
      </c>
      <c r="T37" s="6"/>
      <c r="U37" s="241">
        <v>3</v>
      </c>
      <c r="V37" s="240">
        <v>0</v>
      </c>
      <c r="W37" s="6">
        <f>SUM(P37:V37)</f>
        <v>23</v>
      </c>
      <c r="X37" s="241">
        <v>9</v>
      </c>
      <c r="Y37" s="237">
        <v>7</v>
      </c>
      <c r="Z37" s="237">
        <v>4</v>
      </c>
      <c r="AA37" s="237">
        <v>3</v>
      </c>
      <c r="AB37" s="240">
        <v>0</v>
      </c>
      <c r="AC37" s="6">
        <f>SUM(X37:AB37)</f>
        <v>23</v>
      </c>
      <c r="AD37" s="241">
        <v>8</v>
      </c>
      <c r="AE37" s="237">
        <v>9</v>
      </c>
      <c r="AF37" s="237">
        <v>5</v>
      </c>
      <c r="AG37" s="237">
        <v>1</v>
      </c>
      <c r="AH37" s="237">
        <v>0</v>
      </c>
      <c r="AI37" s="237">
        <v>0</v>
      </c>
      <c r="AJ37" s="240">
        <v>0</v>
      </c>
      <c r="AK37" s="289">
        <f>SUM(AD37:AJ37)</f>
        <v>23</v>
      </c>
    </row>
    <row r="38" spans="1:37" ht="12" customHeight="1">
      <c r="A38" s="285"/>
      <c r="B38" s="188"/>
      <c r="C38" s="288" t="s">
        <v>62</v>
      </c>
      <c r="D38" s="241">
        <v>23</v>
      </c>
      <c r="E38" s="237">
        <v>18</v>
      </c>
      <c r="F38" s="237">
        <v>16</v>
      </c>
      <c r="G38" s="237">
        <v>9</v>
      </c>
      <c r="H38" s="237">
        <v>6</v>
      </c>
      <c r="I38" s="237">
        <v>3</v>
      </c>
      <c r="J38" s="240">
        <v>0</v>
      </c>
      <c r="K38" s="6">
        <f>SUM(D38:J38)</f>
        <v>75</v>
      </c>
      <c r="L38" s="241">
        <v>74</v>
      </c>
      <c r="M38" s="237">
        <v>1</v>
      </c>
      <c r="N38" s="240">
        <v>0</v>
      </c>
      <c r="O38" s="6">
        <f>SUM(L38:N38)</f>
        <v>75</v>
      </c>
      <c r="P38" s="241">
        <v>11</v>
      </c>
      <c r="Q38" s="237">
        <v>18</v>
      </c>
      <c r="R38" s="237">
        <v>20</v>
      </c>
      <c r="S38" s="240">
        <v>15</v>
      </c>
      <c r="T38" s="6"/>
      <c r="U38" s="241">
        <v>10</v>
      </c>
      <c r="V38" s="240">
        <v>0</v>
      </c>
      <c r="W38" s="6">
        <f>SUM(P38:V38)</f>
        <v>74</v>
      </c>
      <c r="X38" s="241">
        <v>23</v>
      </c>
      <c r="Y38" s="237">
        <v>39</v>
      </c>
      <c r="Z38" s="237">
        <v>11</v>
      </c>
      <c r="AA38" s="237">
        <v>1</v>
      </c>
      <c r="AB38" s="240">
        <v>0</v>
      </c>
      <c r="AC38" s="6">
        <f>SUM(X38:AB38)</f>
        <v>74</v>
      </c>
      <c r="AD38" s="241">
        <v>31</v>
      </c>
      <c r="AE38" s="237">
        <v>24</v>
      </c>
      <c r="AF38" s="237">
        <v>14</v>
      </c>
      <c r="AG38" s="237">
        <v>4</v>
      </c>
      <c r="AH38" s="237">
        <v>1</v>
      </c>
      <c r="AI38" s="237">
        <v>1</v>
      </c>
      <c r="AJ38" s="240">
        <v>0</v>
      </c>
      <c r="AK38" s="289">
        <f>SUM(AD38:AJ38)</f>
        <v>75</v>
      </c>
    </row>
    <row r="39" spans="1:37" ht="12" customHeight="1" thickBot="1">
      <c r="A39" s="285"/>
      <c r="B39" s="242"/>
      <c r="C39" s="290" t="s">
        <v>63</v>
      </c>
      <c r="D39" s="249">
        <v>6</v>
      </c>
      <c r="E39" s="245">
        <v>12</v>
      </c>
      <c r="F39" s="245">
        <v>3</v>
      </c>
      <c r="G39" s="245">
        <v>7</v>
      </c>
      <c r="H39" s="245">
        <v>5</v>
      </c>
      <c r="I39" s="245">
        <v>1</v>
      </c>
      <c r="J39" s="248">
        <v>0</v>
      </c>
      <c r="K39" s="9">
        <f>SUM(D39:J39)</f>
        <v>34</v>
      </c>
      <c r="L39" s="249">
        <v>32</v>
      </c>
      <c r="M39" s="245">
        <v>2</v>
      </c>
      <c r="N39" s="248">
        <v>0</v>
      </c>
      <c r="O39" s="9">
        <f>SUM(L39:N39)</f>
        <v>34</v>
      </c>
      <c r="P39" s="249">
        <v>4</v>
      </c>
      <c r="Q39" s="245">
        <v>7</v>
      </c>
      <c r="R39" s="245">
        <v>9</v>
      </c>
      <c r="S39" s="248">
        <v>10</v>
      </c>
      <c r="T39" s="6"/>
      <c r="U39" s="249">
        <v>2</v>
      </c>
      <c r="V39" s="248">
        <v>0</v>
      </c>
      <c r="W39" s="9">
        <f>SUM(P39:V39)</f>
        <v>32</v>
      </c>
      <c r="X39" s="249">
        <v>9</v>
      </c>
      <c r="Y39" s="245">
        <v>17</v>
      </c>
      <c r="Z39" s="245">
        <v>5</v>
      </c>
      <c r="AA39" s="245">
        <v>1</v>
      </c>
      <c r="AB39" s="248">
        <v>0</v>
      </c>
      <c r="AC39" s="9">
        <f>SUM(X39:AB39)</f>
        <v>32</v>
      </c>
      <c r="AD39" s="249">
        <v>10</v>
      </c>
      <c r="AE39" s="245">
        <v>12</v>
      </c>
      <c r="AF39" s="245">
        <v>10</v>
      </c>
      <c r="AG39" s="245">
        <v>0</v>
      </c>
      <c r="AH39" s="245">
        <v>0</v>
      </c>
      <c r="AI39" s="245">
        <v>2</v>
      </c>
      <c r="AJ39" s="248">
        <v>0</v>
      </c>
      <c r="AK39" s="291">
        <f>SUM(AD39:AJ39)</f>
        <v>34</v>
      </c>
    </row>
    <row r="40" spans="1:37" ht="12" customHeight="1" thickBot="1" thickTop="1">
      <c r="A40" s="285"/>
      <c r="B40" s="224"/>
      <c r="C40" s="298" t="s">
        <v>205</v>
      </c>
      <c r="D40" s="299">
        <f aca="true" t="shared" si="16" ref="D40:S40">SUM(D35:D39)</f>
        <v>114</v>
      </c>
      <c r="E40" s="300">
        <f t="shared" si="16"/>
        <v>124</v>
      </c>
      <c r="F40" s="300">
        <f t="shared" si="16"/>
        <v>87</v>
      </c>
      <c r="G40" s="300">
        <f t="shared" si="16"/>
        <v>59</v>
      </c>
      <c r="H40" s="300">
        <f t="shared" si="16"/>
        <v>27</v>
      </c>
      <c r="I40" s="300">
        <f t="shared" si="16"/>
        <v>6</v>
      </c>
      <c r="J40" s="301">
        <f t="shared" si="16"/>
        <v>0</v>
      </c>
      <c r="K40" s="302">
        <f t="shared" si="16"/>
        <v>417</v>
      </c>
      <c r="L40" s="299">
        <f t="shared" si="16"/>
        <v>403</v>
      </c>
      <c r="M40" s="300">
        <f t="shared" si="16"/>
        <v>9</v>
      </c>
      <c r="N40" s="301">
        <f t="shared" si="16"/>
        <v>5</v>
      </c>
      <c r="O40" s="302">
        <f t="shared" si="16"/>
        <v>417</v>
      </c>
      <c r="P40" s="299">
        <f t="shared" si="16"/>
        <v>42</v>
      </c>
      <c r="Q40" s="300">
        <f t="shared" si="16"/>
        <v>81</v>
      </c>
      <c r="R40" s="300">
        <f t="shared" si="16"/>
        <v>136</v>
      </c>
      <c r="S40" s="301">
        <f t="shared" si="16"/>
        <v>100</v>
      </c>
      <c r="T40" s="9"/>
      <c r="U40" s="299">
        <f aca="true" t="shared" si="17" ref="U40:AK40">SUM(U35:U39)</f>
        <v>42</v>
      </c>
      <c r="V40" s="301">
        <f t="shared" si="17"/>
        <v>2</v>
      </c>
      <c r="W40" s="302">
        <f t="shared" si="17"/>
        <v>403</v>
      </c>
      <c r="X40" s="299">
        <f t="shared" si="17"/>
        <v>116</v>
      </c>
      <c r="Y40" s="300">
        <f t="shared" si="17"/>
        <v>185</v>
      </c>
      <c r="Z40" s="300">
        <f t="shared" si="17"/>
        <v>73</v>
      </c>
      <c r="AA40" s="300">
        <f t="shared" si="17"/>
        <v>25</v>
      </c>
      <c r="AB40" s="301">
        <f t="shared" si="17"/>
        <v>4</v>
      </c>
      <c r="AC40" s="302">
        <f t="shared" si="17"/>
        <v>403</v>
      </c>
      <c r="AD40" s="299">
        <f t="shared" si="17"/>
        <v>158</v>
      </c>
      <c r="AE40" s="300">
        <f t="shared" si="17"/>
        <v>161</v>
      </c>
      <c r="AF40" s="300">
        <f t="shared" si="17"/>
        <v>76</v>
      </c>
      <c r="AG40" s="300">
        <f t="shared" si="17"/>
        <v>10</v>
      </c>
      <c r="AH40" s="300">
        <f t="shared" si="17"/>
        <v>1</v>
      </c>
      <c r="AI40" s="300">
        <f t="shared" si="17"/>
        <v>5</v>
      </c>
      <c r="AJ40" s="301">
        <f t="shared" si="17"/>
        <v>6</v>
      </c>
      <c r="AK40" s="303">
        <f t="shared" si="17"/>
        <v>417</v>
      </c>
    </row>
    <row r="41" spans="1:37" ht="12" customHeight="1">
      <c r="A41" s="285"/>
      <c r="B41" s="188"/>
      <c r="C41" s="296" t="s">
        <v>72</v>
      </c>
      <c r="D41" s="270">
        <v>119</v>
      </c>
      <c r="E41" s="266">
        <v>102</v>
      </c>
      <c r="F41" s="266">
        <v>67</v>
      </c>
      <c r="G41" s="266">
        <v>49</v>
      </c>
      <c r="H41" s="266">
        <v>21</v>
      </c>
      <c r="I41" s="266">
        <v>5</v>
      </c>
      <c r="J41" s="269">
        <v>0</v>
      </c>
      <c r="K41" s="11">
        <f aca="true" t="shared" si="18" ref="K41:K49">SUM(D41:J41)</f>
        <v>363</v>
      </c>
      <c r="L41" s="270">
        <v>347</v>
      </c>
      <c r="M41" s="266">
        <v>11</v>
      </c>
      <c r="N41" s="269">
        <v>5</v>
      </c>
      <c r="O41" s="11">
        <f aca="true" t="shared" si="19" ref="O41:O49">SUM(L41:N41)</f>
        <v>363</v>
      </c>
      <c r="P41" s="270">
        <v>40</v>
      </c>
      <c r="Q41" s="266">
        <v>71</v>
      </c>
      <c r="R41" s="266">
        <v>119</v>
      </c>
      <c r="S41" s="269">
        <v>51</v>
      </c>
      <c r="T41" s="11"/>
      <c r="U41" s="270">
        <v>61</v>
      </c>
      <c r="V41" s="269">
        <v>5</v>
      </c>
      <c r="W41" s="11">
        <f aca="true" t="shared" si="20" ref="W41:W49">SUM(P41:V41)</f>
        <v>347</v>
      </c>
      <c r="X41" s="270">
        <v>114</v>
      </c>
      <c r="Y41" s="266">
        <v>120</v>
      </c>
      <c r="Z41" s="266">
        <v>61</v>
      </c>
      <c r="AA41" s="266">
        <v>41</v>
      </c>
      <c r="AB41" s="269">
        <v>11</v>
      </c>
      <c r="AC41" s="11">
        <f aca="true" t="shared" si="21" ref="AC41:AC49">SUM(X41:AB41)</f>
        <v>347</v>
      </c>
      <c r="AD41" s="270">
        <v>156</v>
      </c>
      <c r="AE41" s="266">
        <v>142</v>
      </c>
      <c r="AF41" s="266">
        <v>47</v>
      </c>
      <c r="AG41" s="266">
        <v>9</v>
      </c>
      <c r="AH41" s="266">
        <v>4</v>
      </c>
      <c r="AI41" s="266">
        <v>3</v>
      </c>
      <c r="AJ41" s="269">
        <v>2</v>
      </c>
      <c r="AK41" s="297">
        <f aca="true" t="shared" si="22" ref="AK41:AK49">SUM(AD41:AJ41)</f>
        <v>363</v>
      </c>
    </row>
    <row r="42" spans="1:37" ht="12" customHeight="1">
      <c r="A42" s="285"/>
      <c r="B42" s="188"/>
      <c r="C42" s="288" t="s">
        <v>74</v>
      </c>
      <c r="D42" s="241">
        <v>44</v>
      </c>
      <c r="E42" s="237">
        <v>52</v>
      </c>
      <c r="F42" s="237">
        <v>43</v>
      </c>
      <c r="G42" s="237">
        <v>25</v>
      </c>
      <c r="H42" s="237">
        <v>9</v>
      </c>
      <c r="I42" s="237">
        <v>7</v>
      </c>
      <c r="J42" s="240">
        <v>0</v>
      </c>
      <c r="K42" s="6">
        <f t="shared" si="18"/>
        <v>180</v>
      </c>
      <c r="L42" s="241">
        <v>173</v>
      </c>
      <c r="M42" s="237">
        <v>6</v>
      </c>
      <c r="N42" s="240">
        <v>1</v>
      </c>
      <c r="O42" s="6">
        <f t="shared" si="19"/>
        <v>180</v>
      </c>
      <c r="P42" s="241">
        <v>16</v>
      </c>
      <c r="Q42" s="237">
        <v>42</v>
      </c>
      <c r="R42" s="237">
        <v>43</v>
      </c>
      <c r="S42" s="240">
        <v>18</v>
      </c>
      <c r="T42" s="6"/>
      <c r="U42" s="241">
        <v>54</v>
      </c>
      <c r="V42" s="240">
        <v>0</v>
      </c>
      <c r="W42" s="6">
        <f t="shared" si="20"/>
        <v>173</v>
      </c>
      <c r="X42" s="241">
        <v>53</v>
      </c>
      <c r="Y42" s="237">
        <v>59</v>
      </c>
      <c r="Z42" s="237">
        <v>41</v>
      </c>
      <c r="AA42" s="237">
        <v>15</v>
      </c>
      <c r="AB42" s="240">
        <v>5</v>
      </c>
      <c r="AC42" s="6">
        <f t="shared" si="21"/>
        <v>173</v>
      </c>
      <c r="AD42" s="241">
        <v>70</v>
      </c>
      <c r="AE42" s="237">
        <v>74</v>
      </c>
      <c r="AF42" s="237">
        <v>24</v>
      </c>
      <c r="AG42" s="237">
        <v>3</v>
      </c>
      <c r="AH42" s="237">
        <v>5</v>
      </c>
      <c r="AI42" s="237">
        <v>3</v>
      </c>
      <c r="AJ42" s="240">
        <v>1</v>
      </c>
      <c r="AK42" s="289">
        <f t="shared" si="22"/>
        <v>180</v>
      </c>
    </row>
    <row r="43" spans="1:37" ht="12" customHeight="1">
      <c r="A43" s="285"/>
      <c r="B43" s="188"/>
      <c r="C43" s="288" t="s">
        <v>30</v>
      </c>
      <c r="D43" s="241">
        <v>5</v>
      </c>
      <c r="E43" s="237">
        <v>12</v>
      </c>
      <c r="F43" s="237">
        <v>6</v>
      </c>
      <c r="G43" s="237">
        <v>9</v>
      </c>
      <c r="H43" s="237">
        <v>5</v>
      </c>
      <c r="I43" s="237">
        <v>3</v>
      </c>
      <c r="J43" s="240">
        <v>0</v>
      </c>
      <c r="K43" s="6">
        <f t="shared" si="18"/>
        <v>40</v>
      </c>
      <c r="L43" s="241">
        <v>40</v>
      </c>
      <c r="M43" s="237">
        <v>0</v>
      </c>
      <c r="N43" s="240">
        <v>0</v>
      </c>
      <c r="O43" s="6">
        <f t="shared" si="19"/>
        <v>40</v>
      </c>
      <c r="P43" s="241">
        <v>4</v>
      </c>
      <c r="Q43" s="237">
        <v>10</v>
      </c>
      <c r="R43" s="237">
        <v>9</v>
      </c>
      <c r="S43" s="240">
        <v>14</v>
      </c>
      <c r="T43" s="6"/>
      <c r="U43" s="241">
        <v>2</v>
      </c>
      <c r="V43" s="240">
        <v>1</v>
      </c>
      <c r="W43" s="6">
        <f t="shared" si="20"/>
        <v>40</v>
      </c>
      <c r="X43" s="241">
        <v>11</v>
      </c>
      <c r="Y43" s="237">
        <v>23</v>
      </c>
      <c r="Z43" s="237">
        <v>4</v>
      </c>
      <c r="AA43" s="237">
        <v>0</v>
      </c>
      <c r="AB43" s="240">
        <v>2</v>
      </c>
      <c r="AC43" s="6">
        <f t="shared" si="21"/>
        <v>40</v>
      </c>
      <c r="AD43" s="241">
        <v>18</v>
      </c>
      <c r="AE43" s="237">
        <v>14</v>
      </c>
      <c r="AF43" s="237">
        <v>6</v>
      </c>
      <c r="AG43" s="237">
        <v>0</v>
      </c>
      <c r="AH43" s="237">
        <v>2</v>
      </c>
      <c r="AI43" s="237">
        <v>0</v>
      </c>
      <c r="AJ43" s="240">
        <v>0</v>
      </c>
      <c r="AK43" s="289">
        <f t="shared" si="22"/>
        <v>40</v>
      </c>
    </row>
    <row r="44" spans="1:37" ht="12" customHeight="1">
      <c r="A44" s="285"/>
      <c r="B44" s="242"/>
      <c r="C44" s="288" t="s">
        <v>31</v>
      </c>
      <c r="D44" s="241">
        <v>18</v>
      </c>
      <c r="E44" s="237">
        <v>13</v>
      </c>
      <c r="F44" s="237">
        <v>12</v>
      </c>
      <c r="G44" s="237">
        <v>11</v>
      </c>
      <c r="H44" s="237">
        <v>3</v>
      </c>
      <c r="I44" s="237">
        <v>1</v>
      </c>
      <c r="J44" s="240">
        <v>0</v>
      </c>
      <c r="K44" s="6">
        <f t="shared" si="18"/>
        <v>58</v>
      </c>
      <c r="L44" s="241">
        <v>57</v>
      </c>
      <c r="M44" s="237">
        <v>1</v>
      </c>
      <c r="N44" s="240">
        <v>0</v>
      </c>
      <c r="O44" s="6">
        <f t="shared" si="19"/>
        <v>58</v>
      </c>
      <c r="P44" s="241">
        <v>8</v>
      </c>
      <c r="Q44" s="237">
        <v>16</v>
      </c>
      <c r="R44" s="237">
        <v>9</v>
      </c>
      <c r="S44" s="240">
        <v>20</v>
      </c>
      <c r="T44" s="6"/>
      <c r="U44" s="241">
        <v>4</v>
      </c>
      <c r="V44" s="240">
        <v>0</v>
      </c>
      <c r="W44" s="6">
        <f t="shared" si="20"/>
        <v>57</v>
      </c>
      <c r="X44" s="241">
        <v>17</v>
      </c>
      <c r="Y44" s="237">
        <v>30</v>
      </c>
      <c r="Z44" s="237">
        <v>5</v>
      </c>
      <c r="AA44" s="237">
        <v>4</v>
      </c>
      <c r="AB44" s="240">
        <v>1</v>
      </c>
      <c r="AC44" s="6">
        <f t="shared" si="21"/>
        <v>57</v>
      </c>
      <c r="AD44" s="241">
        <v>26</v>
      </c>
      <c r="AE44" s="237">
        <v>23</v>
      </c>
      <c r="AF44" s="237">
        <v>7</v>
      </c>
      <c r="AG44" s="237">
        <v>1</v>
      </c>
      <c r="AH44" s="237">
        <v>0</v>
      </c>
      <c r="AI44" s="237">
        <v>1</v>
      </c>
      <c r="AJ44" s="240">
        <v>0</v>
      </c>
      <c r="AK44" s="289">
        <f t="shared" si="22"/>
        <v>58</v>
      </c>
    </row>
    <row r="45" spans="1:37" ht="12" customHeight="1">
      <c r="A45" s="285"/>
      <c r="B45" s="188" t="s">
        <v>209</v>
      </c>
      <c r="C45" s="288" t="s">
        <v>64</v>
      </c>
      <c r="D45" s="241">
        <v>5</v>
      </c>
      <c r="E45" s="237">
        <v>8</v>
      </c>
      <c r="F45" s="237">
        <v>6</v>
      </c>
      <c r="G45" s="237">
        <v>4</v>
      </c>
      <c r="H45" s="237">
        <v>5</v>
      </c>
      <c r="I45" s="237">
        <v>0</v>
      </c>
      <c r="J45" s="240">
        <v>0</v>
      </c>
      <c r="K45" s="6">
        <f t="shared" si="18"/>
        <v>28</v>
      </c>
      <c r="L45" s="241">
        <v>26</v>
      </c>
      <c r="M45" s="237">
        <v>2</v>
      </c>
      <c r="N45" s="240">
        <v>0</v>
      </c>
      <c r="O45" s="6">
        <f t="shared" si="19"/>
        <v>28</v>
      </c>
      <c r="P45" s="241">
        <v>3</v>
      </c>
      <c r="Q45" s="237">
        <v>8</v>
      </c>
      <c r="R45" s="237">
        <v>4</v>
      </c>
      <c r="S45" s="240">
        <v>1</v>
      </c>
      <c r="T45" s="6"/>
      <c r="U45" s="241">
        <v>10</v>
      </c>
      <c r="V45" s="240">
        <v>0</v>
      </c>
      <c r="W45" s="6">
        <f t="shared" si="20"/>
        <v>26</v>
      </c>
      <c r="X45" s="241">
        <v>10</v>
      </c>
      <c r="Y45" s="237">
        <v>6</v>
      </c>
      <c r="Z45" s="237">
        <v>8</v>
      </c>
      <c r="AA45" s="237">
        <v>2</v>
      </c>
      <c r="AB45" s="240">
        <v>0</v>
      </c>
      <c r="AC45" s="6">
        <f t="shared" si="21"/>
        <v>26</v>
      </c>
      <c r="AD45" s="241">
        <v>11</v>
      </c>
      <c r="AE45" s="237">
        <v>10</v>
      </c>
      <c r="AF45" s="237">
        <v>4</v>
      </c>
      <c r="AG45" s="237">
        <v>0</v>
      </c>
      <c r="AH45" s="237">
        <v>1</v>
      </c>
      <c r="AI45" s="237">
        <v>2</v>
      </c>
      <c r="AJ45" s="240">
        <v>0</v>
      </c>
      <c r="AK45" s="289">
        <f t="shared" si="22"/>
        <v>28</v>
      </c>
    </row>
    <row r="46" spans="1:37" ht="12" customHeight="1">
      <c r="A46" s="285"/>
      <c r="B46" s="242"/>
      <c r="C46" s="288" t="s">
        <v>210</v>
      </c>
      <c r="D46" s="241">
        <v>7</v>
      </c>
      <c r="E46" s="237">
        <v>9</v>
      </c>
      <c r="F46" s="237">
        <v>3</v>
      </c>
      <c r="G46" s="237">
        <v>3</v>
      </c>
      <c r="H46" s="237">
        <v>2</v>
      </c>
      <c r="I46" s="237">
        <v>0</v>
      </c>
      <c r="J46" s="240">
        <v>0</v>
      </c>
      <c r="K46" s="6">
        <f t="shared" si="18"/>
        <v>24</v>
      </c>
      <c r="L46" s="241">
        <v>24</v>
      </c>
      <c r="M46" s="237">
        <v>0</v>
      </c>
      <c r="N46" s="240">
        <v>0</v>
      </c>
      <c r="O46" s="6">
        <f t="shared" si="19"/>
        <v>24</v>
      </c>
      <c r="P46" s="241">
        <v>2</v>
      </c>
      <c r="Q46" s="237">
        <v>9</v>
      </c>
      <c r="R46" s="237">
        <v>4</v>
      </c>
      <c r="S46" s="240">
        <v>4</v>
      </c>
      <c r="T46" s="6"/>
      <c r="U46" s="241">
        <v>5</v>
      </c>
      <c r="V46" s="240">
        <v>0</v>
      </c>
      <c r="W46" s="6">
        <f t="shared" si="20"/>
        <v>24</v>
      </c>
      <c r="X46" s="241">
        <v>12</v>
      </c>
      <c r="Y46" s="237">
        <v>8</v>
      </c>
      <c r="Z46" s="237">
        <v>2</v>
      </c>
      <c r="AA46" s="237">
        <v>2</v>
      </c>
      <c r="AB46" s="240">
        <v>0</v>
      </c>
      <c r="AC46" s="6">
        <f t="shared" si="21"/>
        <v>24</v>
      </c>
      <c r="AD46" s="241">
        <v>9</v>
      </c>
      <c r="AE46" s="237">
        <v>7</v>
      </c>
      <c r="AF46" s="237">
        <v>7</v>
      </c>
      <c r="AG46" s="237">
        <v>1</v>
      </c>
      <c r="AH46" s="237">
        <v>0</v>
      </c>
      <c r="AI46" s="237">
        <v>0</v>
      </c>
      <c r="AJ46" s="240">
        <v>0</v>
      </c>
      <c r="AK46" s="289">
        <f t="shared" si="22"/>
        <v>24</v>
      </c>
    </row>
    <row r="47" spans="1:37" ht="12" customHeight="1">
      <c r="A47" s="285"/>
      <c r="B47" s="188"/>
      <c r="C47" s="288" t="s">
        <v>66</v>
      </c>
      <c r="D47" s="241">
        <v>5</v>
      </c>
      <c r="E47" s="237">
        <v>7</v>
      </c>
      <c r="F47" s="237">
        <v>4</v>
      </c>
      <c r="G47" s="237">
        <v>2</v>
      </c>
      <c r="H47" s="237">
        <v>0</v>
      </c>
      <c r="I47" s="237">
        <v>0</v>
      </c>
      <c r="J47" s="240">
        <v>0</v>
      </c>
      <c r="K47" s="6">
        <f t="shared" si="18"/>
        <v>18</v>
      </c>
      <c r="L47" s="241">
        <v>18</v>
      </c>
      <c r="M47" s="237">
        <v>0</v>
      </c>
      <c r="N47" s="240">
        <v>0</v>
      </c>
      <c r="O47" s="6">
        <f t="shared" si="19"/>
        <v>18</v>
      </c>
      <c r="P47" s="241">
        <v>2</v>
      </c>
      <c r="Q47" s="237">
        <v>4</v>
      </c>
      <c r="R47" s="237">
        <v>1</v>
      </c>
      <c r="S47" s="240">
        <v>5</v>
      </c>
      <c r="T47" s="6"/>
      <c r="U47" s="241">
        <v>6</v>
      </c>
      <c r="V47" s="240">
        <v>0</v>
      </c>
      <c r="W47" s="6">
        <f t="shared" si="20"/>
        <v>18</v>
      </c>
      <c r="X47" s="241">
        <v>4</v>
      </c>
      <c r="Y47" s="237">
        <v>7</v>
      </c>
      <c r="Z47" s="237">
        <v>3</v>
      </c>
      <c r="AA47" s="237">
        <v>3</v>
      </c>
      <c r="AB47" s="240">
        <v>1</v>
      </c>
      <c r="AC47" s="6">
        <f t="shared" si="21"/>
        <v>18</v>
      </c>
      <c r="AD47" s="241">
        <v>7</v>
      </c>
      <c r="AE47" s="237">
        <v>3</v>
      </c>
      <c r="AF47" s="237">
        <v>6</v>
      </c>
      <c r="AG47" s="237">
        <v>1</v>
      </c>
      <c r="AH47" s="237">
        <v>1</v>
      </c>
      <c r="AI47" s="237">
        <v>0</v>
      </c>
      <c r="AJ47" s="240">
        <v>0</v>
      </c>
      <c r="AK47" s="289">
        <f t="shared" si="22"/>
        <v>18</v>
      </c>
    </row>
    <row r="48" spans="1:37" ht="12" customHeight="1">
      <c r="A48" s="285"/>
      <c r="B48" s="188"/>
      <c r="C48" s="288" t="s">
        <v>67</v>
      </c>
      <c r="D48" s="241">
        <v>30</v>
      </c>
      <c r="E48" s="237">
        <v>19</v>
      </c>
      <c r="F48" s="237">
        <v>17</v>
      </c>
      <c r="G48" s="237">
        <v>12</v>
      </c>
      <c r="H48" s="237">
        <v>4</v>
      </c>
      <c r="I48" s="237">
        <v>1</v>
      </c>
      <c r="J48" s="240">
        <v>0</v>
      </c>
      <c r="K48" s="6">
        <f t="shared" si="18"/>
        <v>83</v>
      </c>
      <c r="L48" s="241">
        <v>79</v>
      </c>
      <c r="M48" s="237">
        <v>2</v>
      </c>
      <c r="N48" s="240">
        <v>2</v>
      </c>
      <c r="O48" s="6">
        <f t="shared" si="19"/>
        <v>83</v>
      </c>
      <c r="P48" s="241">
        <v>9</v>
      </c>
      <c r="Q48" s="237">
        <v>17</v>
      </c>
      <c r="R48" s="237">
        <v>21</v>
      </c>
      <c r="S48" s="240">
        <v>17</v>
      </c>
      <c r="T48" s="6"/>
      <c r="U48" s="241">
        <v>14</v>
      </c>
      <c r="V48" s="240">
        <v>1</v>
      </c>
      <c r="W48" s="6">
        <f t="shared" si="20"/>
        <v>79</v>
      </c>
      <c r="X48" s="241">
        <v>28</v>
      </c>
      <c r="Y48" s="237">
        <v>25</v>
      </c>
      <c r="Z48" s="237">
        <v>14</v>
      </c>
      <c r="AA48" s="237">
        <v>8</v>
      </c>
      <c r="AB48" s="240">
        <v>4</v>
      </c>
      <c r="AC48" s="6">
        <f t="shared" si="21"/>
        <v>79</v>
      </c>
      <c r="AD48" s="241">
        <v>36</v>
      </c>
      <c r="AE48" s="237">
        <v>30</v>
      </c>
      <c r="AF48" s="237">
        <v>12</v>
      </c>
      <c r="AG48" s="237">
        <v>3</v>
      </c>
      <c r="AH48" s="237">
        <v>2</v>
      </c>
      <c r="AI48" s="237">
        <v>0</v>
      </c>
      <c r="AJ48" s="240">
        <v>0</v>
      </c>
      <c r="AK48" s="289">
        <f t="shared" si="22"/>
        <v>83</v>
      </c>
    </row>
    <row r="49" spans="1:37" ht="12" customHeight="1" thickBot="1">
      <c r="A49" s="285"/>
      <c r="B49" s="242"/>
      <c r="C49" s="290" t="s">
        <v>79</v>
      </c>
      <c r="D49" s="249">
        <v>6</v>
      </c>
      <c r="E49" s="245">
        <v>18</v>
      </c>
      <c r="F49" s="245">
        <v>13</v>
      </c>
      <c r="G49" s="245">
        <v>6</v>
      </c>
      <c r="H49" s="245">
        <v>2</v>
      </c>
      <c r="I49" s="245">
        <v>0</v>
      </c>
      <c r="J49" s="248">
        <v>0</v>
      </c>
      <c r="K49" s="9">
        <f t="shared" si="18"/>
        <v>45</v>
      </c>
      <c r="L49" s="249">
        <v>45</v>
      </c>
      <c r="M49" s="245">
        <v>0</v>
      </c>
      <c r="N49" s="248">
        <v>0</v>
      </c>
      <c r="O49" s="9">
        <f t="shared" si="19"/>
        <v>45</v>
      </c>
      <c r="P49" s="249">
        <v>9</v>
      </c>
      <c r="Q49" s="245">
        <v>10</v>
      </c>
      <c r="R49" s="245">
        <v>10</v>
      </c>
      <c r="S49" s="248">
        <v>6</v>
      </c>
      <c r="T49" s="9"/>
      <c r="U49" s="249">
        <v>10</v>
      </c>
      <c r="V49" s="248">
        <v>0</v>
      </c>
      <c r="W49" s="9">
        <f t="shared" si="20"/>
        <v>45</v>
      </c>
      <c r="X49" s="249">
        <v>23</v>
      </c>
      <c r="Y49" s="245">
        <v>15</v>
      </c>
      <c r="Z49" s="245">
        <v>6</v>
      </c>
      <c r="AA49" s="245">
        <v>0</v>
      </c>
      <c r="AB49" s="248">
        <v>1</v>
      </c>
      <c r="AC49" s="9">
        <f t="shared" si="21"/>
        <v>45</v>
      </c>
      <c r="AD49" s="249">
        <v>23</v>
      </c>
      <c r="AE49" s="245">
        <v>15</v>
      </c>
      <c r="AF49" s="245">
        <v>4</v>
      </c>
      <c r="AG49" s="245">
        <v>2</v>
      </c>
      <c r="AH49" s="245">
        <v>1</v>
      </c>
      <c r="AI49" s="245">
        <v>0</v>
      </c>
      <c r="AJ49" s="248">
        <v>0</v>
      </c>
      <c r="AK49" s="291">
        <f t="shared" si="22"/>
        <v>45</v>
      </c>
    </row>
    <row r="50" spans="1:37" ht="12" customHeight="1" thickBot="1" thickTop="1">
      <c r="A50" s="285"/>
      <c r="B50" s="188"/>
      <c r="C50" s="292" t="s">
        <v>205</v>
      </c>
      <c r="D50" s="255">
        <f aca="true" t="shared" si="23" ref="D50:S50">SUM(D41:D49)</f>
        <v>239</v>
      </c>
      <c r="E50" s="251">
        <f t="shared" si="23"/>
        <v>240</v>
      </c>
      <c r="F50" s="251">
        <f t="shared" si="23"/>
        <v>171</v>
      </c>
      <c r="G50" s="251">
        <f t="shared" si="23"/>
        <v>121</v>
      </c>
      <c r="H50" s="251">
        <f t="shared" si="23"/>
        <v>51</v>
      </c>
      <c r="I50" s="251">
        <f t="shared" si="23"/>
        <v>17</v>
      </c>
      <c r="J50" s="254">
        <f t="shared" si="23"/>
        <v>0</v>
      </c>
      <c r="K50" s="5">
        <f t="shared" si="23"/>
        <v>839</v>
      </c>
      <c r="L50" s="255">
        <f t="shared" si="23"/>
        <v>809</v>
      </c>
      <c r="M50" s="251">
        <f t="shared" si="23"/>
        <v>22</v>
      </c>
      <c r="N50" s="254">
        <f t="shared" si="23"/>
        <v>8</v>
      </c>
      <c r="O50" s="5">
        <f t="shared" si="23"/>
        <v>839</v>
      </c>
      <c r="P50" s="255">
        <f t="shared" si="23"/>
        <v>93</v>
      </c>
      <c r="Q50" s="251">
        <f t="shared" si="23"/>
        <v>187</v>
      </c>
      <c r="R50" s="251">
        <f t="shared" si="23"/>
        <v>220</v>
      </c>
      <c r="S50" s="254">
        <f t="shared" si="23"/>
        <v>136</v>
      </c>
      <c r="T50" s="5"/>
      <c r="U50" s="255">
        <f aca="true" t="shared" si="24" ref="U50:AK50">SUM(U41:U49)</f>
        <v>166</v>
      </c>
      <c r="V50" s="254">
        <f t="shared" si="24"/>
        <v>7</v>
      </c>
      <c r="W50" s="5">
        <f t="shared" si="24"/>
        <v>809</v>
      </c>
      <c r="X50" s="255">
        <f t="shared" si="24"/>
        <v>272</v>
      </c>
      <c r="Y50" s="251">
        <f t="shared" si="24"/>
        <v>293</v>
      </c>
      <c r="Z50" s="251">
        <f t="shared" si="24"/>
        <v>144</v>
      </c>
      <c r="AA50" s="251">
        <f t="shared" si="24"/>
        <v>75</v>
      </c>
      <c r="AB50" s="254">
        <f t="shared" si="24"/>
        <v>25</v>
      </c>
      <c r="AC50" s="5">
        <f t="shared" si="24"/>
        <v>809</v>
      </c>
      <c r="AD50" s="255">
        <f t="shared" si="24"/>
        <v>356</v>
      </c>
      <c r="AE50" s="251">
        <f t="shared" si="24"/>
        <v>318</v>
      </c>
      <c r="AF50" s="251">
        <f t="shared" si="24"/>
        <v>117</v>
      </c>
      <c r="AG50" s="251">
        <f t="shared" si="24"/>
        <v>20</v>
      </c>
      <c r="AH50" s="251">
        <f t="shared" si="24"/>
        <v>16</v>
      </c>
      <c r="AI50" s="251">
        <f t="shared" si="24"/>
        <v>9</v>
      </c>
      <c r="AJ50" s="254">
        <f t="shared" si="24"/>
        <v>3</v>
      </c>
      <c r="AK50" s="293">
        <f t="shared" si="24"/>
        <v>839</v>
      </c>
    </row>
    <row r="51" spans="1:37" ht="12" customHeight="1">
      <c r="A51" s="285"/>
      <c r="B51" s="175"/>
      <c r="C51" s="286" t="s">
        <v>75</v>
      </c>
      <c r="D51" s="234">
        <v>29</v>
      </c>
      <c r="E51" s="230">
        <v>46</v>
      </c>
      <c r="F51" s="230">
        <v>15</v>
      </c>
      <c r="G51" s="230">
        <v>28</v>
      </c>
      <c r="H51" s="230">
        <v>9</v>
      </c>
      <c r="I51" s="230">
        <v>6</v>
      </c>
      <c r="J51" s="233">
        <v>0</v>
      </c>
      <c r="K51" s="8">
        <f aca="true" t="shared" si="25" ref="K51:K58">SUM(D51:J51)</f>
        <v>133</v>
      </c>
      <c r="L51" s="234">
        <v>125</v>
      </c>
      <c r="M51" s="230">
        <v>1</v>
      </c>
      <c r="N51" s="233">
        <v>7</v>
      </c>
      <c r="O51" s="8">
        <f aca="true" t="shared" si="26" ref="O51:O58">SUM(L51:N51)</f>
        <v>133</v>
      </c>
      <c r="P51" s="234">
        <v>12</v>
      </c>
      <c r="Q51" s="230">
        <v>20</v>
      </c>
      <c r="R51" s="230">
        <v>49</v>
      </c>
      <c r="S51" s="233">
        <v>29</v>
      </c>
      <c r="T51" s="8"/>
      <c r="U51" s="234">
        <v>12</v>
      </c>
      <c r="V51" s="233">
        <v>3</v>
      </c>
      <c r="W51" s="8">
        <f aca="true" t="shared" si="27" ref="W51:W58">SUM(P51:V51)</f>
        <v>125</v>
      </c>
      <c r="X51" s="234">
        <v>35</v>
      </c>
      <c r="Y51" s="230">
        <v>53</v>
      </c>
      <c r="Z51" s="230">
        <v>21</v>
      </c>
      <c r="AA51" s="230">
        <v>13</v>
      </c>
      <c r="AB51" s="233">
        <v>3</v>
      </c>
      <c r="AC51" s="8">
        <f aca="true" t="shared" si="28" ref="AC51:AC58">SUM(X51:AB51)</f>
        <v>125</v>
      </c>
      <c r="AD51" s="234">
        <v>52</v>
      </c>
      <c r="AE51" s="230">
        <v>52</v>
      </c>
      <c r="AF51" s="230">
        <v>18</v>
      </c>
      <c r="AG51" s="230">
        <v>5</v>
      </c>
      <c r="AH51" s="230">
        <v>4</v>
      </c>
      <c r="AI51" s="230">
        <v>2</v>
      </c>
      <c r="AJ51" s="233">
        <v>0</v>
      </c>
      <c r="AK51" s="287">
        <f aca="true" t="shared" si="29" ref="AK51:AK58">SUM(AD51:AJ51)</f>
        <v>133</v>
      </c>
    </row>
    <row r="52" spans="1:37" ht="12" customHeight="1">
      <c r="A52" s="285"/>
      <c r="B52" s="188"/>
      <c r="C52" s="288" t="s">
        <v>23</v>
      </c>
      <c r="D52" s="241">
        <v>6</v>
      </c>
      <c r="E52" s="237">
        <v>11</v>
      </c>
      <c r="F52" s="237">
        <v>3</v>
      </c>
      <c r="G52" s="237">
        <v>7</v>
      </c>
      <c r="H52" s="237">
        <v>2</v>
      </c>
      <c r="I52" s="237">
        <v>0</v>
      </c>
      <c r="J52" s="240">
        <v>0</v>
      </c>
      <c r="K52" s="6">
        <f t="shared" si="25"/>
        <v>29</v>
      </c>
      <c r="L52" s="241">
        <v>27</v>
      </c>
      <c r="M52" s="237">
        <v>2</v>
      </c>
      <c r="N52" s="240">
        <v>0</v>
      </c>
      <c r="O52" s="6">
        <f t="shared" si="26"/>
        <v>29</v>
      </c>
      <c r="P52" s="241">
        <v>4</v>
      </c>
      <c r="Q52" s="237">
        <v>6</v>
      </c>
      <c r="R52" s="237">
        <v>6</v>
      </c>
      <c r="S52" s="240">
        <v>9</v>
      </c>
      <c r="T52" s="6"/>
      <c r="U52" s="241">
        <v>2</v>
      </c>
      <c r="V52" s="240">
        <v>0</v>
      </c>
      <c r="W52" s="6">
        <f t="shared" si="27"/>
        <v>27</v>
      </c>
      <c r="X52" s="241">
        <v>6</v>
      </c>
      <c r="Y52" s="237">
        <v>13</v>
      </c>
      <c r="Z52" s="237">
        <v>8</v>
      </c>
      <c r="AA52" s="237">
        <v>0</v>
      </c>
      <c r="AB52" s="240">
        <v>0</v>
      </c>
      <c r="AC52" s="6">
        <f t="shared" si="28"/>
        <v>27</v>
      </c>
      <c r="AD52" s="241">
        <v>13</v>
      </c>
      <c r="AE52" s="237">
        <v>10</v>
      </c>
      <c r="AF52" s="237">
        <v>5</v>
      </c>
      <c r="AG52" s="237">
        <v>1</v>
      </c>
      <c r="AH52" s="237">
        <v>0</v>
      </c>
      <c r="AI52" s="237">
        <v>0</v>
      </c>
      <c r="AJ52" s="240">
        <v>0</v>
      </c>
      <c r="AK52" s="289">
        <f t="shared" si="29"/>
        <v>29</v>
      </c>
    </row>
    <row r="53" spans="1:37" ht="12" customHeight="1">
      <c r="A53" s="285"/>
      <c r="B53" s="188"/>
      <c r="C53" s="288" t="s">
        <v>24</v>
      </c>
      <c r="D53" s="241">
        <v>2</v>
      </c>
      <c r="E53" s="237">
        <v>2</v>
      </c>
      <c r="F53" s="237">
        <v>0</v>
      </c>
      <c r="G53" s="237">
        <v>1</v>
      </c>
      <c r="H53" s="237">
        <v>3</v>
      </c>
      <c r="I53" s="237">
        <v>0</v>
      </c>
      <c r="J53" s="240">
        <v>0</v>
      </c>
      <c r="K53" s="6">
        <f t="shared" si="25"/>
        <v>8</v>
      </c>
      <c r="L53" s="241">
        <v>8</v>
      </c>
      <c r="M53" s="237">
        <v>0</v>
      </c>
      <c r="N53" s="240">
        <v>0</v>
      </c>
      <c r="O53" s="6">
        <f t="shared" si="26"/>
        <v>8</v>
      </c>
      <c r="P53" s="241">
        <v>0</v>
      </c>
      <c r="Q53" s="237">
        <v>1</v>
      </c>
      <c r="R53" s="237">
        <v>1</v>
      </c>
      <c r="S53" s="240">
        <v>6</v>
      </c>
      <c r="T53" s="6"/>
      <c r="U53" s="241">
        <v>0</v>
      </c>
      <c r="V53" s="240">
        <v>0</v>
      </c>
      <c r="W53" s="6">
        <f t="shared" si="27"/>
        <v>8</v>
      </c>
      <c r="X53" s="241">
        <v>3</v>
      </c>
      <c r="Y53" s="237">
        <v>2</v>
      </c>
      <c r="Z53" s="237">
        <v>1</v>
      </c>
      <c r="AA53" s="237">
        <v>2</v>
      </c>
      <c r="AB53" s="240">
        <v>0</v>
      </c>
      <c r="AC53" s="6">
        <f t="shared" si="28"/>
        <v>8</v>
      </c>
      <c r="AD53" s="241">
        <v>1</v>
      </c>
      <c r="AE53" s="237">
        <v>7</v>
      </c>
      <c r="AF53" s="237">
        <v>0</v>
      </c>
      <c r="AG53" s="237">
        <v>0</v>
      </c>
      <c r="AH53" s="237">
        <v>0</v>
      </c>
      <c r="AI53" s="237">
        <v>0</v>
      </c>
      <c r="AJ53" s="240">
        <v>0</v>
      </c>
      <c r="AK53" s="289">
        <f t="shared" si="29"/>
        <v>8</v>
      </c>
    </row>
    <row r="54" spans="1:37" ht="12" customHeight="1">
      <c r="A54" s="285"/>
      <c r="B54" s="242" t="s">
        <v>211</v>
      </c>
      <c r="C54" s="288" t="s">
        <v>25</v>
      </c>
      <c r="D54" s="241">
        <v>10</v>
      </c>
      <c r="E54" s="237">
        <v>8</v>
      </c>
      <c r="F54" s="237">
        <v>7</v>
      </c>
      <c r="G54" s="237">
        <v>4</v>
      </c>
      <c r="H54" s="237">
        <v>1</v>
      </c>
      <c r="I54" s="237">
        <v>0</v>
      </c>
      <c r="J54" s="240">
        <v>0</v>
      </c>
      <c r="K54" s="6">
        <f t="shared" si="25"/>
        <v>30</v>
      </c>
      <c r="L54" s="241">
        <v>25</v>
      </c>
      <c r="M54" s="237">
        <v>4</v>
      </c>
      <c r="N54" s="240">
        <v>1</v>
      </c>
      <c r="O54" s="6">
        <f t="shared" si="26"/>
        <v>30</v>
      </c>
      <c r="P54" s="241">
        <v>0</v>
      </c>
      <c r="Q54" s="237">
        <v>0</v>
      </c>
      <c r="R54" s="237">
        <v>4</v>
      </c>
      <c r="S54" s="240">
        <v>17</v>
      </c>
      <c r="T54" s="6"/>
      <c r="U54" s="241">
        <v>4</v>
      </c>
      <c r="V54" s="240">
        <v>0</v>
      </c>
      <c r="W54" s="6">
        <f t="shared" si="27"/>
        <v>25</v>
      </c>
      <c r="X54" s="241">
        <v>2</v>
      </c>
      <c r="Y54" s="237">
        <v>7</v>
      </c>
      <c r="Z54" s="237">
        <v>12</v>
      </c>
      <c r="AA54" s="237">
        <v>4</v>
      </c>
      <c r="AB54" s="240">
        <v>0</v>
      </c>
      <c r="AC54" s="6">
        <f t="shared" si="28"/>
        <v>25</v>
      </c>
      <c r="AD54" s="241">
        <v>13</v>
      </c>
      <c r="AE54" s="237">
        <v>12</v>
      </c>
      <c r="AF54" s="237">
        <v>4</v>
      </c>
      <c r="AG54" s="237">
        <v>0</v>
      </c>
      <c r="AH54" s="237">
        <v>1</v>
      </c>
      <c r="AI54" s="237">
        <v>0</v>
      </c>
      <c r="AJ54" s="240">
        <v>0</v>
      </c>
      <c r="AK54" s="289">
        <f t="shared" si="29"/>
        <v>30</v>
      </c>
    </row>
    <row r="55" spans="1:37" ht="12" customHeight="1">
      <c r="A55" s="285"/>
      <c r="B55" s="188"/>
      <c r="C55" s="288" t="s">
        <v>26</v>
      </c>
      <c r="D55" s="241">
        <v>3</v>
      </c>
      <c r="E55" s="237">
        <v>7</v>
      </c>
      <c r="F55" s="237">
        <v>5</v>
      </c>
      <c r="G55" s="237">
        <v>3</v>
      </c>
      <c r="H55" s="237">
        <v>1</v>
      </c>
      <c r="I55" s="237">
        <v>0</v>
      </c>
      <c r="J55" s="240">
        <v>0</v>
      </c>
      <c r="K55" s="6">
        <f t="shared" si="25"/>
        <v>19</v>
      </c>
      <c r="L55" s="241">
        <v>19</v>
      </c>
      <c r="M55" s="237">
        <v>0</v>
      </c>
      <c r="N55" s="240">
        <v>0</v>
      </c>
      <c r="O55" s="6">
        <f t="shared" si="26"/>
        <v>19</v>
      </c>
      <c r="P55" s="241">
        <v>4</v>
      </c>
      <c r="Q55" s="237">
        <v>5</v>
      </c>
      <c r="R55" s="237">
        <v>4</v>
      </c>
      <c r="S55" s="240">
        <v>4</v>
      </c>
      <c r="T55" s="6"/>
      <c r="U55" s="241">
        <v>2</v>
      </c>
      <c r="V55" s="240">
        <v>0</v>
      </c>
      <c r="W55" s="6">
        <f t="shared" si="27"/>
        <v>19</v>
      </c>
      <c r="X55" s="241">
        <v>6</v>
      </c>
      <c r="Y55" s="237">
        <v>10</v>
      </c>
      <c r="Z55" s="237">
        <v>1</v>
      </c>
      <c r="AA55" s="237">
        <v>2</v>
      </c>
      <c r="AB55" s="240">
        <v>0</v>
      </c>
      <c r="AC55" s="6">
        <f t="shared" si="28"/>
        <v>19</v>
      </c>
      <c r="AD55" s="241">
        <v>5</v>
      </c>
      <c r="AE55" s="237">
        <v>9</v>
      </c>
      <c r="AF55" s="237">
        <v>4</v>
      </c>
      <c r="AG55" s="237">
        <v>0</v>
      </c>
      <c r="AH55" s="237">
        <v>1</v>
      </c>
      <c r="AI55" s="237">
        <v>0</v>
      </c>
      <c r="AJ55" s="240">
        <v>0</v>
      </c>
      <c r="AK55" s="289">
        <f t="shared" si="29"/>
        <v>19</v>
      </c>
    </row>
    <row r="56" spans="1:37" ht="12" customHeight="1">
      <c r="A56" s="285"/>
      <c r="B56" s="188"/>
      <c r="C56" s="288" t="s">
        <v>27</v>
      </c>
      <c r="D56" s="241">
        <v>6</v>
      </c>
      <c r="E56" s="237">
        <v>8</v>
      </c>
      <c r="F56" s="237">
        <v>6</v>
      </c>
      <c r="G56" s="237">
        <v>5</v>
      </c>
      <c r="H56" s="237">
        <v>0</v>
      </c>
      <c r="I56" s="237">
        <v>0</v>
      </c>
      <c r="J56" s="240">
        <v>0</v>
      </c>
      <c r="K56" s="6">
        <f t="shared" si="25"/>
        <v>25</v>
      </c>
      <c r="L56" s="241">
        <v>24</v>
      </c>
      <c r="M56" s="237">
        <v>0</v>
      </c>
      <c r="N56" s="240">
        <v>1</v>
      </c>
      <c r="O56" s="6">
        <f t="shared" si="26"/>
        <v>25</v>
      </c>
      <c r="P56" s="241">
        <v>0</v>
      </c>
      <c r="Q56" s="237">
        <v>7</v>
      </c>
      <c r="R56" s="237">
        <v>6</v>
      </c>
      <c r="S56" s="240">
        <v>5</v>
      </c>
      <c r="T56" s="6"/>
      <c r="U56" s="241">
        <v>4</v>
      </c>
      <c r="V56" s="240">
        <v>2</v>
      </c>
      <c r="W56" s="6">
        <f t="shared" si="27"/>
        <v>24</v>
      </c>
      <c r="X56" s="241">
        <v>7</v>
      </c>
      <c r="Y56" s="237">
        <v>12</v>
      </c>
      <c r="Z56" s="237">
        <v>5</v>
      </c>
      <c r="AA56" s="237">
        <v>0</v>
      </c>
      <c r="AB56" s="240">
        <v>0</v>
      </c>
      <c r="AC56" s="6">
        <f t="shared" si="28"/>
        <v>24</v>
      </c>
      <c r="AD56" s="241">
        <v>13</v>
      </c>
      <c r="AE56" s="237">
        <v>7</v>
      </c>
      <c r="AF56" s="237">
        <v>2</v>
      </c>
      <c r="AG56" s="237">
        <v>1</v>
      </c>
      <c r="AH56" s="237">
        <v>0</v>
      </c>
      <c r="AI56" s="237">
        <v>0</v>
      </c>
      <c r="AJ56" s="240">
        <v>2</v>
      </c>
      <c r="AK56" s="289">
        <f t="shared" si="29"/>
        <v>25</v>
      </c>
    </row>
    <row r="57" spans="1:37" ht="12" customHeight="1">
      <c r="A57" s="285"/>
      <c r="B57" s="242"/>
      <c r="C57" s="288" t="s">
        <v>28</v>
      </c>
      <c r="D57" s="241">
        <v>4</v>
      </c>
      <c r="E57" s="237">
        <v>6</v>
      </c>
      <c r="F57" s="237">
        <v>3</v>
      </c>
      <c r="G57" s="237">
        <v>2</v>
      </c>
      <c r="H57" s="237">
        <v>2</v>
      </c>
      <c r="I57" s="237">
        <v>0</v>
      </c>
      <c r="J57" s="240">
        <v>0</v>
      </c>
      <c r="K57" s="6">
        <f t="shared" si="25"/>
        <v>17</v>
      </c>
      <c r="L57" s="241">
        <v>17</v>
      </c>
      <c r="M57" s="237">
        <v>0</v>
      </c>
      <c r="N57" s="240">
        <v>0</v>
      </c>
      <c r="O57" s="6">
        <f t="shared" si="26"/>
        <v>17</v>
      </c>
      <c r="P57" s="241">
        <v>0</v>
      </c>
      <c r="Q57" s="237">
        <v>5</v>
      </c>
      <c r="R57" s="237">
        <v>5</v>
      </c>
      <c r="S57" s="240">
        <v>6</v>
      </c>
      <c r="T57" s="6"/>
      <c r="U57" s="241">
        <v>1</v>
      </c>
      <c r="V57" s="240">
        <v>0</v>
      </c>
      <c r="W57" s="6">
        <f t="shared" si="27"/>
        <v>17</v>
      </c>
      <c r="X57" s="241">
        <v>8</v>
      </c>
      <c r="Y57" s="237">
        <v>7</v>
      </c>
      <c r="Z57" s="237">
        <v>2</v>
      </c>
      <c r="AA57" s="237">
        <v>0</v>
      </c>
      <c r="AB57" s="240">
        <v>0</v>
      </c>
      <c r="AC57" s="6">
        <f t="shared" si="28"/>
        <v>17</v>
      </c>
      <c r="AD57" s="241">
        <v>5</v>
      </c>
      <c r="AE57" s="237">
        <v>8</v>
      </c>
      <c r="AF57" s="237">
        <v>3</v>
      </c>
      <c r="AG57" s="237">
        <v>1</v>
      </c>
      <c r="AH57" s="237">
        <v>0</v>
      </c>
      <c r="AI57" s="237">
        <v>0</v>
      </c>
      <c r="AJ57" s="240">
        <v>0</v>
      </c>
      <c r="AK57" s="289">
        <f t="shared" si="29"/>
        <v>17</v>
      </c>
    </row>
    <row r="58" spans="1:37" ht="12" customHeight="1" thickBot="1">
      <c r="A58" s="285"/>
      <c r="B58" s="188"/>
      <c r="C58" s="290" t="s">
        <v>29</v>
      </c>
      <c r="D58" s="249">
        <v>5</v>
      </c>
      <c r="E58" s="245">
        <v>12</v>
      </c>
      <c r="F58" s="245">
        <v>8</v>
      </c>
      <c r="G58" s="245">
        <v>3</v>
      </c>
      <c r="H58" s="245">
        <v>2</v>
      </c>
      <c r="I58" s="245">
        <v>1</v>
      </c>
      <c r="J58" s="248">
        <v>0</v>
      </c>
      <c r="K58" s="9">
        <f t="shared" si="25"/>
        <v>31</v>
      </c>
      <c r="L58" s="249">
        <v>31</v>
      </c>
      <c r="M58" s="245">
        <v>0</v>
      </c>
      <c r="N58" s="248">
        <v>0</v>
      </c>
      <c r="O58" s="9">
        <f t="shared" si="26"/>
        <v>31</v>
      </c>
      <c r="P58" s="249">
        <v>3</v>
      </c>
      <c r="Q58" s="245">
        <v>7</v>
      </c>
      <c r="R58" s="245">
        <v>3</v>
      </c>
      <c r="S58" s="248">
        <v>13</v>
      </c>
      <c r="T58" s="9"/>
      <c r="U58" s="249">
        <v>2</v>
      </c>
      <c r="V58" s="248">
        <v>3</v>
      </c>
      <c r="W58" s="9">
        <f t="shared" si="27"/>
        <v>31</v>
      </c>
      <c r="X58" s="249">
        <v>6</v>
      </c>
      <c r="Y58" s="245">
        <v>16</v>
      </c>
      <c r="Z58" s="245">
        <v>6</v>
      </c>
      <c r="AA58" s="245">
        <v>0</v>
      </c>
      <c r="AB58" s="248">
        <v>3</v>
      </c>
      <c r="AC58" s="9">
        <f t="shared" si="28"/>
        <v>31</v>
      </c>
      <c r="AD58" s="249">
        <v>11</v>
      </c>
      <c r="AE58" s="245">
        <v>11</v>
      </c>
      <c r="AF58" s="245">
        <v>6</v>
      </c>
      <c r="AG58" s="245">
        <v>0</v>
      </c>
      <c r="AH58" s="245">
        <v>0</v>
      </c>
      <c r="AI58" s="245">
        <v>0</v>
      </c>
      <c r="AJ58" s="248">
        <v>3</v>
      </c>
      <c r="AK58" s="291">
        <f t="shared" si="29"/>
        <v>31</v>
      </c>
    </row>
    <row r="59" spans="1:37" ht="12" customHeight="1" thickBot="1" thickTop="1">
      <c r="A59" s="285"/>
      <c r="B59" s="224"/>
      <c r="C59" s="294" t="s">
        <v>205</v>
      </c>
      <c r="D59" s="263">
        <f aca="true" t="shared" si="30" ref="D59:S59">SUM(D51:D58)</f>
        <v>65</v>
      </c>
      <c r="E59" s="259">
        <f t="shared" si="30"/>
        <v>100</v>
      </c>
      <c r="F59" s="259">
        <f t="shared" si="30"/>
        <v>47</v>
      </c>
      <c r="G59" s="259">
        <f t="shared" si="30"/>
        <v>53</v>
      </c>
      <c r="H59" s="259">
        <f t="shared" si="30"/>
        <v>20</v>
      </c>
      <c r="I59" s="259">
        <f t="shared" si="30"/>
        <v>7</v>
      </c>
      <c r="J59" s="262">
        <f t="shared" si="30"/>
        <v>0</v>
      </c>
      <c r="K59" s="10">
        <f t="shared" si="30"/>
        <v>292</v>
      </c>
      <c r="L59" s="263">
        <f t="shared" si="30"/>
        <v>276</v>
      </c>
      <c r="M59" s="259">
        <f t="shared" si="30"/>
        <v>7</v>
      </c>
      <c r="N59" s="262">
        <f t="shared" si="30"/>
        <v>9</v>
      </c>
      <c r="O59" s="10">
        <f t="shared" si="30"/>
        <v>292</v>
      </c>
      <c r="P59" s="263">
        <f t="shared" si="30"/>
        <v>23</v>
      </c>
      <c r="Q59" s="259">
        <f t="shared" si="30"/>
        <v>51</v>
      </c>
      <c r="R59" s="259">
        <f t="shared" si="30"/>
        <v>78</v>
      </c>
      <c r="S59" s="262">
        <f t="shared" si="30"/>
        <v>89</v>
      </c>
      <c r="T59" s="10"/>
      <c r="U59" s="263">
        <f aca="true" t="shared" si="31" ref="U59:AK59">SUM(U51:U58)</f>
        <v>27</v>
      </c>
      <c r="V59" s="262">
        <f t="shared" si="31"/>
        <v>8</v>
      </c>
      <c r="W59" s="10">
        <f t="shared" si="31"/>
        <v>276</v>
      </c>
      <c r="X59" s="263">
        <f t="shared" si="31"/>
        <v>73</v>
      </c>
      <c r="Y59" s="259">
        <f t="shared" si="31"/>
        <v>120</v>
      </c>
      <c r="Z59" s="259">
        <f t="shared" si="31"/>
        <v>56</v>
      </c>
      <c r="AA59" s="259">
        <f t="shared" si="31"/>
        <v>21</v>
      </c>
      <c r="AB59" s="262">
        <f t="shared" si="31"/>
        <v>6</v>
      </c>
      <c r="AC59" s="10">
        <f t="shared" si="31"/>
        <v>276</v>
      </c>
      <c r="AD59" s="263">
        <f t="shared" si="31"/>
        <v>113</v>
      </c>
      <c r="AE59" s="259">
        <f t="shared" si="31"/>
        <v>116</v>
      </c>
      <c r="AF59" s="259">
        <f t="shared" si="31"/>
        <v>42</v>
      </c>
      <c r="AG59" s="259">
        <f t="shared" si="31"/>
        <v>8</v>
      </c>
      <c r="AH59" s="259">
        <f t="shared" si="31"/>
        <v>6</v>
      </c>
      <c r="AI59" s="259">
        <f t="shared" si="31"/>
        <v>2</v>
      </c>
      <c r="AJ59" s="262">
        <f t="shared" si="31"/>
        <v>5</v>
      </c>
      <c r="AK59" s="295">
        <f t="shared" si="31"/>
        <v>292</v>
      </c>
    </row>
    <row r="60" spans="1:37" ht="12" customHeight="1">
      <c r="A60" s="285"/>
      <c r="B60" s="242"/>
      <c r="C60" s="296" t="s">
        <v>76</v>
      </c>
      <c r="D60" s="270">
        <v>19</v>
      </c>
      <c r="E60" s="266">
        <v>37</v>
      </c>
      <c r="F60" s="266">
        <v>28</v>
      </c>
      <c r="G60" s="266">
        <v>26</v>
      </c>
      <c r="H60" s="266">
        <v>6</v>
      </c>
      <c r="I60" s="266">
        <v>2</v>
      </c>
      <c r="J60" s="269">
        <v>0</v>
      </c>
      <c r="K60" s="11">
        <f aca="true" t="shared" si="32" ref="K60:K66">SUM(D60:J60)</f>
        <v>118</v>
      </c>
      <c r="L60" s="270">
        <v>115</v>
      </c>
      <c r="M60" s="266">
        <v>1</v>
      </c>
      <c r="N60" s="269">
        <v>2</v>
      </c>
      <c r="O60" s="11">
        <f aca="true" t="shared" si="33" ref="O60:O66">SUM(L60:N60)</f>
        <v>118</v>
      </c>
      <c r="P60" s="270">
        <v>13</v>
      </c>
      <c r="Q60" s="266">
        <v>28</v>
      </c>
      <c r="R60" s="266">
        <v>39</v>
      </c>
      <c r="S60" s="269">
        <v>21</v>
      </c>
      <c r="T60" s="11"/>
      <c r="U60" s="270">
        <v>13</v>
      </c>
      <c r="V60" s="269">
        <v>1</v>
      </c>
      <c r="W60" s="11">
        <f aca="true" t="shared" si="34" ref="W60:W66">SUM(P60:V60)</f>
        <v>115</v>
      </c>
      <c r="X60" s="270">
        <v>38</v>
      </c>
      <c r="Y60" s="266">
        <v>49</v>
      </c>
      <c r="Z60" s="266">
        <v>22</v>
      </c>
      <c r="AA60" s="266">
        <v>4</v>
      </c>
      <c r="AB60" s="269">
        <v>2</v>
      </c>
      <c r="AC60" s="11">
        <f aca="true" t="shared" si="35" ref="AC60:AC66">SUM(X60:AB60)</f>
        <v>115</v>
      </c>
      <c r="AD60" s="270">
        <v>45</v>
      </c>
      <c r="AE60" s="266">
        <v>57</v>
      </c>
      <c r="AF60" s="266">
        <v>13</v>
      </c>
      <c r="AG60" s="266">
        <v>1</v>
      </c>
      <c r="AH60" s="266">
        <v>2</v>
      </c>
      <c r="AI60" s="266">
        <v>0</v>
      </c>
      <c r="AJ60" s="269">
        <v>0</v>
      </c>
      <c r="AK60" s="297">
        <f aca="true" t="shared" si="36" ref="AK60:AK66">SUM(AD60:AJ60)</f>
        <v>118</v>
      </c>
    </row>
    <row r="61" spans="1:37" ht="12" customHeight="1">
      <c r="A61" s="285"/>
      <c r="B61" s="188"/>
      <c r="C61" s="288" t="s">
        <v>34</v>
      </c>
      <c r="D61" s="241">
        <v>14</v>
      </c>
      <c r="E61" s="237">
        <v>15</v>
      </c>
      <c r="F61" s="237">
        <v>7</v>
      </c>
      <c r="G61" s="237">
        <v>11</v>
      </c>
      <c r="H61" s="237">
        <v>6</v>
      </c>
      <c r="I61" s="237">
        <v>1</v>
      </c>
      <c r="J61" s="240">
        <v>0</v>
      </c>
      <c r="K61" s="6">
        <f t="shared" si="32"/>
        <v>54</v>
      </c>
      <c r="L61" s="241">
        <v>52</v>
      </c>
      <c r="M61" s="237">
        <v>2</v>
      </c>
      <c r="N61" s="240">
        <v>0</v>
      </c>
      <c r="O61" s="6">
        <f t="shared" si="33"/>
        <v>54</v>
      </c>
      <c r="P61" s="241">
        <v>5</v>
      </c>
      <c r="Q61" s="237">
        <v>9</v>
      </c>
      <c r="R61" s="237">
        <v>5</v>
      </c>
      <c r="S61" s="240">
        <v>22</v>
      </c>
      <c r="T61" s="6"/>
      <c r="U61" s="241">
        <v>11</v>
      </c>
      <c r="V61" s="240">
        <v>0</v>
      </c>
      <c r="W61" s="6">
        <f t="shared" si="34"/>
        <v>52</v>
      </c>
      <c r="X61" s="241">
        <v>15</v>
      </c>
      <c r="Y61" s="237">
        <v>23</v>
      </c>
      <c r="Z61" s="237">
        <v>10</v>
      </c>
      <c r="AA61" s="237">
        <v>4</v>
      </c>
      <c r="AB61" s="240">
        <v>0</v>
      </c>
      <c r="AC61" s="6">
        <f t="shared" si="35"/>
        <v>52</v>
      </c>
      <c r="AD61" s="241">
        <v>18</v>
      </c>
      <c r="AE61" s="237">
        <v>26</v>
      </c>
      <c r="AF61" s="237">
        <v>10</v>
      </c>
      <c r="AG61" s="237">
        <v>0</v>
      </c>
      <c r="AH61" s="237">
        <v>0</v>
      </c>
      <c r="AI61" s="237">
        <v>0</v>
      </c>
      <c r="AJ61" s="240">
        <v>0</v>
      </c>
      <c r="AK61" s="289">
        <f t="shared" si="36"/>
        <v>54</v>
      </c>
    </row>
    <row r="62" spans="1:37" ht="12" customHeight="1">
      <c r="A62" s="285"/>
      <c r="B62" s="242"/>
      <c r="C62" s="288" t="s">
        <v>35</v>
      </c>
      <c r="D62" s="241">
        <v>9</v>
      </c>
      <c r="E62" s="237">
        <v>7</v>
      </c>
      <c r="F62" s="237">
        <v>5</v>
      </c>
      <c r="G62" s="237">
        <v>5</v>
      </c>
      <c r="H62" s="237">
        <v>4</v>
      </c>
      <c r="I62" s="237">
        <v>0</v>
      </c>
      <c r="J62" s="240">
        <v>0</v>
      </c>
      <c r="K62" s="6">
        <f t="shared" si="32"/>
        <v>30</v>
      </c>
      <c r="L62" s="241">
        <v>30</v>
      </c>
      <c r="M62" s="237">
        <v>0</v>
      </c>
      <c r="N62" s="240">
        <v>0</v>
      </c>
      <c r="O62" s="6">
        <f t="shared" si="33"/>
        <v>30</v>
      </c>
      <c r="P62" s="241">
        <v>3</v>
      </c>
      <c r="Q62" s="237">
        <v>4</v>
      </c>
      <c r="R62" s="237">
        <v>6</v>
      </c>
      <c r="S62" s="240">
        <v>16</v>
      </c>
      <c r="T62" s="6"/>
      <c r="U62" s="241">
        <v>1</v>
      </c>
      <c r="V62" s="240">
        <v>0</v>
      </c>
      <c r="W62" s="6">
        <f t="shared" si="34"/>
        <v>30</v>
      </c>
      <c r="X62" s="241">
        <v>3</v>
      </c>
      <c r="Y62" s="237">
        <v>22</v>
      </c>
      <c r="Z62" s="237">
        <v>3</v>
      </c>
      <c r="AA62" s="237">
        <v>2</v>
      </c>
      <c r="AB62" s="240">
        <v>0</v>
      </c>
      <c r="AC62" s="6">
        <f t="shared" si="35"/>
        <v>30</v>
      </c>
      <c r="AD62" s="241">
        <v>11</v>
      </c>
      <c r="AE62" s="237">
        <v>15</v>
      </c>
      <c r="AF62" s="237">
        <v>2</v>
      </c>
      <c r="AG62" s="237">
        <v>1</v>
      </c>
      <c r="AH62" s="237">
        <v>0</v>
      </c>
      <c r="AI62" s="237">
        <v>1</v>
      </c>
      <c r="AJ62" s="240">
        <v>0</v>
      </c>
      <c r="AK62" s="289">
        <f t="shared" si="36"/>
        <v>30</v>
      </c>
    </row>
    <row r="63" spans="1:37" ht="12" customHeight="1">
      <c r="A63" s="285"/>
      <c r="B63" s="188" t="s">
        <v>212</v>
      </c>
      <c r="C63" s="288" t="s">
        <v>36</v>
      </c>
      <c r="D63" s="241">
        <v>12</v>
      </c>
      <c r="E63" s="237">
        <v>8</v>
      </c>
      <c r="F63" s="237">
        <v>9</v>
      </c>
      <c r="G63" s="237">
        <v>9</v>
      </c>
      <c r="H63" s="237">
        <v>3</v>
      </c>
      <c r="I63" s="237">
        <v>3</v>
      </c>
      <c r="J63" s="240">
        <v>0</v>
      </c>
      <c r="K63" s="6">
        <f t="shared" si="32"/>
        <v>44</v>
      </c>
      <c r="L63" s="241">
        <v>44</v>
      </c>
      <c r="M63" s="237">
        <v>0</v>
      </c>
      <c r="N63" s="240">
        <v>0</v>
      </c>
      <c r="O63" s="6">
        <f t="shared" si="33"/>
        <v>44</v>
      </c>
      <c r="P63" s="241">
        <v>6</v>
      </c>
      <c r="Q63" s="237">
        <v>7</v>
      </c>
      <c r="R63" s="237">
        <v>7</v>
      </c>
      <c r="S63" s="240">
        <v>15</v>
      </c>
      <c r="T63" s="6"/>
      <c r="U63" s="241">
        <v>9</v>
      </c>
      <c r="V63" s="240">
        <v>0</v>
      </c>
      <c r="W63" s="6">
        <f t="shared" si="34"/>
        <v>44</v>
      </c>
      <c r="X63" s="241">
        <v>12</v>
      </c>
      <c r="Y63" s="237">
        <v>12</v>
      </c>
      <c r="Z63" s="237">
        <v>17</v>
      </c>
      <c r="AA63" s="237">
        <v>3</v>
      </c>
      <c r="AB63" s="240">
        <v>0</v>
      </c>
      <c r="AC63" s="6">
        <f t="shared" si="35"/>
        <v>44</v>
      </c>
      <c r="AD63" s="241">
        <v>19</v>
      </c>
      <c r="AE63" s="237">
        <v>13</v>
      </c>
      <c r="AF63" s="237">
        <v>11</v>
      </c>
      <c r="AG63" s="237">
        <v>1</v>
      </c>
      <c r="AH63" s="237">
        <v>0</v>
      </c>
      <c r="AI63" s="237">
        <v>0</v>
      </c>
      <c r="AJ63" s="240">
        <v>0</v>
      </c>
      <c r="AK63" s="289">
        <f t="shared" si="36"/>
        <v>44</v>
      </c>
    </row>
    <row r="64" spans="1:37" ht="12" customHeight="1">
      <c r="A64" s="285"/>
      <c r="B64" s="188"/>
      <c r="C64" s="288" t="s">
        <v>37</v>
      </c>
      <c r="D64" s="241">
        <v>6</v>
      </c>
      <c r="E64" s="237">
        <v>8</v>
      </c>
      <c r="F64" s="237">
        <v>5</v>
      </c>
      <c r="G64" s="237">
        <v>1</v>
      </c>
      <c r="H64" s="237">
        <v>2</v>
      </c>
      <c r="I64" s="237">
        <v>2</v>
      </c>
      <c r="J64" s="240">
        <v>0</v>
      </c>
      <c r="K64" s="6">
        <f t="shared" si="32"/>
        <v>24</v>
      </c>
      <c r="L64" s="241">
        <v>24</v>
      </c>
      <c r="M64" s="237">
        <v>0</v>
      </c>
      <c r="N64" s="240">
        <v>0</v>
      </c>
      <c r="O64" s="6">
        <f t="shared" si="33"/>
        <v>24</v>
      </c>
      <c r="P64" s="241">
        <v>0</v>
      </c>
      <c r="Q64" s="237">
        <v>2</v>
      </c>
      <c r="R64" s="237">
        <v>5</v>
      </c>
      <c r="S64" s="240">
        <v>10</v>
      </c>
      <c r="T64" s="6"/>
      <c r="U64" s="241">
        <v>7</v>
      </c>
      <c r="V64" s="240">
        <v>0</v>
      </c>
      <c r="W64" s="6">
        <f t="shared" si="34"/>
        <v>24</v>
      </c>
      <c r="X64" s="241">
        <v>2</v>
      </c>
      <c r="Y64" s="237">
        <v>11</v>
      </c>
      <c r="Z64" s="237">
        <v>7</v>
      </c>
      <c r="AA64" s="237">
        <v>4</v>
      </c>
      <c r="AB64" s="240">
        <v>0</v>
      </c>
      <c r="AC64" s="6">
        <f t="shared" si="35"/>
        <v>24</v>
      </c>
      <c r="AD64" s="241">
        <v>9</v>
      </c>
      <c r="AE64" s="237">
        <v>10</v>
      </c>
      <c r="AF64" s="237">
        <v>4</v>
      </c>
      <c r="AG64" s="237">
        <v>1</v>
      </c>
      <c r="AH64" s="237">
        <v>0</v>
      </c>
      <c r="AI64" s="237">
        <v>0</v>
      </c>
      <c r="AJ64" s="240">
        <v>0</v>
      </c>
      <c r="AK64" s="289">
        <f t="shared" si="36"/>
        <v>24</v>
      </c>
    </row>
    <row r="65" spans="1:37" ht="12" customHeight="1">
      <c r="A65" s="285"/>
      <c r="B65" s="242"/>
      <c r="C65" s="288" t="s">
        <v>38</v>
      </c>
      <c r="D65" s="241">
        <v>2</v>
      </c>
      <c r="E65" s="237">
        <v>6</v>
      </c>
      <c r="F65" s="237">
        <v>2</v>
      </c>
      <c r="G65" s="237">
        <v>1</v>
      </c>
      <c r="H65" s="237">
        <v>0</v>
      </c>
      <c r="I65" s="237">
        <v>0</v>
      </c>
      <c r="J65" s="240">
        <v>0</v>
      </c>
      <c r="K65" s="6">
        <f t="shared" si="32"/>
        <v>11</v>
      </c>
      <c r="L65" s="241">
        <v>11</v>
      </c>
      <c r="M65" s="237">
        <v>0</v>
      </c>
      <c r="N65" s="240">
        <v>0</v>
      </c>
      <c r="O65" s="6">
        <f t="shared" si="33"/>
        <v>11</v>
      </c>
      <c r="P65" s="241">
        <v>2</v>
      </c>
      <c r="Q65" s="237">
        <v>2</v>
      </c>
      <c r="R65" s="237">
        <v>2</v>
      </c>
      <c r="S65" s="240">
        <v>1</v>
      </c>
      <c r="T65" s="6"/>
      <c r="U65" s="241">
        <v>4</v>
      </c>
      <c r="V65" s="240">
        <v>0</v>
      </c>
      <c r="W65" s="6">
        <f t="shared" si="34"/>
        <v>11</v>
      </c>
      <c r="X65" s="241">
        <v>3</v>
      </c>
      <c r="Y65" s="237">
        <v>3</v>
      </c>
      <c r="Z65" s="237">
        <v>5</v>
      </c>
      <c r="AA65" s="237">
        <v>0</v>
      </c>
      <c r="AB65" s="240">
        <v>0</v>
      </c>
      <c r="AC65" s="6">
        <f t="shared" si="35"/>
        <v>11</v>
      </c>
      <c r="AD65" s="241">
        <v>5</v>
      </c>
      <c r="AE65" s="237">
        <v>5</v>
      </c>
      <c r="AF65" s="237">
        <v>1</v>
      </c>
      <c r="AG65" s="237">
        <v>0</v>
      </c>
      <c r="AH65" s="237">
        <v>0</v>
      </c>
      <c r="AI65" s="237">
        <v>0</v>
      </c>
      <c r="AJ65" s="240">
        <v>0</v>
      </c>
      <c r="AK65" s="289">
        <f t="shared" si="36"/>
        <v>11</v>
      </c>
    </row>
    <row r="66" spans="1:37" ht="12" customHeight="1" thickBot="1">
      <c r="A66" s="285"/>
      <c r="B66" s="188"/>
      <c r="C66" s="290" t="s">
        <v>39</v>
      </c>
      <c r="D66" s="249">
        <v>5</v>
      </c>
      <c r="E66" s="245">
        <v>9</v>
      </c>
      <c r="F66" s="245">
        <v>1</v>
      </c>
      <c r="G66" s="245">
        <v>4</v>
      </c>
      <c r="H66" s="245">
        <v>3</v>
      </c>
      <c r="I66" s="245">
        <v>1</v>
      </c>
      <c r="J66" s="248">
        <v>0</v>
      </c>
      <c r="K66" s="9">
        <f t="shared" si="32"/>
        <v>23</v>
      </c>
      <c r="L66" s="249">
        <v>23</v>
      </c>
      <c r="M66" s="245">
        <v>0</v>
      </c>
      <c r="N66" s="248">
        <v>0</v>
      </c>
      <c r="O66" s="9">
        <f t="shared" si="33"/>
        <v>23</v>
      </c>
      <c r="P66" s="249">
        <v>1</v>
      </c>
      <c r="Q66" s="245">
        <v>4</v>
      </c>
      <c r="R66" s="245">
        <v>7</v>
      </c>
      <c r="S66" s="248">
        <v>9</v>
      </c>
      <c r="T66" s="9"/>
      <c r="U66" s="249">
        <v>2</v>
      </c>
      <c r="V66" s="248">
        <v>0</v>
      </c>
      <c r="W66" s="9">
        <f t="shared" si="34"/>
        <v>23</v>
      </c>
      <c r="X66" s="249">
        <v>4</v>
      </c>
      <c r="Y66" s="245">
        <v>9</v>
      </c>
      <c r="Z66" s="245">
        <v>9</v>
      </c>
      <c r="AA66" s="245">
        <v>1</v>
      </c>
      <c r="AB66" s="248">
        <v>0</v>
      </c>
      <c r="AC66" s="9">
        <f t="shared" si="35"/>
        <v>23</v>
      </c>
      <c r="AD66" s="249">
        <v>9</v>
      </c>
      <c r="AE66" s="245">
        <v>8</v>
      </c>
      <c r="AF66" s="245">
        <v>3</v>
      </c>
      <c r="AG66" s="245">
        <v>2</v>
      </c>
      <c r="AH66" s="245">
        <v>1</v>
      </c>
      <c r="AI66" s="245">
        <v>0</v>
      </c>
      <c r="AJ66" s="248">
        <v>0</v>
      </c>
      <c r="AK66" s="291">
        <f t="shared" si="36"/>
        <v>23</v>
      </c>
    </row>
    <row r="67" spans="1:37" ht="12" customHeight="1" thickBot="1" thickTop="1">
      <c r="A67" s="285"/>
      <c r="B67" s="188"/>
      <c r="C67" s="292" t="s">
        <v>205</v>
      </c>
      <c r="D67" s="255">
        <f aca="true" t="shared" si="37" ref="D67:S67">SUM(D60:D66)</f>
        <v>67</v>
      </c>
      <c r="E67" s="251">
        <f t="shared" si="37"/>
        <v>90</v>
      </c>
      <c r="F67" s="251">
        <f t="shared" si="37"/>
        <v>57</v>
      </c>
      <c r="G67" s="251">
        <f t="shared" si="37"/>
        <v>57</v>
      </c>
      <c r="H67" s="251">
        <f t="shared" si="37"/>
        <v>24</v>
      </c>
      <c r="I67" s="251">
        <f t="shared" si="37"/>
        <v>9</v>
      </c>
      <c r="J67" s="254">
        <f t="shared" si="37"/>
        <v>0</v>
      </c>
      <c r="K67" s="5">
        <f t="shared" si="37"/>
        <v>304</v>
      </c>
      <c r="L67" s="255">
        <f t="shared" si="37"/>
        <v>299</v>
      </c>
      <c r="M67" s="251">
        <f t="shared" si="37"/>
        <v>3</v>
      </c>
      <c r="N67" s="254">
        <f t="shared" si="37"/>
        <v>2</v>
      </c>
      <c r="O67" s="5">
        <f t="shared" si="37"/>
        <v>304</v>
      </c>
      <c r="P67" s="255">
        <f t="shared" si="37"/>
        <v>30</v>
      </c>
      <c r="Q67" s="251">
        <f t="shared" si="37"/>
        <v>56</v>
      </c>
      <c r="R67" s="251">
        <f t="shared" si="37"/>
        <v>71</v>
      </c>
      <c r="S67" s="254">
        <f t="shared" si="37"/>
        <v>94</v>
      </c>
      <c r="T67" s="5"/>
      <c r="U67" s="255">
        <f aca="true" t="shared" si="38" ref="U67:AK67">SUM(U60:U66)</f>
        <v>47</v>
      </c>
      <c r="V67" s="254">
        <f t="shared" si="38"/>
        <v>1</v>
      </c>
      <c r="W67" s="5">
        <f t="shared" si="38"/>
        <v>299</v>
      </c>
      <c r="X67" s="255">
        <f t="shared" si="38"/>
        <v>77</v>
      </c>
      <c r="Y67" s="251">
        <f t="shared" si="38"/>
        <v>129</v>
      </c>
      <c r="Z67" s="251">
        <f t="shared" si="38"/>
        <v>73</v>
      </c>
      <c r="AA67" s="251">
        <f t="shared" si="38"/>
        <v>18</v>
      </c>
      <c r="AB67" s="254">
        <f t="shared" si="38"/>
        <v>2</v>
      </c>
      <c r="AC67" s="5">
        <f t="shared" si="38"/>
        <v>299</v>
      </c>
      <c r="AD67" s="255">
        <f t="shared" si="38"/>
        <v>116</v>
      </c>
      <c r="AE67" s="251">
        <f t="shared" si="38"/>
        <v>134</v>
      </c>
      <c r="AF67" s="251">
        <f t="shared" si="38"/>
        <v>44</v>
      </c>
      <c r="AG67" s="251">
        <f t="shared" si="38"/>
        <v>6</v>
      </c>
      <c r="AH67" s="251">
        <f t="shared" si="38"/>
        <v>3</v>
      </c>
      <c r="AI67" s="251">
        <f t="shared" si="38"/>
        <v>1</v>
      </c>
      <c r="AJ67" s="254">
        <f t="shared" si="38"/>
        <v>0</v>
      </c>
      <c r="AK67" s="293">
        <f t="shared" si="38"/>
        <v>304</v>
      </c>
    </row>
    <row r="68" spans="1:37" ht="12" customHeight="1">
      <c r="A68" s="285"/>
      <c r="B68" s="175"/>
      <c r="C68" s="286" t="s">
        <v>77</v>
      </c>
      <c r="D68" s="234">
        <v>57</v>
      </c>
      <c r="E68" s="230">
        <v>41</v>
      </c>
      <c r="F68" s="230">
        <v>34</v>
      </c>
      <c r="G68" s="230">
        <v>29</v>
      </c>
      <c r="H68" s="230">
        <v>13</v>
      </c>
      <c r="I68" s="230">
        <v>9</v>
      </c>
      <c r="J68" s="233">
        <v>0</v>
      </c>
      <c r="K68" s="8">
        <f>SUM(D68:J68)</f>
        <v>183</v>
      </c>
      <c r="L68" s="234">
        <v>169</v>
      </c>
      <c r="M68" s="230">
        <v>2</v>
      </c>
      <c r="N68" s="233">
        <v>12</v>
      </c>
      <c r="O68" s="8">
        <f>SUM(L68:N68)</f>
        <v>183</v>
      </c>
      <c r="P68" s="234">
        <v>16</v>
      </c>
      <c r="Q68" s="230">
        <v>42</v>
      </c>
      <c r="R68" s="230">
        <v>48</v>
      </c>
      <c r="S68" s="233">
        <v>41</v>
      </c>
      <c r="T68" s="8"/>
      <c r="U68" s="234">
        <v>17</v>
      </c>
      <c r="V68" s="233">
        <v>5</v>
      </c>
      <c r="W68" s="8">
        <f>SUM(P68:V68)</f>
        <v>169</v>
      </c>
      <c r="X68" s="234">
        <v>54</v>
      </c>
      <c r="Y68" s="230">
        <v>72</v>
      </c>
      <c r="Z68" s="230">
        <v>26</v>
      </c>
      <c r="AA68" s="230">
        <v>8</v>
      </c>
      <c r="AB68" s="233">
        <v>9</v>
      </c>
      <c r="AC68" s="8">
        <f>SUM(X68:AB68)</f>
        <v>169</v>
      </c>
      <c r="AD68" s="234">
        <v>62</v>
      </c>
      <c r="AE68" s="230">
        <v>59</v>
      </c>
      <c r="AF68" s="230">
        <v>36</v>
      </c>
      <c r="AG68" s="230">
        <v>2</v>
      </c>
      <c r="AH68" s="230">
        <v>5</v>
      </c>
      <c r="AI68" s="230">
        <v>2</v>
      </c>
      <c r="AJ68" s="233">
        <v>17</v>
      </c>
      <c r="AK68" s="287">
        <f>SUM(AD68:AJ68)</f>
        <v>183</v>
      </c>
    </row>
    <row r="69" spans="1:37" ht="12" customHeight="1">
      <c r="A69" s="285"/>
      <c r="B69" s="242"/>
      <c r="C69" s="288" t="s">
        <v>40</v>
      </c>
      <c r="D69" s="241">
        <v>1</v>
      </c>
      <c r="E69" s="237">
        <v>2</v>
      </c>
      <c r="F69" s="237">
        <v>3</v>
      </c>
      <c r="G69" s="237">
        <v>3</v>
      </c>
      <c r="H69" s="237">
        <v>0</v>
      </c>
      <c r="I69" s="237">
        <v>0</v>
      </c>
      <c r="J69" s="240">
        <v>0</v>
      </c>
      <c r="K69" s="6">
        <f>SUM(D69:J69)</f>
        <v>9</v>
      </c>
      <c r="L69" s="241">
        <v>8</v>
      </c>
      <c r="M69" s="237">
        <v>1</v>
      </c>
      <c r="N69" s="240">
        <v>0</v>
      </c>
      <c r="O69" s="6">
        <f>SUM(L69:N69)</f>
        <v>9</v>
      </c>
      <c r="P69" s="241">
        <v>0</v>
      </c>
      <c r="Q69" s="237">
        <v>1</v>
      </c>
      <c r="R69" s="237">
        <v>1</v>
      </c>
      <c r="S69" s="240">
        <v>4</v>
      </c>
      <c r="T69" s="6"/>
      <c r="U69" s="241">
        <v>2</v>
      </c>
      <c r="V69" s="240">
        <v>0</v>
      </c>
      <c r="W69" s="6">
        <f>SUM(P69:V69)</f>
        <v>8</v>
      </c>
      <c r="X69" s="241">
        <v>1</v>
      </c>
      <c r="Y69" s="237">
        <v>4</v>
      </c>
      <c r="Z69" s="237">
        <v>3</v>
      </c>
      <c r="AA69" s="237">
        <v>0</v>
      </c>
      <c r="AB69" s="240">
        <v>0</v>
      </c>
      <c r="AC69" s="6">
        <f>SUM(X69:AB69)</f>
        <v>8</v>
      </c>
      <c r="AD69" s="241">
        <v>5</v>
      </c>
      <c r="AE69" s="237">
        <v>2</v>
      </c>
      <c r="AF69" s="237">
        <v>1</v>
      </c>
      <c r="AG69" s="237">
        <v>1</v>
      </c>
      <c r="AH69" s="237">
        <v>0</v>
      </c>
      <c r="AI69" s="237">
        <v>0</v>
      </c>
      <c r="AJ69" s="240">
        <v>0</v>
      </c>
      <c r="AK69" s="289">
        <f>SUM(AD69:AJ69)</f>
        <v>9</v>
      </c>
    </row>
    <row r="70" spans="1:37" ht="12" customHeight="1">
      <c r="A70" s="285"/>
      <c r="B70" s="188" t="s">
        <v>213</v>
      </c>
      <c r="C70" s="288" t="s">
        <v>41</v>
      </c>
      <c r="D70" s="241">
        <v>16</v>
      </c>
      <c r="E70" s="237">
        <v>24</v>
      </c>
      <c r="F70" s="237">
        <v>18</v>
      </c>
      <c r="G70" s="237">
        <v>13</v>
      </c>
      <c r="H70" s="237">
        <v>4</v>
      </c>
      <c r="I70" s="237">
        <v>4</v>
      </c>
      <c r="J70" s="240">
        <v>0</v>
      </c>
      <c r="K70" s="6">
        <f>SUM(D70:J70)</f>
        <v>79</v>
      </c>
      <c r="L70" s="241">
        <v>77</v>
      </c>
      <c r="M70" s="237">
        <v>1</v>
      </c>
      <c r="N70" s="240">
        <v>1</v>
      </c>
      <c r="O70" s="6">
        <f>SUM(L70:N70)</f>
        <v>79</v>
      </c>
      <c r="P70" s="241">
        <v>1</v>
      </c>
      <c r="Q70" s="237">
        <v>22</v>
      </c>
      <c r="R70" s="237">
        <v>26</v>
      </c>
      <c r="S70" s="240">
        <v>22</v>
      </c>
      <c r="T70" s="6"/>
      <c r="U70" s="241">
        <v>5</v>
      </c>
      <c r="V70" s="240">
        <v>1</v>
      </c>
      <c r="W70" s="6">
        <f>SUM(P70:V70)</f>
        <v>77</v>
      </c>
      <c r="X70" s="241">
        <v>21</v>
      </c>
      <c r="Y70" s="237">
        <v>42</v>
      </c>
      <c r="Z70" s="237">
        <v>10</v>
      </c>
      <c r="AA70" s="237">
        <v>3</v>
      </c>
      <c r="AB70" s="240">
        <v>1</v>
      </c>
      <c r="AC70" s="6">
        <f>SUM(X70:AB70)</f>
        <v>77</v>
      </c>
      <c r="AD70" s="241">
        <v>40</v>
      </c>
      <c r="AE70" s="237">
        <v>32</v>
      </c>
      <c r="AF70" s="237">
        <v>3</v>
      </c>
      <c r="AG70" s="237">
        <v>2</v>
      </c>
      <c r="AH70" s="237">
        <v>2</v>
      </c>
      <c r="AI70" s="237">
        <v>0</v>
      </c>
      <c r="AJ70" s="240">
        <v>0</v>
      </c>
      <c r="AK70" s="289">
        <f>SUM(AD70:AJ70)</f>
        <v>79</v>
      </c>
    </row>
    <row r="71" spans="1:37" ht="12" customHeight="1">
      <c r="A71" s="285"/>
      <c r="B71" s="188"/>
      <c r="C71" s="288" t="s">
        <v>42</v>
      </c>
      <c r="D71" s="241">
        <v>10</v>
      </c>
      <c r="E71" s="237">
        <v>12</v>
      </c>
      <c r="F71" s="237">
        <v>10</v>
      </c>
      <c r="G71" s="237">
        <v>11</v>
      </c>
      <c r="H71" s="237">
        <v>4</v>
      </c>
      <c r="I71" s="237">
        <v>1</v>
      </c>
      <c r="J71" s="240">
        <v>0</v>
      </c>
      <c r="K71" s="6">
        <f>SUM(D71:J71)</f>
        <v>48</v>
      </c>
      <c r="L71" s="241">
        <v>43</v>
      </c>
      <c r="M71" s="237">
        <v>1</v>
      </c>
      <c r="N71" s="240">
        <v>4</v>
      </c>
      <c r="O71" s="6">
        <f>SUM(L71:N71)</f>
        <v>48</v>
      </c>
      <c r="P71" s="241">
        <v>2</v>
      </c>
      <c r="Q71" s="237">
        <v>16</v>
      </c>
      <c r="R71" s="237">
        <v>14</v>
      </c>
      <c r="S71" s="240">
        <v>9</v>
      </c>
      <c r="T71" s="6"/>
      <c r="U71" s="241">
        <v>1</v>
      </c>
      <c r="V71" s="240">
        <v>1</v>
      </c>
      <c r="W71" s="6">
        <f>SUM(P71:V71)</f>
        <v>43</v>
      </c>
      <c r="X71" s="241">
        <v>14</v>
      </c>
      <c r="Y71" s="237">
        <v>16</v>
      </c>
      <c r="Z71" s="237">
        <v>10</v>
      </c>
      <c r="AA71" s="237">
        <v>1</v>
      </c>
      <c r="AB71" s="240">
        <v>2</v>
      </c>
      <c r="AC71" s="6">
        <f>SUM(X71:AB71)</f>
        <v>43</v>
      </c>
      <c r="AD71" s="241">
        <v>15</v>
      </c>
      <c r="AE71" s="237">
        <v>19</v>
      </c>
      <c r="AF71" s="237">
        <v>7</v>
      </c>
      <c r="AG71" s="237">
        <v>1</v>
      </c>
      <c r="AH71" s="237">
        <v>0</v>
      </c>
      <c r="AI71" s="237">
        <v>1</v>
      </c>
      <c r="AJ71" s="240">
        <v>5</v>
      </c>
      <c r="AK71" s="289">
        <f>SUM(AD71:AJ71)</f>
        <v>48</v>
      </c>
    </row>
    <row r="72" spans="1:37" ht="12" customHeight="1" thickBot="1">
      <c r="A72" s="285"/>
      <c r="B72" s="242"/>
      <c r="C72" s="290" t="s">
        <v>43</v>
      </c>
      <c r="D72" s="249">
        <v>6</v>
      </c>
      <c r="E72" s="245">
        <v>9</v>
      </c>
      <c r="F72" s="245">
        <v>11</v>
      </c>
      <c r="G72" s="245">
        <v>4</v>
      </c>
      <c r="H72" s="245">
        <v>5</v>
      </c>
      <c r="I72" s="245">
        <v>0</v>
      </c>
      <c r="J72" s="248">
        <v>0</v>
      </c>
      <c r="K72" s="9">
        <f>SUM(D72:J72)</f>
        <v>35</v>
      </c>
      <c r="L72" s="249">
        <v>34</v>
      </c>
      <c r="M72" s="245">
        <v>1</v>
      </c>
      <c r="N72" s="248">
        <v>0</v>
      </c>
      <c r="O72" s="9">
        <f>SUM(L72:N72)</f>
        <v>35</v>
      </c>
      <c r="P72" s="249">
        <v>2</v>
      </c>
      <c r="Q72" s="245">
        <v>11</v>
      </c>
      <c r="R72" s="245">
        <v>6</v>
      </c>
      <c r="S72" s="248">
        <v>12</v>
      </c>
      <c r="T72" s="9"/>
      <c r="U72" s="249">
        <v>2</v>
      </c>
      <c r="V72" s="248">
        <v>1</v>
      </c>
      <c r="W72" s="9">
        <f>SUM(P72:V72)</f>
        <v>34</v>
      </c>
      <c r="X72" s="249">
        <v>12</v>
      </c>
      <c r="Y72" s="245">
        <v>12</v>
      </c>
      <c r="Z72" s="245">
        <v>9</v>
      </c>
      <c r="AA72" s="245">
        <v>0</v>
      </c>
      <c r="AB72" s="248">
        <v>1</v>
      </c>
      <c r="AC72" s="9">
        <f>SUM(X72:AB72)</f>
        <v>34</v>
      </c>
      <c r="AD72" s="249">
        <v>13</v>
      </c>
      <c r="AE72" s="245">
        <v>12</v>
      </c>
      <c r="AF72" s="245">
        <v>6</v>
      </c>
      <c r="AG72" s="245">
        <v>1</v>
      </c>
      <c r="AH72" s="245">
        <v>1</v>
      </c>
      <c r="AI72" s="245">
        <v>1</v>
      </c>
      <c r="AJ72" s="248">
        <v>1</v>
      </c>
      <c r="AK72" s="291">
        <f>SUM(AD72:AJ72)</f>
        <v>35</v>
      </c>
    </row>
    <row r="73" spans="1:37" ht="12" customHeight="1" thickBot="1" thickTop="1">
      <c r="A73" s="285"/>
      <c r="B73" s="224"/>
      <c r="C73" s="294" t="s">
        <v>205</v>
      </c>
      <c r="D73" s="263">
        <f aca="true" t="shared" si="39" ref="D73:S73">SUM(D68:D72)</f>
        <v>90</v>
      </c>
      <c r="E73" s="259">
        <f t="shared" si="39"/>
        <v>88</v>
      </c>
      <c r="F73" s="259">
        <f t="shared" si="39"/>
        <v>76</v>
      </c>
      <c r="G73" s="259">
        <f t="shared" si="39"/>
        <v>60</v>
      </c>
      <c r="H73" s="259">
        <f t="shared" si="39"/>
        <v>26</v>
      </c>
      <c r="I73" s="259">
        <f t="shared" si="39"/>
        <v>14</v>
      </c>
      <c r="J73" s="262">
        <f t="shared" si="39"/>
        <v>0</v>
      </c>
      <c r="K73" s="10">
        <f t="shared" si="39"/>
        <v>354</v>
      </c>
      <c r="L73" s="263">
        <f t="shared" si="39"/>
        <v>331</v>
      </c>
      <c r="M73" s="259">
        <f t="shared" si="39"/>
        <v>6</v>
      </c>
      <c r="N73" s="262">
        <f t="shared" si="39"/>
        <v>17</v>
      </c>
      <c r="O73" s="10">
        <f t="shared" si="39"/>
        <v>354</v>
      </c>
      <c r="P73" s="263">
        <f t="shared" si="39"/>
        <v>21</v>
      </c>
      <c r="Q73" s="259">
        <f t="shared" si="39"/>
        <v>92</v>
      </c>
      <c r="R73" s="259">
        <f t="shared" si="39"/>
        <v>95</v>
      </c>
      <c r="S73" s="262">
        <f t="shared" si="39"/>
        <v>88</v>
      </c>
      <c r="T73" s="10"/>
      <c r="U73" s="263">
        <f aca="true" t="shared" si="40" ref="U73:AK73">SUM(U68:U72)</f>
        <v>27</v>
      </c>
      <c r="V73" s="262">
        <f t="shared" si="40"/>
        <v>8</v>
      </c>
      <c r="W73" s="10">
        <f t="shared" si="40"/>
        <v>331</v>
      </c>
      <c r="X73" s="263">
        <f t="shared" si="40"/>
        <v>102</v>
      </c>
      <c r="Y73" s="259">
        <f t="shared" si="40"/>
        <v>146</v>
      </c>
      <c r="Z73" s="259">
        <f t="shared" si="40"/>
        <v>58</v>
      </c>
      <c r="AA73" s="259">
        <f t="shared" si="40"/>
        <v>12</v>
      </c>
      <c r="AB73" s="262">
        <f t="shared" si="40"/>
        <v>13</v>
      </c>
      <c r="AC73" s="10">
        <f t="shared" si="40"/>
        <v>331</v>
      </c>
      <c r="AD73" s="263">
        <f t="shared" si="40"/>
        <v>135</v>
      </c>
      <c r="AE73" s="259">
        <f t="shared" si="40"/>
        <v>124</v>
      </c>
      <c r="AF73" s="259">
        <f t="shared" si="40"/>
        <v>53</v>
      </c>
      <c r="AG73" s="259">
        <f t="shared" si="40"/>
        <v>7</v>
      </c>
      <c r="AH73" s="259">
        <f t="shared" si="40"/>
        <v>8</v>
      </c>
      <c r="AI73" s="259">
        <f t="shared" si="40"/>
        <v>4</v>
      </c>
      <c r="AJ73" s="262">
        <f t="shared" si="40"/>
        <v>23</v>
      </c>
      <c r="AK73" s="295">
        <f t="shared" si="40"/>
        <v>354</v>
      </c>
    </row>
    <row r="74" spans="1:37" ht="12" customHeight="1">
      <c r="A74" s="285"/>
      <c r="B74" s="188"/>
      <c r="C74" s="296" t="s">
        <v>44</v>
      </c>
      <c r="D74" s="270">
        <v>13</v>
      </c>
      <c r="E74" s="266">
        <v>17</v>
      </c>
      <c r="F74" s="266">
        <v>19</v>
      </c>
      <c r="G74" s="266">
        <v>13</v>
      </c>
      <c r="H74" s="266">
        <v>10</v>
      </c>
      <c r="I74" s="266">
        <v>6</v>
      </c>
      <c r="J74" s="269">
        <v>0</v>
      </c>
      <c r="K74" s="11">
        <f aca="true" t="shared" si="41" ref="K74:K81">SUM(D74:J74)</f>
        <v>78</v>
      </c>
      <c r="L74" s="270">
        <v>75</v>
      </c>
      <c r="M74" s="266">
        <v>1</v>
      </c>
      <c r="N74" s="269">
        <v>2</v>
      </c>
      <c r="O74" s="11">
        <f aca="true" t="shared" si="42" ref="O74:O81">SUM(L74:N74)</f>
        <v>78</v>
      </c>
      <c r="P74" s="270">
        <v>6</v>
      </c>
      <c r="Q74" s="266">
        <v>18</v>
      </c>
      <c r="R74" s="266">
        <v>29</v>
      </c>
      <c r="S74" s="269">
        <v>17</v>
      </c>
      <c r="T74" s="11"/>
      <c r="U74" s="270">
        <v>5</v>
      </c>
      <c r="V74" s="269">
        <v>0</v>
      </c>
      <c r="W74" s="11">
        <f aca="true" t="shared" si="43" ref="W74:W81">SUM(P74:V74)</f>
        <v>75</v>
      </c>
      <c r="X74" s="270">
        <v>24</v>
      </c>
      <c r="Y74" s="266">
        <v>31</v>
      </c>
      <c r="Z74" s="266">
        <v>13</v>
      </c>
      <c r="AA74" s="266">
        <v>4</v>
      </c>
      <c r="AB74" s="269">
        <v>3</v>
      </c>
      <c r="AC74" s="11">
        <f aca="true" t="shared" si="44" ref="AC74:AC81">SUM(X74:AB74)</f>
        <v>75</v>
      </c>
      <c r="AD74" s="270">
        <v>31</v>
      </c>
      <c r="AE74" s="266">
        <v>28</v>
      </c>
      <c r="AF74" s="266">
        <v>12</v>
      </c>
      <c r="AG74" s="266">
        <v>0</v>
      </c>
      <c r="AH74" s="266">
        <v>1</v>
      </c>
      <c r="AI74" s="266">
        <v>0</v>
      </c>
      <c r="AJ74" s="269">
        <v>6</v>
      </c>
      <c r="AK74" s="297">
        <f aca="true" t="shared" si="45" ref="AK74:AK81">SUM(AD74:AJ74)</f>
        <v>78</v>
      </c>
    </row>
    <row r="75" spans="1:37" ht="12" customHeight="1">
      <c r="A75" s="285"/>
      <c r="B75" s="242"/>
      <c r="C75" s="288" t="s">
        <v>45</v>
      </c>
      <c r="D75" s="241">
        <v>2</v>
      </c>
      <c r="E75" s="237">
        <v>2</v>
      </c>
      <c r="F75" s="237">
        <v>1</v>
      </c>
      <c r="G75" s="237">
        <v>0</v>
      </c>
      <c r="H75" s="237">
        <v>1</v>
      </c>
      <c r="I75" s="237">
        <v>0</v>
      </c>
      <c r="J75" s="240">
        <v>0</v>
      </c>
      <c r="K75" s="6">
        <f t="shared" si="41"/>
        <v>6</v>
      </c>
      <c r="L75" s="241">
        <v>6</v>
      </c>
      <c r="M75" s="237">
        <v>0</v>
      </c>
      <c r="N75" s="240">
        <v>0</v>
      </c>
      <c r="O75" s="6">
        <f t="shared" si="42"/>
        <v>6</v>
      </c>
      <c r="P75" s="241">
        <v>0</v>
      </c>
      <c r="Q75" s="237">
        <v>0</v>
      </c>
      <c r="R75" s="237">
        <v>0</v>
      </c>
      <c r="S75" s="240">
        <v>6</v>
      </c>
      <c r="T75" s="6"/>
      <c r="U75" s="241">
        <v>0</v>
      </c>
      <c r="V75" s="240">
        <v>0</v>
      </c>
      <c r="W75" s="6">
        <f t="shared" si="43"/>
        <v>6</v>
      </c>
      <c r="X75" s="241">
        <v>2</v>
      </c>
      <c r="Y75" s="237">
        <v>3</v>
      </c>
      <c r="Z75" s="237">
        <v>1</v>
      </c>
      <c r="AA75" s="237">
        <v>0</v>
      </c>
      <c r="AB75" s="240">
        <v>0</v>
      </c>
      <c r="AC75" s="6">
        <f t="shared" si="44"/>
        <v>6</v>
      </c>
      <c r="AD75" s="241">
        <v>3</v>
      </c>
      <c r="AE75" s="237">
        <v>3</v>
      </c>
      <c r="AF75" s="237">
        <v>0</v>
      </c>
      <c r="AG75" s="237">
        <v>0</v>
      </c>
      <c r="AH75" s="237">
        <v>0</v>
      </c>
      <c r="AI75" s="237">
        <v>0</v>
      </c>
      <c r="AJ75" s="240">
        <v>0</v>
      </c>
      <c r="AK75" s="289">
        <f t="shared" si="45"/>
        <v>6</v>
      </c>
    </row>
    <row r="76" spans="1:37" ht="12" customHeight="1">
      <c r="A76" s="285"/>
      <c r="B76" s="188"/>
      <c r="C76" s="288" t="s">
        <v>46</v>
      </c>
      <c r="D76" s="241">
        <v>23</v>
      </c>
      <c r="E76" s="237">
        <v>22</v>
      </c>
      <c r="F76" s="237">
        <v>15</v>
      </c>
      <c r="G76" s="237">
        <v>18</v>
      </c>
      <c r="H76" s="237">
        <v>8</v>
      </c>
      <c r="I76" s="237">
        <v>2</v>
      </c>
      <c r="J76" s="240">
        <v>0</v>
      </c>
      <c r="K76" s="6">
        <f t="shared" si="41"/>
        <v>88</v>
      </c>
      <c r="L76" s="241">
        <v>86</v>
      </c>
      <c r="M76" s="237">
        <v>1</v>
      </c>
      <c r="N76" s="240">
        <v>1</v>
      </c>
      <c r="O76" s="6">
        <f t="shared" si="42"/>
        <v>88</v>
      </c>
      <c r="P76" s="241">
        <v>6</v>
      </c>
      <c r="Q76" s="237">
        <v>27</v>
      </c>
      <c r="R76" s="237">
        <v>28</v>
      </c>
      <c r="S76" s="240">
        <v>18</v>
      </c>
      <c r="T76" s="6"/>
      <c r="U76" s="241">
        <v>7</v>
      </c>
      <c r="V76" s="240">
        <v>0</v>
      </c>
      <c r="W76" s="6">
        <f t="shared" si="43"/>
        <v>86</v>
      </c>
      <c r="X76" s="241">
        <v>23</v>
      </c>
      <c r="Y76" s="237">
        <v>39</v>
      </c>
      <c r="Z76" s="237">
        <v>20</v>
      </c>
      <c r="AA76" s="237">
        <v>4</v>
      </c>
      <c r="AB76" s="240">
        <v>0</v>
      </c>
      <c r="AC76" s="6">
        <f t="shared" si="44"/>
        <v>86</v>
      </c>
      <c r="AD76" s="241">
        <v>41</v>
      </c>
      <c r="AE76" s="237">
        <v>31</v>
      </c>
      <c r="AF76" s="237">
        <v>8</v>
      </c>
      <c r="AG76" s="237">
        <v>5</v>
      </c>
      <c r="AH76" s="237">
        <v>2</v>
      </c>
      <c r="AI76" s="237">
        <v>1</v>
      </c>
      <c r="AJ76" s="240">
        <v>0</v>
      </c>
      <c r="AK76" s="289">
        <f t="shared" si="45"/>
        <v>88</v>
      </c>
    </row>
    <row r="77" spans="1:37" ht="12" customHeight="1">
      <c r="A77" s="285"/>
      <c r="B77" s="188" t="s">
        <v>214</v>
      </c>
      <c r="C77" s="288" t="s">
        <v>47</v>
      </c>
      <c r="D77" s="241">
        <v>5</v>
      </c>
      <c r="E77" s="237">
        <v>6</v>
      </c>
      <c r="F77" s="237">
        <v>7</v>
      </c>
      <c r="G77" s="237">
        <v>5</v>
      </c>
      <c r="H77" s="237">
        <v>3</v>
      </c>
      <c r="I77" s="237">
        <v>1</v>
      </c>
      <c r="J77" s="240">
        <v>0</v>
      </c>
      <c r="K77" s="6">
        <f t="shared" si="41"/>
        <v>27</v>
      </c>
      <c r="L77" s="241">
        <v>27</v>
      </c>
      <c r="M77" s="237">
        <v>0</v>
      </c>
      <c r="N77" s="240">
        <v>0</v>
      </c>
      <c r="O77" s="6">
        <f t="shared" si="42"/>
        <v>27</v>
      </c>
      <c r="P77" s="241">
        <v>5</v>
      </c>
      <c r="Q77" s="237">
        <v>4</v>
      </c>
      <c r="R77" s="237">
        <v>6</v>
      </c>
      <c r="S77" s="240">
        <v>11</v>
      </c>
      <c r="T77" s="6"/>
      <c r="U77" s="241">
        <v>1</v>
      </c>
      <c r="V77" s="240">
        <v>0</v>
      </c>
      <c r="W77" s="6">
        <f t="shared" si="43"/>
        <v>27</v>
      </c>
      <c r="X77" s="241">
        <v>10</v>
      </c>
      <c r="Y77" s="237">
        <v>11</v>
      </c>
      <c r="Z77" s="237">
        <v>4</v>
      </c>
      <c r="AA77" s="237">
        <v>2</v>
      </c>
      <c r="AB77" s="240">
        <v>0</v>
      </c>
      <c r="AC77" s="6">
        <f t="shared" si="44"/>
        <v>27</v>
      </c>
      <c r="AD77" s="241">
        <v>14</v>
      </c>
      <c r="AE77" s="237">
        <v>4</v>
      </c>
      <c r="AF77" s="237">
        <v>5</v>
      </c>
      <c r="AG77" s="237">
        <v>2</v>
      </c>
      <c r="AH77" s="237">
        <v>1</v>
      </c>
      <c r="AI77" s="237">
        <v>0</v>
      </c>
      <c r="AJ77" s="240">
        <v>1</v>
      </c>
      <c r="AK77" s="289">
        <f t="shared" si="45"/>
        <v>27</v>
      </c>
    </row>
    <row r="78" spans="1:37" ht="12" customHeight="1">
      <c r="A78" s="285"/>
      <c r="B78" s="188"/>
      <c r="C78" s="288" t="s">
        <v>48</v>
      </c>
      <c r="D78" s="241">
        <v>6</v>
      </c>
      <c r="E78" s="237">
        <v>3</v>
      </c>
      <c r="F78" s="237">
        <v>5</v>
      </c>
      <c r="G78" s="237">
        <v>6</v>
      </c>
      <c r="H78" s="237">
        <v>4</v>
      </c>
      <c r="I78" s="237">
        <v>0</v>
      </c>
      <c r="J78" s="240">
        <v>0</v>
      </c>
      <c r="K78" s="6">
        <f t="shared" si="41"/>
        <v>24</v>
      </c>
      <c r="L78" s="241">
        <v>24</v>
      </c>
      <c r="M78" s="237">
        <v>0</v>
      </c>
      <c r="N78" s="240">
        <v>0</v>
      </c>
      <c r="O78" s="6">
        <f t="shared" si="42"/>
        <v>24</v>
      </c>
      <c r="P78" s="241">
        <v>5</v>
      </c>
      <c r="Q78" s="237">
        <v>6</v>
      </c>
      <c r="R78" s="237">
        <v>6</v>
      </c>
      <c r="S78" s="240">
        <v>5</v>
      </c>
      <c r="T78" s="6"/>
      <c r="U78" s="241">
        <v>2</v>
      </c>
      <c r="V78" s="240">
        <v>0</v>
      </c>
      <c r="W78" s="6">
        <f t="shared" si="43"/>
        <v>24</v>
      </c>
      <c r="X78" s="241">
        <v>9</v>
      </c>
      <c r="Y78" s="237">
        <v>9</v>
      </c>
      <c r="Z78" s="237">
        <v>5</v>
      </c>
      <c r="AA78" s="237">
        <v>0</v>
      </c>
      <c r="AB78" s="240">
        <v>1</v>
      </c>
      <c r="AC78" s="6">
        <f t="shared" si="44"/>
        <v>24</v>
      </c>
      <c r="AD78" s="241">
        <v>14</v>
      </c>
      <c r="AE78" s="237">
        <v>5</v>
      </c>
      <c r="AF78" s="237">
        <v>5</v>
      </c>
      <c r="AG78" s="237">
        <v>0</v>
      </c>
      <c r="AH78" s="237">
        <v>0</v>
      </c>
      <c r="AI78" s="237">
        <v>0</v>
      </c>
      <c r="AJ78" s="240">
        <v>0</v>
      </c>
      <c r="AK78" s="289">
        <f t="shared" si="45"/>
        <v>24</v>
      </c>
    </row>
    <row r="79" spans="1:37" ht="12" customHeight="1">
      <c r="A79" s="285"/>
      <c r="B79" s="188"/>
      <c r="C79" s="288" t="s">
        <v>49</v>
      </c>
      <c r="D79" s="241">
        <v>3</v>
      </c>
      <c r="E79" s="237">
        <v>9</v>
      </c>
      <c r="F79" s="237">
        <v>6</v>
      </c>
      <c r="G79" s="237">
        <v>5</v>
      </c>
      <c r="H79" s="237">
        <v>3</v>
      </c>
      <c r="I79" s="237">
        <v>0</v>
      </c>
      <c r="J79" s="240">
        <v>0</v>
      </c>
      <c r="K79" s="6">
        <f t="shared" si="41"/>
        <v>26</v>
      </c>
      <c r="L79" s="241">
        <v>23</v>
      </c>
      <c r="M79" s="237">
        <v>3</v>
      </c>
      <c r="N79" s="240">
        <v>0</v>
      </c>
      <c r="O79" s="6">
        <f t="shared" si="42"/>
        <v>26</v>
      </c>
      <c r="P79" s="241">
        <v>0</v>
      </c>
      <c r="Q79" s="237">
        <v>3</v>
      </c>
      <c r="R79" s="237">
        <v>2</v>
      </c>
      <c r="S79" s="240">
        <v>7</v>
      </c>
      <c r="T79" s="6"/>
      <c r="U79" s="241">
        <v>10</v>
      </c>
      <c r="V79" s="240">
        <v>1</v>
      </c>
      <c r="W79" s="6">
        <f t="shared" si="43"/>
        <v>23</v>
      </c>
      <c r="X79" s="241">
        <v>2</v>
      </c>
      <c r="Y79" s="237">
        <v>5</v>
      </c>
      <c r="Z79" s="237">
        <v>8</v>
      </c>
      <c r="AA79" s="237">
        <v>7</v>
      </c>
      <c r="AB79" s="240">
        <v>1</v>
      </c>
      <c r="AC79" s="6">
        <f t="shared" si="44"/>
        <v>23</v>
      </c>
      <c r="AD79" s="241">
        <v>10</v>
      </c>
      <c r="AE79" s="237">
        <v>9</v>
      </c>
      <c r="AF79" s="237">
        <v>4</v>
      </c>
      <c r="AG79" s="237">
        <v>2</v>
      </c>
      <c r="AH79" s="237">
        <v>1</v>
      </c>
      <c r="AI79" s="237">
        <v>0</v>
      </c>
      <c r="AJ79" s="240">
        <v>0</v>
      </c>
      <c r="AK79" s="289">
        <f t="shared" si="45"/>
        <v>26</v>
      </c>
    </row>
    <row r="80" spans="1:37" ht="12" customHeight="1">
      <c r="A80" s="285"/>
      <c r="B80" s="242"/>
      <c r="C80" s="288" t="s">
        <v>50</v>
      </c>
      <c r="D80" s="241">
        <v>3</v>
      </c>
      <c r="E80" s="237">
        <v>3</v>
      </c>
      <c r="F80" s="237">
        <v>3</v>
      </c>
      <c r="G80" s="237">
        <v>1</v>
      </c>
      <c r="H80" s="237">
        <v>0</v>
      </c>
      <c r="I80" s="237">
        <v>1</v>
      </c>
      <c r="J80" s="240">
        <v>0</v>
      </c>
      <c r="K80" s="6">
        <f t="shared" si="41"/>
        <v>11</v>
      </c>
      <c r="L80" s="241">
        <v>11</v>
      </c>
      <c r="M80" s="237">
        <v>0</v>
      </c>
      <c r="N80" s="240">
        <v>0</v>
      </c>
      <c r="O80" s="6">
        <f t="shared" si="42"/>
        <v>11</v>
      </c>
      <c r="P80" s="241">
        <v>0</v>
      </c>
      <c r="Q80" s="237">
        <v>3</v>
      </c>
      <c r="R80" s="237">
        <v>1</v>
      </c>
      <c r="S80" s="240">
        <v>7</v>
      </c>
      <c r="T80" s="6"/>
      <c r="U80" s="241">
        <v>0</v>
      </c>
      <c r="V80" s="240">
        <v>0</v>
      </c>
      <c r="W80" s="6">
        <f t="shared" si="43"/>
        <v>11</v>
      </c>
      <c r="X80" s="241">
        <v>3</v>
      </c>
      <c r="Y80" s="237">
        <v>4</v>
      </c>
      <c r="Z80" s="237">
        <v>4</v>
      </c>
      <c r="AA80" s="237">
        <v>0</v>
      </c>
      <c r="AB80" s="240">
        <v>0</v>
      </c>
      <c r="AC80" s="6">
        <f t="shared" si="44"/>
        <v>11</v>
      </c>
      <c r="AD80" s="241">
        <v>7</v>
      </c>
      <c r="AE80" s="237">
        <v>3</v>
      </c>
      <c r="AF80" s="237">
        <v>1</v>
      </c>
      <c r="AG80" s="237">
        <v>0</v>
      </c>
      <c r="AH80" s="237">
        <v>0</v>
      </c>
      <c r="AI80" s="237">
        <v>0</v>
      </c>
      <c r="AJ80" s="240">
        <v>0</v>
      </c>
      <c r="AK80" s="289">
        <f t="shared" si="45"/>
        <v>11</v>
      </c>
    </row>
    <row r="81" spans="1:37" ht="12" customHeight="1" thickBot="1">
      <c r="A81" s="285"/>
      <c r="B81" s="188"/>
      <c r="C81" s="290" t="s">
        <v>51</v>
      </c>
      <c r="D81" s="249">
        <v>0</v>
      </c>
      <c r="E81" s="245">
        <v>3</v>
      </c>
      <c r="F81" s="245">
        <v>2</v>
      </c>
      <c r="G81" s="245">
        <v>5</v>
      </c>
      <c r="H81" s="245">
        <v>2</v>
      </c>
      <c r="I81" s="245">
        <v>0</v>
      </c>
      <c r="J81" s="248">
        <v>0</v>
      </c>
      <c r="K81" s="9">
        <f t="shared" si="41"/>
        <v>12</v>
      </c>
      <c r="L81" s="249">
        <v>12</v>
      </c>
      <c r="M81" s="245">
        <v>0</v>
      </c>
      <c r="N81" s="248">
        <v>0</v>
      </c>
      <c r="O81" s="9">
        <f t="shared" si="42"/>
        <v>12</v>
      </c>
      <c r="P81" s="249">
        <v>2</v>
      </c>
      <c r="Q81" s="245">
        <v>4</v>
      </c>
      <c r="R81" s="245">
        <v>2</v>
      </c>
      <c r="S81" s="248">
        <v>2</v>
      </c>
      <c r="T81" s="9"/>
      <c r="U81" s="249">
        <v>2</v>
      </c>
      <c r="V81" s="248">
        <v>0</v>
      </c>
      <c r="W81" s="9">
        <f t="shared" si="43"/>
        <v>12</v>
      </c>
      <c r="X81" s="249">
        <v>5</v>
      </c>
      <c r="Y81" s="245">
        <v>2</v>
      </c>
      <c r="Z81" s="245">
        <v>5</v>
      </c>
      <c r="AA81" s="245">
        <v>0</v>
      </c>
      <c r="AB81" s="248">
        <v>0</v>
      </c>
      <c r="AC81" s="9">
        <f t="shared" si="44"/>
        <v>12</v>
      </c>
      <c r="AD81" s="249">
        <v>9</v>
      </c>
      <c r="AE81" s="245">
        <v>2</v>
      </c>
      <c r="AF81" s="245">
        <v>1</v>
      </c>
      <c r="AG81" s="245">
        <v>0</v>
      </c>
      <c r="AH81" s="245">
        <v>0</v>
      </c>
      <c r="AI81" s="245">
        <v>0</v>
      </c>
      <c r="AJ81" s="248">
        <v>0</v>
      </c>
      <c r="AK81" s="304">
        <f t="shared" si="45"/>
        <v>12</v>
      </c>
    </row>
    <row r="82" spans="1:37" ht="12" customHeight="1" thickBot="1" thickTop="1">
      <c r="A82" s="285"/>
      <c r="B82" s="188"/>
      <c r="C82" s="292" t="s">
        <v>205</v>
      </c>
      <c r="D82" s="255">
        <f aca="true" t="shared" si="46" ref="D82:S82">SUM(D74:D81)</f>
        <v>55</v>
      </c>
      <c r="E82" s="251">
        <f t="shared" si="46"/>
        <v>65</v>
      </c>
      <c r="F82" s="251">
        <f t="shared" si="46"/>
        <v>58</v>
      </c>
      <c r="G82" s="251">
        <f t="shared" si="46"/>
        <v>53</v>
      </c>
      <c r="H82" s="251">
        <f t="shared" si="46"/>
        <v>31</v>
      </c>
      <c r="I82" s="251">
        <f t="shared" si="46"/>
        <v>10</v>
      </c>
      <c r="J82" s="254">
        <f t="shared" si="46"/>
        <v>0</v>
      </c>
      <c r="K82" s="5">
        <f t="shared" si="46"/>
        <v>272</v>
      </c>
      <c r="L82" s="255">
        <f t="shared" si="46"/>
        <v>264</v>
      </c>
      <c r="M82" s="251">
        <f t="shared" si="46"/>
        <v>5</v>
      </c>
      <c r="N82" s="254">
        <f t="shared" si="46"/>
        <v>3</v>
      </c>
      <c r="O82" s="5">
        <f t="shared" si="46"/>
        <v>272</v>
      </c>
      <c r="P82" s="255">
        <f t="shared" si="46"/>
        <v>24</v>
      </c>
      <c r="Q82" s="251">
        <f t="shared" si="46"/>
        <v>65</v>
      </c>
      <c r="R82" s="251">
        <f t="shared" si="46"/>
        <v>74</v>
      </c>
      <c r="S82" s="254">
        <f t="shared" si="46"/>
        <v>73</v>
      </c>
      <c r="T82" s="5"/>
      <c r="U82" s="255">
        <f aca="true" t="shared" si="47" ref="U82:AK82">SUM(U74:U81)</f>
        <v>27</v>
      </c>
      <c r="V82" s="254">
        <f t="shared" si="47"/>
        <v>1</v>
      </c>
      <c r="W82" s="5">
        <f t="shared" si="47"/>
        <v>264</v>
      </c>
      <c r="X82" s="255">
        <f t="shared" si="47"/>
        <v>78</v>
      </c>
      <c r="Y82" s="251">
        <f t="shared" si="47"/>
        <v>104</v>
      </c>
      <c r="Z82" s="251">
        <f t="shared" si="47"/>
        <v>60</v>
      </c>
      <c r="AA82" s="251">
        <f t="shared" si="47"/>
        <v>17</v>
      </c>
      <c r="AB82" s="254">
        <f t="shared" si="47"/>
        <v>5</v>
      </c>
      <c r="AC82" s="5">
        <f t="shared" si="47"/>
        <v>264</v>
      </c>
      <c r="AD82" s="255">
        <f t="shared" si="47"/>
        <v>129</v>
      </c>
      <c r="AE82" s="251">
        <f t="shared" si="47"/>
        <v>85</v>
      </c>
      <c r="AF82" s="251">
        <f t="shared" si="47"/>
        <v>36</v>
      </c>
      <c r="AG82" s="251">
        <f t="shared" si="47"/>
        <v>9</v>
      </c>
      <c r="AH82" s="251">
        <f t="shared" si="47"/>
        <v>5</v>
      </c>
      <c r="AI82" s="251">
        <f t="shared" si="47"/>
        <v>1</v>
      </c>
      <c r="AJ82" s="254">
        <f t="shared" si="47"/>
        <v>7</v>
      </c>
      <c r="AK82" s="293">
        <f t="shared" si="47"/>
        <v>272</v>
      </c>
    </row>
    <row r="83" spans="1:37" ht="12" customHeight="1">
      <c r="A83" s="285"/>
      <c r="B83" s="175"/>
      <c r="C83" s="286" t="s">
        <v>73</v>
      </c>
      <c r="D83" s="234">
        <v>43</v>
      </c>
      <c r="E83" s="230">
        <v>50</v>
      </c>
      <c r="F83" s="230">
        <v>25</v>
      </c>
      <c r="G83" s="230">
        <v>28</v>
      </c>
      <c r="H83" s="230">
        <v>13</v>
      </c>
      <c r="I83" s="230">
        <v>4</v>
      </c>
      <c r="J83" s="233">
        <v>0</v>
      </c>
      <c r="K83" s="8">
        <f aca="true" t="shared" si="48" ref="K83:K91">SUM(D83:J83)</f>
        <v>163</v>
      </c>
      <c r="L83" s="234">
        <v>156</v>
      </c>
      <c r="M83" s="230">
        <v>7</v>
      </c>
      <c r="N83" s="233">
        <v>0</v>
      </c>
      <c r="O83" s="8">
        <f aca="true" t="shared" si="49" ref="O83:O91">SUM(L83:N83)</f>
        <v>163</v>
      </c>
      <c r="P83" s="234">
        <v>12</v>
      </c>
      <c r="Q83" s="230">
        <v>26</v>
      </c>
      <c r="R83" s="230">
        <v>68</v>
      </c>
      <c r="S83" s="233">
        <v>35</v>
      </c>
      <c r="T83" s="8"/>
      <c r="U83" s="234">
        <v>15</v>
      </c>
      <c r="V83" s="233">
        <v>0</v>
      </c>
      <c r="W83" s="8">
        <f aca="true" t="shared" si="50" ref="W83:W91">SUM(P83:V83)</f>
        <v>156</v>
      </c>
      <c r="X83" s="234">
        <v>38</v>
      </c>
      <c r="Y83" s="230">
        <v>75</v>
      </c>
      <c r="Z83" s="230">
        <v>32</v>
      </c>
      <c r="AA83" s="230">
        <v>11</v>
      </c>
      <c r="AB83" s="233">
        <v>0</v>
      </c>
      <c r="AC83" s="8">
        <f aca="true" t="shared" si="51" ref="AC83:AC91">SUM(X83:AB83)</f>
        <v>156</v>
      </c>
      <c r="AD83" s="234">
        <v>67</v>
      </c>
      <c r="AE83" s="230">
        <v>67</v>
      </c>
      <c r="AF83" s="230">
        <v>24</v>
      </c>
      <c r="AG83" s="230">
        <v>1</v>
      </c>
      <c r="AH83" s="230">
        <v>3</v>
      </c>
      <c r="AI83" s="230">
        <v>1</v>
      </c>
      <c r="AJ83" s="233">
        <v>0</v>
      </c>
      <c r="AK83" s="287">
        <f aca="true" t="shared" si="52" ref="AK83:AK91">SUM(AD83:AJ83)</f>
        <v>163</v>
      </c>
    </row>
    <row r="84" spans="1:37" ht="12" customHeight="1">
      <c r="A84" s="285"/>
      <c r="B84" s="188"/>
      <c r="C84" s="288" t="s">
        <v>52</v>
      </c>
      <c r="D84" s="241">
        <v>2</v>
      </c>
      <c r="E84" s="237">
        <v>2</v>
      </c>
      <c r="F84" s="237">
        <v>1</v>
      </c>
      <c r="G84" s="237">
        <v>4</v>
      </c>
      <c r="H84" s="237">
        <v>0</v>
      </c>
      <c r="I84" s="237">
        <v>0</v>
      </c>
      <c r="J84" s="240">
        <v>0</v>
      </c>
      <c r="K84" s="6">
        <f t="shared" si="48"/>
        <v>9</v>
      </c>
      <c r="L84" s="241">
        <v>9</v>
      </c>
      <c r="M84" s="237">
        <v>0</v>
      </c>
      <c r="N84" s="240">
        <v>0</v>
      </c>
      <c r="O84" s="6">
        <f t="shared" si="49"/>
        <v>9</v>
      </c>
      <c r="P84" s="241">
        <v>1</v>
      </c>
      <c r="Q84" s="237">
        <v>3</v>
      </c>
      <c r="R84" s="237">
        <v>1</v>
      </c>
      <c r="S84" s="240">
        <v>4</v>
      </c>
      <c r="T84" s="6"/>
      <c r="U84" s="241">
        <v>0</v>
      </c>
      <c r="V84" s="240">
        <v>0</v>
      </c>
      <c r="W84" s="6">
        <f t="shared" si="50"/>
        <v>9</v>
      </c>
      <c r="X84" s="241">
        <v>4</v>
      </c>
      <c r="Y84" s="237">
        <v>4</v>
      </c>
      <c r="Z84" s="237">
        <v>1</v>
      </c>
      <c r="AA84" s="237">
        <v>0</v>
      </c>
      <c r="AB84" s="240">
        <v>0</v>
      </c>
      <c r="AC84" s="6">
        <f t="shared" si="51"/>
        <v>9</v>
      </c>
      <c r="AD84" s="241">
        <v>4</v>
      </c>
      <c r="AE84" s="237">
        <v>3</v>
      </c>
      <c r="AF84" s="237">
        <v>1</v>
      </c>
      <c r="AG84" s="237">
        <v>0</v>
      </c>
      <c r="AH84" s="237">
        <v>1</v>
      </c>
      <c r="AI84" s="237">
        <v>0</v>
      </c>
      <c r="AJ84" s="240">
        <v>0</v>
      </c>
      <c r="AK84" s="289">
        <f t="shared" si="52"/>
        <v>9</v>
      </c>
    </row>
    <row r="85" spans="1:37" ht="12" customHeight="1">
      <c r="A85" s="285"/>
      <c r="B85" s="242"/>
      <c r="C85" s="288" t="s">
        <v>53</v>
      </c>
      <c r="D85" s="241">
        <v>5</v>
      </c>
      <c r="E85" s="237">
        <v>13</v>
      </c>
      <c r="F85" s="237">
        <v>5</v>
      </c>
      <c r="G85" s="237">
        <v>6</v>
      </c>
      <c r="H85" s="237">
        <v>3</v>
      </c>
      <c r="I85" s="237">
        <v>1</v>
      </c>
      <c r="J85" s="240">
        <v>0</v>
      </c>
      <c r="K85" s="6">
        <f t="shared" si="48"/>
        <v>33</v>
      </c>
      <c r="L85" s="241">
        <v>32</v>
      </c>
      <c r="M85" s="237">
        <v>0</v>
      </c>
      <c r="N85" s="240">
        <v>1</v>
      </c>
      <c r="O85" s="6">
        <f t="shared" si="49"/>
        <v>33</v>
      </c>
      <c r="P85" s="241">
        <v>3</v>
      </c>
      <c r="Q85" s="237">
        <v>5</v>
      </c>
      <c r="R85" s="237">
        <v>6</v>
      </c>
      <c r="S85" s="240">
        <v>12</v>
      </c>
      <c r="T85" s="6"/>
      <c r="U85" s="241">
        <v>3</v>
      </c>
      <c r="V85" s="240">
        <v>3</v>
      </c>
      <c r="W85" s="6">
        <f t="shared" si="50"/>
        <v>32</v>
      </c>
      <c r="X85" s="241">
        <v>8</v>
      </c>
      <c r="Y85" s="237">
        <v>17</v>
      </c>
      <c r="Z85" s="237">
        <v>6</v>
      </c>
      <c r="AA85" s="237">
        <v>0</v>
      </c>
      <c r="AB85" s="240">
        <v>1</v>
      </c>
      <c r="AC85" s="6">
        <f t="shared" si="51"/>
        <v>32</v>
      </c>
      <c r="AD85" s="241">
        <v>14</v>
      </c>
      <c r="AE85" s="237">
        <v>13</v>
      </c>
      <c r="AF85" s="237">
        <v>3</v>
      </c>
      <c r="AG85" s="237">
        <v>0</v>
      </c>
      <c r="AH85" s="237">
        <v>1</v>
      </c>
      <c r="AI85" s="237">
        <v>1</v>
      </c>
      <c r="AJ85" s="240">
        <v>1</v>
      </c>
      <c r="AK85" s="289">
        <f t="shared" si="52"/>
        <v>33</v>
      </c>
    </row>
    <row r="86" spans="1:37" ht="12" customHeight="1">
      <c r="A86" s="285"/>
      <c r="B86" s="188" t="s">
        <v>215</v>
      </c>
      <c r="C86" s="288" t="s">
        <v>54</v>
      </c>
      <c r="D86" s="241">
        <v>2</v>
      </c>
      <c r="E86" s="237">
        <v>4</v>
      </c>
      <c r="F86" s="237">
        <v>9</v>
      </c>
      <c r="G86" s="237">
        <v>5</v>
      </c>
      <c r="H86" s="237">
        <v>7</v>
      </c>
      <c r="I86" s="237">
        <v>0</v>
      </c>
      <c r="J86" s="240">
        <v>0</v>
      </c>
      <c r="K86" s="6">
        <f t="shared" si="48"/>
        <v>27</v>
      </c>
      <c r="L86" s="241">
        <v>27</v>
      </c>
      <c r="M86" s="237">
        <v>0</v>
      </c>
      <c r="N86" s="240">
        <v>0</v>
      </c>
      <c r="O86" s="6">
        <f t="shared" si="49"/>
        <v>27</v>
      </c>
      <c r="P86" s="241">
        <v>4</v>
      </c>
      <c r="Q86" s="237">
        <v>8</v>
      </c>
      <c r="R86" s="237">
        <v>9</v>
      </c>
      <c r="S86" s="240">
        <v>4</v>
      </c>
      <c r="T86" s="6"/>
      <c r="U86" s="241">
        <v>2</v>
      </c>
      <c r="V86" s="240">
        <v>0</v>
      </c>
      <c r="W86" s="6">
        <f t="shared" si="50"/>
        <v>27</v>
      </c>
      <c r="X86" s="241">
        <v>8</v>
      </c>
      <c r="Y86" s="237">
        <v>13</v>
      </c>
      <c r="Z86" s="237">
        <v>3</v>
      </c>
      <c r="AA86" s="237">
        <v>3</v>
      </c>
      <c r="AB86" s="240">
        <v>0</v>
      </c>
      <c r="AC86" s="6">
        <f t="shared" si="51"/>
        <v>27</v>
      </c>
      <c r="AD86" s="241">
        <v>19</v>
      </c>
      <c r="AE86" s="237">
        <v>5</v>
      </c>
      <c r="AF86" s="237">
        <v>2</v>
      </c>
      <c r="AG86" s="237">
        <v>1</v>
      </c>
      <c r="AH86" s="237">
        <v>0</v>
      </c>
      <c r="AI86" s="237">
        <v>0</v>
      </c>
      <c r="AJ86" s="240">
        <v>0</v>
      </c>
      <c r="AK86" s="289">
        <f t="shared" si="52"/>
        <v>27</v>
      </c>
    </row>
    <row r="87" spans="1:37" ht="12" customHeight="1">
      <c r="A87" s="285"/>
      <c r="B87" s="188"/>
      <c r="C87" s="288" t="s">
        <v>55</v>
      </c>
      <c r="D87" s="241">
        <v>6</v>
      </c>
      <c r="E87" s="237">
        <v>1</v>
      </c>
      <c r="F87" s="237">
        <v>5</v>
      </c>
      <c r="G87" s="237">
        <v>2</v>
      </c>
      <c r="H87" s="237">
        <v>0</v>
      </c>
      <c r="I87" s="237">
        <v>0</v>
      </c>
      <c r="J87" s="240">
        <v>0</v>
      </c>
      <c r="K87" s="6">
        <f t="shared" si="48"/>
        <v>14</v>
      </c>
      <c r="L87" s="241">
        <v>14</v>
      </c>
      <c r="M87" s="237">
        <v>0</v>
      </c>
      <c r="N87" s="240">
        <v>0</v>
      </c>
      <c r="O87" s="6">
        <f t="shared" si="49"/>
        <v>14</v>
      </c>
      <c r="P87" s="241">
        <v>4</v>
      </c>
      <c r="Q87" s="237">
        <v>4</v>
      </c>
      <c r="R87" s="237">
        <v>3</v>
      </c>
      <c r="S87" s="240">
        <v>3</v>
      </c>
      <c r="T87" s="6"/>
      <c r="U87" s="241">
        <v>0</v>
      </c>
      <c r="V87" s="240">
        <v>0</v>
      </c>
      <c r="W87" s="6">
        <f t="shared" si="50"/>
        <v>14</v>
      </c>
      <c r="X87" s="241">
        <v>6</v>
      </c>
      <c r="Y87" s="237">
        <v>4</v>
      </c>
      <c r="Z87" s="237">
        <v>4</v>
      </c>
      <c r="AA87" s="237">
        <v>0</v>
      </c>
      <c r="AB87" s="240">
        <v>0</v>
      </c>
      <c r="AC87" s="6">
        <f t="shared" si="51"/>
        <v>14</v>
      </c>
      <c r="AD87" s="241">
        <v>7</v>
      </c>
      <c r="AE87" s="237">
        <v>5</v>
      </c>
      <c r="AF87" s="237">
        <v>1</v>
      </c>
      <c r="AG87" s="237">
        <v>1</v>
      </c>
      <c r="AH87" s="237">
        <v>0</v>
      </c>
      <c r="AI87" s="237">
        <v>0</v>
      </c>
      <c r="AJ87" s="240">
        <v>0</v>
      </c>
      <c r="AK87" s="289">
        <f t="shared" si="52"/>
        <v>14</v>
      </c>
    </row>
    <row r="88" spans="1:37" ht="12" customHeight="1">
      <c r="A88" s="285"/>
      <c r="B88" s="188"/>
      <c r="C88" s="288" t="s">
        <v>56</v>
      </c>
      <c r="D88" s="241">
        <v>6</v>
      </c>
      <c r="E88" s="237">
        <v>15</v>
      </c>
      <c r="F88" s="237">
        <v>7</v>
      </c>
      <c r="G88" s="237">
        <v>6</v>
      </c>
      <c r="H88" s="237">
        <v>4</v>
      </c>
      <c r="I88" s="237">
        <v>1</v>
      </c>
      <c r="J88" s="240">
        <v>0</v>
      </c>
      <c r="K88" s="6">
        <f t="shared" si="48"/>
        <v>39</v>
      </c>
      <c r="L88" s="241">
        <v>38</v>
      </c>
      <c r="M88" s="237">
        <v>1</v>
      </c>
      <c r="N88" s="240">
        <v>0</v>
      </c>
      <c r="O88" s="6">
        <f t="shared" si="49"/>
        <v>39</v>
      </c>
      <c r="P88" s="241">
        <v>4</v>
      </c>
      <c r="Q88" s="237">
        <v>6</v>
      </c>
      <c r="R88" s="237">
        <v>10</v>
      </c>
      <c r="S88" s="240">
        <v>10</v>
      </c>
      <c r="T88" s="6"/>
      <c r="U88" s="241">
        <v>7</v>
      </c>
      <c r="V88" s="240">
        <v>1</v>
      </c>
      <c r="W88" s="6">
        <f t="shared" si="50"/>
        <v>38</v>
      </c>
      <c r="X88" s="241">
        <v>12</v>
      </c>
      <c r="Y88" s="237">
        <v>9</v>
      </c>
      <c r="Z88" s="237">
        <v>14</v>
      </c>
      <c r="AA88" s="237">
        <v>3</v>
      </c>
      <c r="AB88" s="240">
        <v>0</v>
      </c>
      <c r="AC88" s="6">
        <f t="shared" si="51"/>
        <v>38</v>
      </c>
      <c r="AD88" s="241">
        <v>14</v>
      </c>
      <c r="AE88" s="237">
        <v>15</v>
      </c>
      <c r="AF88" s="237">
        <v>4</v>
      </c>
      <c r="AG88" s="237">
        <v>2</v>
      </c>
      <c r="AH88" s="237">
        <v>2</v>
      </c>
      <c r="AI88" s="237">
        <v>0</v>
      </c>
      <c r="AJ88" s="240">
        <v>2</v>
      </c>
      <c r="AK88" s="289">
        <f t="shared" si="52"/>
        <v>39</v>
      </c>
    </row>
    <row r="89" spans="1:37" ht="12" customHeight="1">
      <c r="A89" s="285"/>
      <c r="B89" s="188"/>
      <c r="C89" s="288" t="s">
        <v>57</v>
      </c>
      <c r="D89" s="241">
        <v>16</v>
      </c>
      <c r="E89" s="237">
        <v>12</v>
      </c>
      <c r="F89" s="237">
        <v>7</v>
      </c>
      <c r="G89" s="237">
        <v>4</v>
      </c>
      <c r="H89" s="237">
        <v>4</v>
      </c>
      <c r="I89" s="237">
        <v>1</v>
      </c>
      <c r="J89" s="240">
        <v>0</v>
      </c>
      <c r="K89" s="6">
        <f t="shared" si="48"/>
        <v>44</v>
      </c>
      <c r="L89" s="241">
        <v>39</v>
      </c>
      <c r="M89" s="237">
        <v>5</v>
      </c>
      <c r="N89" s="240">
        <v>0</v>
      </c>
      <c r="O89" s="6">
        <f t="shared" si="49"/>
        <v>44</v>
      </c>
      <c r="P89" s="241">
        <v>3</v>
      </c>
      <c r="Q89" s="237">
        <v>10</v>
      </c>
      <c r="R89" s="237">
        <v>6</v>
      </c>
      <c r="S89" s="240">
        <v>12</v>
      </c>
      <c r="T89" s="6"/>
      <c r="U89" s="241">
        <v>7</v>
      </c>
      <c r="V89" s="240">
        <v>1</v>
      </c>
      <c r="W89" s="6">
        <f t="shared" si="50"/>
        <v>39</v>
      </c>
      <c r="X89" s="241">
        <v>9</v>
      </c>
      <c r="Y89" s="237">
        <v>16</v>
      </c>
      <c r="Z89" s="237">
        <v>10</v>
      </c>
      <c r="AA89" s="237">
        <v>3</v>
      </c>
      <c r="AB89" s="240">
        <v>1</v>
      </c>
      <c r="AC89" s="6">
        <f t="shared" si="51"/>
        <v>39</v>
      </c>
      <c r="AD89" s="241">
        <v>14</v>
      </c>
      <c r="AE89" s="237">
        <v>20</v>
      </c>
      <c r="AF89" s="237">
        <v>8</v>
      </c>
      <c r="AG89" s="237">
        <v>2</v>
      </c>
      <c r="AH89" s="237">
        <v>0</v>
      </c>
      <c r="AI89" s="237">
        <v>0</v>
      </c>
      <c r="AJ89" s="240">
        <v>0</v>
      </c>
      <c r="AK89" s="289">
        <f t="shared" si="52"/>
        <v>44</v>
      </c>
    </row>
    <row r="90" spans="1:37" ht="12" customHeight="1">
      <c r="A90" s="285"/>
      <c r="B90" s="242"/>
      <c r="C90" s="288" t="s">
        <v>58</v>
      </c>
      <c r="D90" s="241">
        <v>4</v>
      </c>
      <c r="E90" s="237">
        <v>7</v>
      </c>
      <c r="F90" s="237">
        <v>3</v>
      </c>
      <c r="G90" s="237">
        <v>0</v>
      </c>
      <c r="H90" s="237">
        <v>1</v>
      </c>
      <c r="I90" s="237">
        <v>0</v>
      </c>
      <c r="J90" s="240">
        <v>0</v>
      </c>
      <c r="K90" s="6">
        <f t="shared" si="48"/>
        <v>15</v>
      </c>
      <c r="L90" s="241">
        <v>15</v>
      </c>
      <c r="M90" s="237">
        <v>0</v>
      </c>
      <c r="N90" s="240">
        <v>0</v>
      </c>
      <c r="O90" s="6">
        <f t="shared" si="49"/>
        <v>15</v>
      </c>
      <c r="P90" s="241">
        <v>0</v>
      </c>
      <c r="Q90" s="237">
        <v>5</v>
      </c>
      <c r="R90" s="237">
        <v>3</v>
      </c>
      <c r="S90" s="240">
        <v>4</v>
      </c>
      <c r="T90" s="6"/>
      <c r="U90" s="241">
        <v>3</v>
      </c>
      <c r="V90" s="240">
        <v>0</v>
      </c>
      <c r="W90" s="6">
        <f t="shared" si="50"/>
        <v>15</v>
      </c>
      <c r="X90" s="241">
        <v>6</v>
      </c>
      <c r="Y90" s="237">
        <v>3</v>
      </c>
      <c r="Z90" s="237">
        <v>4</v>
      </c>
      <c r="AA90" s="237">
        <v>1</v>
      </c>
      <c r="AB90" s="240">
        <v>1</v>
      </c>
      <c r="AC90" s="6">
        <f t="shared" si="51"/>
        <v>15</v>
      </c>
      <c r="AD90" s="241">
        <v>8</v>
      </c>
      <c r="AE90" s="237">
        <v>4</v>
      </c>
      <c r="AF90" s="237">
        <v>3</v>
      </c>
      <c r="AG90" s="237">
        <v>0</v>
      </c>
      <c r="AH90" s="237">
        <v>0</v>
      </c>
      <c r="AI90" s="237">
        <v>0</v>
      </c>
      <c r="AJ90" s="240">
        <v>0</v>
      </c>
      <c r="AK90" s="289">
        <f t="shared" si="52"/>
        <v>15</v>
      </c>
    </row>
    <row r="91" spans="1:37" ht="12" customHeight="1" thickBot="1">
      <c r="A91" s="285"/>
      <c r="B91" s="188"/>
      <c r="C91" s="290" t="s">
        <v>59</v>
      </c>
      <c r="D91" s="249">
        <v>4</v>
      </c>
      <c r="E91" s="245">
        <v>2</v>
      </c>
      <c r="F91" s="245">
        <v>3</v>
      </c>
      <c r="G91" s="245">
        <v>3</v>
      </c>
      <c r="H91" s="245">
        <v>3</v>
      </c>
      <c r="I91" s="245">
        <v>0</v>
      </c>
      <c r="J91" s="248">
        <v>0</v>
      </c>
      <c r="K91" s="9">
        <f t="shared" si="48"/>
        <v>15</v>
      </c>
      <c r="L91" s="249">
        <v>15</v>
      </c>
      <c r="M91" s="245">
        <v>0</v>
      </c>
      <c r="N91" s="248">
        <v>0</v>
      </c>
      <c r="O91" s="9">
        <f t="shared" si="49"/>
        <v>15</v>
      </c>
      <c r="P91" s="249">
        <v>5</v>
      </c>
      <c r="Q91" s="245">
        <v>3</v>
      </c>
      <c r="R91" s="245">
        <v>2</v>
      </c>
      <c r="S91" s="248">
        <v>5</v>
      </c>
      <c r="T91" s="9"/>
      <c r="U91" s="249">
        <v>0</v>
      </c>
      <c r="V91" s="248">
        <v>0</v>
      </c>
      <c r="W91" s="9">
        <f t="shared" si="50"/>
        <v>15</v>
      </c>
      <c r="X91" s="249">
        <v>6</v>
      </c>
      <c r="Y91" s="245">
        <v>9</v>
      </c>
      <c r="Z91" s="245">
        <v>0</v>
      </c>
      <c r="AA91" s="245">
        <v>0</v>
      </c>
      <c r="AB91" s="248">
        <v>0</v>
      </c>
      <c r="AC91" s="9">
        <f t="shared" si="51"/>
        <v>15</v>
      </c>
      <c r="AD91" s="249">
        <v>9</v>
      </c>
      <c r="AE91" s="245">
        <v>2</v>
      </c>
      <c r="AF91" s="245">
        <v>4</v>
      </c>
      <c r="AG91" s="245">
        <v>0</v>
      </c>
      <c r="AH91" s="245">
        <v>0</v>
      </c>
      <c r="AI91" s="245">
        <v>0</v>
      </c>
      <c r="AJ91" s="248">
        <v>0</v>
      </c>
      <c r="AK91" s="291">
        <f t="shared" si="52"/>
        <v>15</v>
      </c>
    </row>
    <row r="92" spans="1:37" ht="12" customHeight="1" thickBot="1" thickTop="1">
      <c r="A92" s="285"/>
      <c r="B92" s="224"/>
      <c r="C92" s="294" t="s">
        <v>205</v>
      </c>
      <c r="D92" s="263">
        <f aca="true" t="shared" si="53" ref="D92:S92">SUM(D83:D91)</f>
        <v>88</v>
      </c>
      <c r="E92" s="259">
        <f t="shared" si="53"/>
        <v>106</v>
      </c>
      <c r="F92" s="259">
        <f t="shared" si="53"/>
        <v>65</v>
      </c>
      <c r="G92" s="259">
        <f t="shared" si="53"/>
        <v>58</v>
      </c>
      <c r="H92" s="259">
        <f t="shared" si="53"/>
        <v>35</v>
      </c>
      <c r="I92" s="259">
        <f t="shared" si="53"/>
        <v>7</v>
      </c>
      <c r="J92" s="262">
        <f t="shared" si="53"/>
        <v>0</v>
      </c>
      <c r="K92" s="10">
        <f t="shared" si="53"/>
        <v>359</v>
      </c>
      <c r="L92" s="263">
        <f t="shared" si="53"/>
        <v>345</v>
      </c>
      <c r="M92" s="259">
        <f t="shared" si="53"/>
        <v>13</v>
      </c>
      <c r="N92" s="262">
        <f t="shared" si="53"/>
        <v>1</v>
      </c>
      <c r="O92" s="10">
        <f t="shared" si="53"/>
        <v>359</v>
      </c>
      <c r="P92" s="263">
        <f t="shared" si="53"/>
        <v>36</v>
      </c>
      <c r="Q92" s="259">
        <f t="shared" si="53"/>
        <v>70</v>
      </c>
      <c r="R92" s="259">
        <f t="shared" si="53"/>
        <v>108</v>
      </c>
      <c r="S92" s="262">
        <f t="shared" si="53"/>
        <v>89</v>
      </c>
      <c r="T92" s="10"/>
      <c r="U92" s="263">
        <f aca="true" t="shared" si="54" ref="U92:AK92">SUM(U83:U91)</f>
        <v>37</v>
      </c>
      <c r="V92" s="262">
        <f t="shared" si="54"/>
        <v>5</v>
      </c>
      <c r="W92" s="10">
        <f t="shared" si="54"/>
        <v>345</v>
      </c>
      <c r="X92" s="263">
        <f t="shared" si="54"/>
        <v>97</v>
      </c>
      <c r="Y92" s="259">
        <f t="shared" si="54"/>
        <v>150</v>
      </c>
      <c r="Z92" s="259">
        <f t="shared" si="54"/>
        <v>74</v>
      </c>
      <c r="AA92" s="259">
        <f t="shared" si="54"/>
        <v>21</v>
      </c>
      <c r="AB92" s="262">
        <f t="shared" si="54"/>
        <v>3</v>
      </c>
      <c r="AC92" s="10">
        <f t="shared" si="54"/>
        <v>345</v>
      </c>
      <c r="AD92" s="263">
        <f t="shared" si="54"/>
        <v>156</v>
      </c>
      <c r="AE92" s="259">
        <f t="shared" si="54"/>
        <v>134</v>
      </c>
      <c r="AF92" s="259">
        <f t="shared" si="54"/>
        <v>50</v>
      </c>
      <c r="AG92" s="259">
        <f t="shared" si="54"/>
        <v>7</v>
      </c>
      <c r="AH92" s="259">
        <f t="shared" si="54"/>
        <v>7</v>
      </c>
      <c r="AI92" s="259">
        <f t="shared" si="54"/>
        <v>2</v>
      </c>
      <c r="AJ92" s="262">
        <f t="shared" si="54"/>
        <v>3</v>
      </c>
      <c r="AK92" s="295">
        <f t="shared" si="54"/>
        <v>359</v>
      </c>
    </row>
    <row r="93" spans="1:37" ht="12" customHeight="1">
      <c r="A93" s="285"/>
      <c r="B93" s="278" t="s">
        <v>216</v>
      </c>
      <c r="C93" s="305"/>
      <c r="D93" s="276">
        <f aca="true" t="shared" si="55" ref="D93:S93">SUM(D83+D68+D60+D51+D42+D41+D35+D27+D20+D19+D13)</f>
        <v>815</v>
      </c>
      <c r="E93" s="272">
        <f t="shared" si="55"/>
        <v>938</v>
      </c>
      <c r="F93" s="272">
        <f t="shared" si="55"/>
        <v>717</v>
      </c>
      <c r="G93" s="272">
        <f t="shared" si="55"/>
        <v>544</v>
      </c>
      <c r="H93" s="272">
        <f t="shared" si="55"/>
        <v>260</v>
      </c>
      <c r="I93" s="272">
        <f t="shared" si="55"/>
        <v>95</v>
      </c>
      <c r="J93" s="275">
        <f t="shared" si="55"/>
        <v>0</v>
      </c>
      <c r="K93" s="12">
        <f t="shared" si="55"/>
        <v>3369</v>
      </c>
      <c r="L93" s="276">
        <f t="shared" si="55"/>
        <v>3168</v>
      </c>
      <c r="M93" s="272">
        <f t="shared" si="55"/>
        <v>80</v>
      </c>
      <c r="N93" s="275">
        <f t="shared" si="55"/>
        <v>121</v>
      </c>
      <c r="O93" s="12">
        <f t="shared" si="55"/>
        <v>3369</v>
      </c>
      <c r="P93" s="276">
        <f t="shared" si="55"/>
        <v>284</v>
      </c>
      <c r="Q93" s="272">
        <f t="shared" si="55"/>
        <v>577</v>
      </c>
      <c r="R93" s="272">
        <f t="shared" si="55"/>
        <v>1228</v>
      </c>
      <c r="S93" s="275">
        <f t="shared" si="55"/>
        <v>575</v>
      </c>
      <c r="T93" s="12"/>
      <c r="U93" s="276">
        <f aca="true" t="shared" si="56" ref="U93:AK93">SUM(U83+U68+U60+U51+U42+U41+U35+U27+U20+U19+U13)</f>
        <v>453</v>
      </c>
      <c r="V93" s="275">
        <f t="shared" si="56"/>
        <v>51</v>
      </c>
      <c r="W93" s="12">
        <f t="shared" si="56"/>
        <v>3168</v>
      </c>
      <c r="X93" s="276">
        <f t="shared" si="56"/>
        <v>899</v>
      </c>
      <c r="Y93" s="272">
        <f t="shared" si="56"/>
        <v>1347</v>
      </c>
      <c r="Z93" s="272">
        <f t="shared" si="56"/>
        <v>612</v>
      </c>
      <c r="AA93" s="272">
        <f t="shared" si="56"/>
        <v>261</v>
      </c>
      <c r="AB93" s="275">
        <f t="shared" si="56"/>
        <v>49</v>
      </c>
      <c r="AC93" s="12">
        <f t="shared" si="56"/>
        <v>3168</v>
      </c>
      <c r="AD93" s="276">
        <f t="shared" si="56"/>
        <v>1263</v>
      </c>
      <c r="AE93" s="272">
        <f t="shared" si="56"/>
        <v>1303</v>
      </c>
      <c r="AF93" s="272">
        <f t="shared" si="56"/>
        <v>522</v>
      </c>
      <c r="AG93" s="272">
        <f t="shared" si="56"/>
        <v>60</v>
      </c>
      <c r="AH93" s="272">
        <f t="shared" si="56"/>
        <v>64</v>
      </c>
      <c r="AI93" s="272">
        <f t="shared" si="56"/>
        <v>33</v>
      </c>
      <c r="AJ93" s="275">
        <f t="shared" si="56"/>
        <v>124</v>
      </c>
      <c r="AK93" s="306">
        <f t="shared" si="56"/>
        <v>3369</v>
      </c>
    </row>
    <row r="94" spans="1:37" ht="12" customHeight="1">
      <c r="A94" s="285"/>
      <c r="B94" s="277" t="s">
        <v>217</v>
      </c>
      <c r="C94" s="307"/>
      <c r="D94" s="241">
        <f aca="true" t="shared" si="57" ref="D94:S94">D95-D93</f>
        <v>477</v>
      </c>
      <c r="E94" s="237">
        <f t="shared" si="57"/>
        <v>561</v>
      </c>
      <c r="F94" s="237">
        <f t="shared" si="57"/>
        <v>404</v>
      </c>
      <c r="G94" s="237">
        <f t="shared" si="57"/>
        <v>314</v>
      </c>
      <c r="H94" s="237">
        <f t="shared" si="57"/>
        <v>172</v>
      </c>
      <c r="I94" s="237">
        <f t="shared" si="57"/>
        <v>41</v>
      </c>
      <c r="J94" s="240">
        <f t="shared" si="57"/>
        <v>0</v>
      </c>
      <c r="K94" s="6">
        <f t="shared" si="57"/>
        <v>1969</v>
      </c>
      <c r="L94" s="241">
        <f t="shared" si="57"/>
        <v>1908</v>
      </c>
      <c r="M94" s="237">
        <f t="shared" si="57"/>
        <v>43</v>
      </c>
      <c r="N94" s="240">
        <f t="shared" si="57"/>
        <v>18</v>
      </c>
      <c r="O94" s="6">
        <f t="shared" si="57"/>
        <v>1969</v>
      </c>
      <c r="P94" s="241">
        <f t="shared" si="57"/>
        <v>197</v>
      </c>
      <c r="Q94" s="237">
        <f t="shared" si="57"/>
        <v>442</v>
      </c>
      <c r="R94" s="237">
        <f t="shared" si="57"/>
        <v>432</v>
      </c>
      <c r="S94" s="240">
        <f t="shared" si="57"/>
        <v>590</v>
      </c>
      <c r="T94" s="6"/>
      <c r="U94" s="241">
        <f aca="true" t="shared" si="58" ref="U94:AK94">U95-U93</f>
        <v>224</v>
      </c>
      <c r="V94" s="240">
        <f t="shared" si="58"/>
        <v>23</v>
      </c>
      <c r="W94" s="6">
        <f t="shared" si="58"/>
        <v>1908</v>
      </c>
      <c r="X94" s="241">
        <f t="shared" si="58"/>
        <v>585</v>
      </c>
      <c r="Y94" s="237">
        <f t="shared" si="58"/>
        <v>806</v>
      </c>
      <c r="Z94" s="237">
        <f t="shared" si="58"/>
        <v>377</v>
      </c>
      <c r="AA94" s="237">
        <f t="shared" si="58"/>
        <v>108</v>
      </c>
      <c r="AB94" s="240">
        <f t="shared" si="58"/>
        <v>32</v>
      </c>
      <c r="AC94" s="6">
        <f t="shared" si="58"/>
        <v>1908</v>
      </c>
      <c r="AD94" s="241">
        <f t="shared" si="58"/>
        <v>826</v>
      </c>
      <c r="AE94" s="237">
        <f t="shared" si="58"/>
        <v>719</v>
      </c>
      <c r="AF94" s="237">
        <f t="shared" si="58"/>
        <v>294</v>
      </c>
      <c r="AG94" s="237">
        <f t="shared" si="58"/>
        <v>59</v>
      </c>
      <c r="AH94" s="237">
        <f t="shared" si="58"/>
        <v>34</v>
      </c>
      <c r="AI94" s="237">
        <f t="shared" si="58"/>
        <v>12</v>
      </c>
      <c r="AJ94" s="240">
        <f t="shared" si="58"/>
        <v>25</v>
      </c>
      <c r="AK94" s="289">
        <f t="shared" si="58"/>
        <v>1969</v>
      </c>
    </row>
    <row r="95" spans="1:37" ht="15.75" customHeight="1" thickBot="1">
      <c r="A95" s="285"/>
      <c r="B95" s="281" t="s">
        <v>218</v>
      </c>
      <c r="C95" s="308"/>
      <c r="D95" s="263">
        <f aca="true" t="shared" si="59" ref="D95:S95">SUM(D92+D82+D73+D67+D59+D50+D40+D34+D26+D18)</f>
        <v>1292</v>
      </c>
      <c r="E95" s="259">
        <f t="shared" si="59"/>
        <v>1499</v>
      </c>
      <c r="F95" s="259">
        <f t="shared" si="59"/>
        <v>1121</v>
      </c>
      <c r="G95" s="259">
        <f t="shared" si="59"/>
        <v>858</v>
      </c>
      <c r="H95" s="259">
        <f t="shared" si="59"/>
        <v>432</v>
      </c>
      <c r="I95" s="259">
        <f t="shared" si="59"/>
        <v>136</v>
      </c>
      <c r="J95" s="262">
        <f t="shared" si="59"/>
        <v>0</v>
      </c>
      <c r="K95" s="10">
        <f t="shared" si="59"/>
        <v>5338</v>
      </c>
      <c r="L95" s="263">
        <f t="shared" si="59"/>
        <v>5076</v>
      </c>
      <c r="M95" s="259">
        <f t="shared" si="59"/>
        <v>123</v>
      </c>
      <c r="N95" s="262">
        <f t="shared" si="59"/>
        <v>139</v>
      </c>
      <c r="O95" s="10">
        <f t="shared" si="59"/>
        <v>5338</v>
      </c>
      <c r="P95" s="263">
        <f t="shared" si="59"/>
        <v>481</v>
      </c>
      <c r="Q95" s="259">
        <f t="shared" si="59"/>
        <v>1019</v>
      </c>
      <c r="R95" s="259">
        <f t="shared" si="59"/>
        <v>1660</v>
      </c>
      <c r="S95" s="262">
        <f t="shared" si="59"/>
        <v>1165</v>
      </c>
      <c r="T95" s="10"/>
      <c r="U95" s="263">
        <f aca="true" t="shared" si="60" ref="U95:AK95">SUM(U92+U82+U73+U67+U59+U50+U40+U34+U26+U18)</f>
        <v>677</v>
      </c>
      <c r="V95" s="262">
        <f t="shared" si="60"/>
        <v>74</v>
      </c>
      <c r="W95" s="10">
        <f t="shared" si="60"/>
        <v>5076</v>
      </c>
      <c r="X95" s="263">
        <f t="shared" si="60"/>
        <v>1484</v>
      </c>
      <c r="Y95" s="259">
        <f t="shared" si="60"/>
        <v>2153</v>
      </c>
      <c r="Z95" s="259">
        <f t="shared" si="60"/>
        <v>989</v>
      </c>
      <c r="AA95" s="259">
        <f t="shared" si="60"/>
        <v>369</v>
      </c>
      <c r="AB95" s="262">
        <f t="shared" si="60"/>
        <v>81</v>
      </c>
      <c r="AC95" s="10">
        <f t="shared" si="60"/>
        <v>5076</v>
      </c>
      <c r="AD95" s="263">
        <f t="shared" si="60"/>
        <v>2089</v>
      </c>
      <c r="AE95" s="259">
        <f t="shared" si="60"/>
        <v>2022</v>
      </c>
      <c r="AF95" s="259">
        <f t="shared" si="60"/>
        <v>816</v>
      </c>
      <c r="AG95" s="259">
        <f t="shared" si="60"/>
        <v>119</v>
      </c>
      <c r="AH95" s="259">
        <f t="shared" si="60"/>
        <v>98</v>
      </c>
      <c r="AI95" s="259">
        <f t="shared" si="60"/>
        <v>45</v>
      </c>
      <c r="AJ95" s="262">
        <f t="shared" si="60"/>
        <v>149</v>
      </c>
      <c r="AK95" s="295">
        <f t="shared" si="60"/>
        <v>5338</v>
      </c>
    </row>
    <row r="96" ht="12" customHeight="1">
      <c r="A96" s="285"/>
    </row>
    <row r="97" spans="1:37" ht="12">
      <c r="A97" s="28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">
      <c r="A98" s="28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</sheetData>
  <mergeCells count="10">
    <mergeCell ref="AD3:AK3"/>
    <mergeCell ref="L3:O4"/>
    <mergeCell ref="P3:S3"/>
    <mergeCell ref="P4:S4"/>
    <mergeCell ref="U3:AC3"/>
    <mergeCell ref="X4:AC4"/>
    <mergeCell ref="D3:K4"/>
    <mergeCell ref="B93:C93"/>
    <mergeCell ref="B94:C94"/>
    <mergeCell ref="B95:C9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99"/>
  <sheetViews>
    <sheetView zoomScaleSheetLayoutView="100" workbookViewId="0" topLeftCell="A1">
      <selection activeCell="B7" sqref="B7"/>
    </sheetView>
  </sheetViews>
  <sheetFormatPr defaultColWidth="10.00390625" defaultRowHeight="12" customHeight="1"/>
  <cols>
    <col min="1" max="1" width="2.625" style="2" customWidth="1"/>
    <col min="2" max="2" width="10.375" style="1" customWidth="1"/>
    <col min="3" max="3" width="10.00390625" style="1" customWidth="1"/>
    <col min="4" max="10" width="6.125" style="2" customWidth="1"/>
    <col min="11" max="12" width="6.875" style="2" customWidth="1"/>
    <col min="13" max="14" width="6.125" style="2" customWidth="1"/>
    <col min="15" max="15" width="6.875" style="2" customWidth="1"/>
    <col min="16" max="19" width="6.125" style="2" customWidth="1"/>
    <col min="20" max="20" width="0" style="2" hidden="1" customWidth="1"/>
    <col min="21" max="22" width="6.00390625" style="2" customWidth="1"/>
    <col min="23" max="23" width="6.75390625" style="2" customWidth="1"/>
    <col min="24" max="28" width="6.00390625" style="2" customWidth="1"/>
    <col min="29" max="29" width="6.75390625" style="2" customWidth="1"/>
    <col min="30" max="30" width="5.625" style="2" customWidth="1"/>
    <col min="31" max="32" width="8.00390625" style="2" customWidth="1"/>
    <col min="33" max="33" width="7.125" style="2" customWidth="1"/>
    <col min="34" max="37" width="8.00390625" style="2" customWidth="1"/>
    <col min="38" max="16384" width="10.00390625" style="2" customWidth="1"/>
  </cols>
  <sheetData>
    <row r="1" spans="2:20" s="171" customFormat="1" ht="14.25">
      <c r="B1" s="172"/>
      <c r="C1" s="172"/>
      <c r="D1" s="173" t="s">
        <v>0</v>
      </c>
      <c r="E1" s="173"/>
      <c r="F1" s="173"/>
      <c r="G1" s="173"/>
      <c r="H1" s="173"/>
      <c r="J1" s="171" t="s">
        <v>1</v>
      </c>
      <c r="K1" s="173"/>
      <c r="L1" s="173"/>
      <c r="M1" s="173"/>
      <c r="O1" s="173"/>
      <c r="P1" s="173"/>
      <c r="Q1" s="173"/>
      <c r="R1" s="173"/>
      <c r="S1" s="173"/>
      <c r="T1" s="174"/>
    </row>
    <row r="2" spans="2:20" s="171" customFormat="1" ht="15" thickBot="1">
      <c r="B2" s="172"/>
      <c r="C2" s="172"/>
      <c r="D2" s="171" t="s">
        <v>228</v>
      </c>
      <c r="T2" s="174"/>
    </row>
    <row r="3" spans="2:37" ht="12.75" thickBot="1">
      <c r="B3" s="175"/>
      <c r="C3" s="176"/>
      <c r="D3" s="177" t="s">
        <v>97</v>
      </c>
      <c r="E3" s="178"/>
      <c r="F3" s="178"/>
      <c r="G3" s="178"/>
      <c r="H3" s="178"/>
      <c r="I3" s="178"/>
      <c r="J3" s="178"/>
      <c r="K3" s="179"/>
      <c r="L3" s="180" t="s">
        <v>98</v>
      </c>
      <c r="M3" s="178"/>
      <c r="N3" s="178"/>
      <c r="O3" s="179"/>
      <c r="P3" s="181" t="s">
        <v>99</v>
      </c>
      <c r="Q3" s="182"/>
      <c r="R3" s="182"/>
      <c r="S3" s="183"/>
      <c r="T3" s="168"/>
      <c r="U3" s="184" t="s">
        <v>100</v>
      </c>
      <c r="V3" s="185"/>
      <c r="W3" s="185"/>
      <c r="X3" s="185"/>
      <c r="Y3" s="185"/>
      <c r="Z3" s="185"/>
      <c r="AA3" s="185"/>
      <c r="AB3" s="185"/>
      <c r="AC3" s="186"/>
      <c r="AD3" s="180" t="s">
        <v>101</v>
      </c>
      <c r="AE3" s="178"/>
      <c r="AF3" s="178"/>
      <c r="AG3" s="178"/>
      <c r="AH3" s="178"/>
      <c r="AI3" s="178"/>
      <c r="AJ3" s="178"/>
      <c r="AK3" s="187"/>
    </row>
    <row r="4" spans="2:37" ht="12.75" thickBot="1">
      <c r="B4" s="188"/>
      <c r="C4" s="167"/>
      <c r="D4" s="189"/>
      <c r="E4" s="190"/>
      <c r="F4" s="190"/>
      <c r="G4" s="190"/>
      <c r="H4" s="190"/>
      <c r="I4" s="190"/>
      <c r="J4" s="190"/>
      <c r="K4" s="191"/>
      <c r="L4" s="192"/>
      <c r="M4" s="190"/>
      <c r="N4" s="190"/>
      <c r="O4" s="191"/>
      <c r="P4" s="193" t="s">
        <v>102</v>
      </c>
      <c r="Q4" s="194"/>
      <c r="R4" s="194"/>
      <c r="S4" s="195"/>
      <c r="T4" s="169"/>
      <c r="U4" s="196" t="s">
        <v>103</v>
      </c>
      <c r="V4" s="197"/>
      <c r="W4" s="198"/>
      <c r="X4" s="199" t="s">
        <v>104</v>
      </c>
      <c r="Y4" s="200"/>
      <c r="Z4" s="200"/>
      <c r="AA4" s="200"/>
      <c r="AB4" s="200"/>
      <c r="AC4" s="201"/>
      <c r="AD4" s="202" t="s">
        <v>105</v>
      </c>
      <c r="AE4" s="203" t="s">
        <v>106</v>
      </c>
      <c r="AF4" s="203" t="s">
        <v>107</v>
      </c>
      <c r="AG4" s="203" t="s">
        <v>108</v>
      </c>
      <c r="AH4" s="203" t="s">
        <v>109</v>
      </c>
      <c r="AI4" s="203" t="s">
        <v>110</v>
      </c>
      <c r="AJ4" s="203"/>
      <c r="AK4" s="204"/>
    </row>
    <row r="5" spans="2:37" ht="12">
      <c r="B5" s="188"/>
      <c r="C5" s="167"/>
      <c r="D5" s="205"/>
      <c r="E5" s="206"/>
      <c r="F5" s="206"/>
      <c r="G5" s="206"/>
      <c r="H5" s="206"/>
      <c r="I5" s="206"/>
      <c r="J5" s="206"/>
      <c r="K5" s="207"/>
      <c r="L5" s="205"/>
      <c r="M5" s="206"/>
      <c r="N5" s="206"/>
      <c r="O5" s="207"/>
      <c r="P5" s="205"/>
      <c r="Q5" s="206"/>
      <c r="R5" s="206"/>
      <c r="S5" s="208"/>
      <c r="T5" s="170"/>
      <c r="U5" s="205"/>
      <c r="V5" s="206"/>
      <c r="W5" s="207"/>
      <c r="X5" s="209" t="s">
        <v>111</v>
      </c>
      <c r="Y5" s="206"/>
      <c r="Z5" s="206"/>
      <c r="AA5" s="210" t="s">
        <v>111</v>
      </c>
      <c r="AB5" s="206"/>
      <c r="AC5" s="207"/>
      <c r="AD5" s="211" t="s">
        <v>112</v>
      </c>
      <c r="AE5" s="212" t="s">
        <v>113</v>
      </c>
      <c r="AF5" s="212" t="s">
        <v>114</v>
      </c>
      <c r="AG5" s="212" t="s">
        <v>115</v>
      </c>
      <c r="AH5" s="212" t="s">
        <v>116</v>
      </c>
      <c r="AI5" s="212" t="s">
        <v>117</v>
      </c>
      <c r="AJ5" s="212"/>
      <c r="AK5" s="213"/>
    </row>
    <row r="6" spans="2:37" ht="12">
      <c r="B6" s="188"/>
      <c r="C6" s="167"/>
      <c r="D6" s="214">
        <v>65</v>
      </c>
      <c r="E6" s="215">
        <v>70</v>
      </c>
      <c r="F6" s="215">
        <v>75</v>
      </c>
      <c r="G6" s="215">
        <v>80</v>
      </c>
      <c r="H6" s="215">
        <v>85</v>
      </c>
      <c r="I6" s="215">
        <v>90</v>
      </c>
      <c r="J6" s="216" t="s">
        <v>5</v>
      </c>
      <c r="K6" s="217"/>
      <c r="L6" s="211" t="s">
        <v>118</v>
      </c>
      <c r="M6" s="216" t="s">
        <v>118</v>
      </c>
      <c r="N6" s="216" t="s">
        <v>5</v>
      </c>
      <c r="O6" s="217"/>
      <c r="P6" s="211" t="s">
        <v>119</v>
      </c>
      <c r="Q6" s="216" t="s">
        <v>120</v>
      </c>
      <c r="R6" s="216" t="s">
        <v>121</v>
      </c>
      <c r="S6" s="218" t="s">
        <v>122</v>
      </c>
      <c r="T6" s="170"/>
      <c r="U6" s="211" t="s">
        <v>123</v>
      </c>
      <c r="V6" s="216" t="s">
        <v>5</v>
      </c>
      <c r="W6" s="217"/>
      <c r="X6" s="211" t="s">
        <v>124</v>
      </c>
      <c r="Y6" s="216" t="s">
        <v>125</v>
      </c>
      <c r="Z6" s="216" t="s">
        <v>126</v>
      </c>
      <c r="AA6" s="216" t="s">
        <v>124</v>
      </c>
      <c r="AB6" s="216" t="s">
        <v>5</v>
      </c>
      <c r="AC6" s="217"/>
      <c r="AD6" s="211" t="s">
        <v>127</v>
      </c>
      <c r="AE6" s="212" t="s">
        <v>128</v>
      </c>
      <c r="AF6" s="212" t="s">
        <v>129</v>
      </c>
      <c r="AG6" s="212" t="s">
        <v>130</v>
      </c>
      <c r="AH6" s="212" t="s">
        <v>131</v>
      </c>
      <c r="AI6" s="212" t="s">
        <v>132</v>
      </c>
      <c r="AJ6" s="216" t="s">
        <v>5</v>
      </c>
      <c r="AK6" s="213"/>
    </row>
    <row r="7" spans="2:37" ht="12">
      <c r="B7" s="188" t="s">
        <v>133</v>
      </c>
      <c r="C7" s="219" t="s">
        <v>134</v>
      </c>
      <c r="D7" s="217"/>
      <c r="E7" s="212"/>
      <c r="F7" s="212"/>
      <c r="G7" s="212"/>
      <c r="H7" s="212"/>
      <c r="I7" s="212"/>
      <c r="J7" s="212"/>
      <c r="K7" s="217"/>
      <c r="L7" s="217"/>
      <c r="M7" s="212"/>
      <c r="N7" s="212"/>
      <c r="O7" s="217"/>
      <c r="P7" s="211" t="s">
        <v>135</v>
      </c>
      <c r="Q7" s="216" t="s">
        <v>136</v>
      </c>
      <c r="R7" s="216" t="s">
        <v>137</v>
      </c>
      <c r="S7" s="218"/>
      <c r="T7" s="170"/>
      <c r="U7" s="211"/>
      <c r="V7" s="216"/>
      <c r="W7" s="217"/>
      <c r="X7" s="211" t="s">
        <v>138</v>
      </c>
      <c r="Y7" s="216" t="s">
        <v>139</v>
      </c>
      <c r="Z7" s="216" t="s">
        <v>139</v>
      </c>
      <c r="AA7" s="216" t="s">
        <v>138</v>
      </c>
      <c r="AB7" s="216"/>
      <c r="AC7" s="217"/>
      <c r="AD7" s="211" t="s">
        <v>140</v>
      </c>
      <c r="AE7" s="212" t="s">
        <v>141</v>
      </c>
      <c r="AF7" s="212" t="s">
        <v>142</v>
      </c>
      <c r="AG7" s="212" t="s">
        <v>143</v>
      </c>
      <c r="AH7" s="212" t="s">
        <v>144</v>
      </c>
      <c r="AI7" s="212" t="s">
        <v>145</v>
      </c>
      <c r="AJ7" s="212"/>
      <c r="AK7" s="213"/>
    </row>
    <row r="8" spans="2:37" ht="13.5">
      <c r="B8" s="188"/>
      <c r="C8" s="167"/>
      <c r="D8" s="220" t="s">
        <v>6</v>
      </c>
      <c r="E8" s="221" t="s">
        <v>6</v>
      </c>
      <c r="F8" s="221" t="s">
        <v>6</v>
      </c>
      <c r="G8" s="221" t="s">
        <v>6</v>
      </c>
      <c r="H8" s="221" t="s">
        <v>6</v>
      </c>
      <c r="I8" s="212"/>
      <c r="J8" s="212"/>
      <c r="K8" s="211" t="s">
        <v>7</v>
      </c>
      <c r="L8" s="217"/>
      <c r="M8" s="216" t="s">
        <v>146</v>
      </c>
      <c r="N8" s="212"/>
      <c r="O8" s="211" t="s">
        <v>7</v>
      </c>
      <c r="P8" s="217" t="s">
        <v>147</v>
      </c>
      <c r="Q8" s="216" t="s">
        <v>148</v>
      </c>
      <c r="R8" s="216" t="s">
        <v>149</v>
      </c>
      <c r="S8" s="218" t="s">
        <v>150</v>
      </c>
      <c r="T8" s="170"/>
      <c r="U8" s="211" t="s">
        <v>151</v>
      </c>
      <c r="V8" s="216"/>
      <c r="W8" s="211" t="s">
        <v>7</v>
      </c>
      <c r="X8" s="211" t="s">
        <v>152</v>
      </c>
      <c r="Y8" s="216" t="s">
        <v>153</v>
      </c>
      <c r="Z8" s="216" t="s">
        <v>153</v>
      </c>
      <c r="AA8" s="216" t="s">
        <v>152</v>
      </c>
      <c r="AB8" s="216"/>
      <c r="AC8" s="211" t="s">
        <v>7</v>
      </c>
      <c r="AD8" s="211" t="s">
        <v>154</v>
      </c>
      <c r="AE8" s="212" t="s">
        <v>155</v>
      </c>
      <c r="AF8" s="212" t="s">
        <v>156</v>
      </c>
      <c r="AG8" s="212" t="s">
        <v>157</v>
      </c>
      <c r="AH8" s="212" t="s">
        <v>158</v>
      </c>
      <c r="AI8" s="212" t="s">
        <v>159</v>
      </c>
      <c r="AJ8" s="212"/>
      <c r="AK8" s="222" t="s">
        <v>7</v>
      </c>
    </row>
    <row r="9" spans="2:37" ht="12">
      <c r="B9" s="188"/>
      <c r="C9" s="167"/>
      <c r="D9" s="217"/>
      <c r="E9" s="212"/>
      <c r="F9" s="212"/>
      <c r="G9" s="212"/>
      <c r="H9" s="212"/>
      <c r="I9" s="212"/>
      <c r="J9" s="212"/>
      <c r="K9" s="217"/>
      <c r="L9" s="217"/>
      <c r="M9" s="212"/>
      <c r="N9" s="212"/>
      <c r="O9" s="217"/>
      <c r="P9" s="217" t="s">
        <v>160</v>
      </c>
      <c r="Q9" s="216" t="s">
        <v>161</v>
      </c>
      <c r="R9" s="216" t="s">
        <v>162</v>
      </c>
      <c r="S9" s="218"/>
      <c r="T9" s="170"/>
      <c r="U9" s="211"/>
      <c r="V9" s="216"/>
      <c r="W9" s="217"/>
      <c r="X9" s="211" t="s">
        <v>163</v>
      </c>
      <c r="Y9" s="216" t="s">
        <v>164</v>
      </c>
      <c r="Z9" s="216" t="s">
        <v>164</v>
      </c>
      <c r="AA9" s="216" t="s">
        <v>165</v>
      </c>
      <c r="AB9" s="216"/>
      <c r="AC9" s="217"/>
      <c r="AD9" s="217" t="s">
        <v>166</v>
      </c>
      <c r="AE9" s="212" t="s">
        <v>167</v>
      </c>
      <c r="AF9" s="212" t="s">
        <v>168</v>
      </c>
      <c r="AG9" s="212" t="s">
        <v>169</v>
      </c>
      <c r="AH9" s="212" t="s">
        <v>170</v>
      </c>
      <c r="AI9" s="212" t="s">
        <v>171</v>
      </c>
      <c r="AJ9" s="212"/>
      <c r="AK9" s="213"/>
    </row>
    <row r="10" spans="2:37" ht="12">
      <c r="B10" s="188"/>
      <c r="C10" s="167"/>
      <c r="D10" s="214">
        <v>69</v>
      </c>
      <c r="E10" s="215">
        <v>74</v>
      </c>
      <c r="F10" s="215">
        <v>79</v>
      </c>
      <c r="G10" s="215">
        <v>84</v>
      </c>
      <c r="H10" s="215">
        <v>89</v>
      </c>
      <c r="I10" s="216" t="s">
        <v>8</v>
      </c>
      <c r="J10" s="216" t="s">
        <v>9</v>
      </c>
      <c r="K10" s="217"/>
      <c r="L10" s="211" t="s">
        <v>172</v>
      </c>
      <c r="M10" s="216" t="s">
        <v>118</v>
      </c>
      <c r="N10" s="216" t="s">
        <v>9</v>
      </c>
      <c r="O10" s="217"/>
      <c r="P10" s="217" t="s">
        <v>173</v>
      </c>
      <c r="Q10" s="216" t="s">
        <v>174</v>
      </c>
      <c r="R10" s="216" t="s">
        <v>175</v>
      </c>
      <c r="S10" s="218"/>
      <c r="T10" s="170"/>
      <c r="U10" s="211" t="s">
        <v>176</v>
      </c>
      <c r="V10" s="216" t="s">
        <v>9</v>
      </c>
      <c r="W10" s="217"/>
      <c r="X10" s="211" t="s">
        <v>177</v>
      </c>
      <c r="Y10" s="216" t="s">
        <v>165</v>
      </c>
      <c r="Z10" s="216" t="s">
        <v>165</v>
      </c>
      <c r="AA10" s="216" t="s">
        <v>178</v>
      </c>
      <c r="AB10" s="216" t="s">
        <v>9</v>
      </c>
      <c r="AC10" s="217"/>
      <c r="AD10" s="217" t="s">
        <v>179</v>
      </c>
      <c r="AE10" s="212" t="s">
        <v>180</v>
      </c>
      <c r="AF10" s="212" t="s">
        <v>181</v>
      </c>
      <c r="AG10" s="212" t="s">
        <v>182</v>
      </c>
      <c r="AH10" s="212" t="s">
        <v>183</v>
      </c>
      <c r="AI10" s="212" t="s">
        <v>184</v>
      </c>
      <c r="AJ10" s="216" t="s">
        <v>9</v>
      </c>
      <c r="AK10" s="213"/>
    </row>
    <row r="11" spans="2:37" ht="12">
      <c r="B11" s="188"/>
      <c r="C11" s="167"/>
      <c r="D11" s="217"/>
      <c r="E11" s="212"/>
      <c r="F11" s="212"/>
      <c r="G11" s="212"/>
      <c r="H11" s="212"/>
      <c r="I11" s="212"/>
      <c r="J11" s="212"/>
      <c r="K11" s="217"/>
      <c r="L11" s="217"/>
      <c r="M11" s="212"/>
      <c r="N11" s="212"/>
      <c r="O11" s="217"/>
      <c r="P11" s="217" t="s">
        <v>185</v>
      </c>
      <c r="Q11" s="216" t="s">
        <v>186</v>
      </c>
      <c r="R11" s="216" t="s">
        <v>187</v>
      </c>
      <c r="S11" s="223"/>
      <c r="T11" s="170"/>
      <c r="U11" s="217"/>
      <c r="V11" s="212"/>
      <c r="W11" s="217"/>
      <c r="X11" s="211" t="s">
        <v>165</v>
      </c>
      <c r="Y11" s="216" t="s">
        <v>188</v>
      </c>
      <c r="Z11" s="216" t="s">
        <v>188</v>
      </c>
      <c r="AA11" s="216" t="s">
        <v>146</v>
      </c>
      <c r="AB11" s="212"/>
      <c r="AC11" s="217"/>
      <c r="AD11" s="217" t="s">
        <v>189</v>
      </c>
      <c r="AE11" s="212" t="s">
        <v>190</v>
      </c>
      <c r="AF11" s="212" t="s">
        <v>191</v>
      </c>
      <c r="AG11" s="212" t="s">
        <v>192</v>
      </c>
      <c r="AH11" s="212" t="s">
        <v>193</v>
      </c>
      <c r="AI11" s="212" t="s">
        <v>194</v>
      </c>
      <c r="AJ11" s="212"/>
      <c r="AK11" s="213"/>
    </row>
    <row r="12" spans="2:37" ht="12.75" thickBot="1">
      <c r="B12" s="224"/>
      <c r="C12" s="225"/>
      <c r="D12" s="217"/>
      <c r="E12" s="212"/>
      <c r="F12" s="212"/>
      <c r="G12" s="212"/>
      <c r="H12" s="212"/>
      <c r="I12" s="212"/>
      <c r="J12" s="212"/>
      <c r="K12" s="217"/>
      <c r="L12" s="217"/>
      <c r="M12" s="212"/>
      <c r="N12" s="212"/>
      <c r="O12" s="217"/>
      <c r="P12" s="217" t="s">
        <v>195</v>
      </c>
      <c r="Q12" s="216" t="s">
        <v>196</v>
      </c>
      <c r="R12" s="212" t="s">
        <v>197</v>
      </c>
      <c r="S12" s="226"/>
      <c r="T12" s="170"/>
      <c r="U12" s="217"/>
      <c r="V12" s="212"/>
      <c r="W12" s="217"/>
      <c r="X12" s="211" t="s">
        <v>188</v>
      </c>
      <c r="Y12" s="212"/>
      <c r="Z12" s="216"/>
      <c r="AA12" s="216" t="s">
        <v>118</v>
      </c>
      <c r="AB12" s="212"/>
      <c r="AC12" s="217"/>
      <c r="AD12" s="217" t="s">
        <v>198</v>
      </c>
      <c r="AE12" s="212" t="s">
        <v>199</v>
      </c>
      <c r="AF12" s="212" t="s">
        <v>200</v>
      </c>
      <c r="AG12" s="212" t="s">
        <v>201</v>
      </c>
      <c r="AH12" s="212" t="s">
        <v>202</v>
      </c>
      <c r="AI12" s="212" t="s">
        <v>203</v>
      </c>
      <c r="AJ12" s="212"/>
      <c r="AK12" s="227"/>
    </row>
    <row r="13" spans="2:37" ht="12.75" thickBot="1">
      <c r="B13" s="175"/>
      <c r="C13" s="228" t="s">
        <v>68</v>
      </c>
      <c r="D13" s="229">
        <v>693</v>
      </c>
      <c r="E13" s="230">
        <v>977</v>
      </c>
      <c r="F13" s="230">
        <v>901</v>
      </c>
      <c r="G13" s="230">
        <v>613</v>
      </c>
      <c r="H13" s="230">
        <v>309</v>
      </c>
      <c r="I13" s="230">
        <v>85</v>
      </c>
      <c r="J13" s="231">
        <v>0</v>
      </c>
      <c r="K13" s="232">
        <f>SUM(D13:J13)</f>
        <v>3578</v>
      </c>
      <c r="L13" s="229">
        <v>3288</v>
      </c>
      <c r="M13" s="230">
        <v>41</v>
      </c>
      <c r="N13" s="231">
        <v>249</v>
      </c>
      <c r="O13" s="232">
        <f>SUM(L13:N13)</f>
        <v>3578</v>
      </c>
      <c r="P13" s="229">
        <v>285</v>
      </c>
      <c r="Q13" s="230">
        <v>501</v>
      </c>
      <c r="R13" s="230">
        <v>1551</v>
      </c>
      <c r="S13" s="233">
        <v>541</v>
      </c>
      <c r="T13" s="4"/>
      <c r="U13" s="234">
        <v>309</v>
      </c>
      <c r="V13" s="231">
        <v>101</v>
      </c>
      <c r="W13" s="232">
        <f>SUM(P13:V13)</f>
        <v>3288</v>
      </c>
      <c r="X13" s="229">
        <v>1099</v>
      </c>
      <c r="Y13" s="230">
        <v>1584</v>
      </c>
      <c r="Z13" s="230">
        <v>517</v>
      </c>
      <c r="AA13" s="230">
        <v>88</v>
      </c>
      <c r="AB13" s="231">
        <v>0</v>
      </c>
      <c r="AC13" s="232">
        <f>SUM(X13:AB13)</f>
        <v>3288</v>
      </c>
      <c r="AD13" s="229">
        <v>1012</v>
      </c>
      <c r="AE13" s="230">
        <v>1470</v>
      </c>
      <c r="AF13" s="230">
        <v>596</v>
      </c>
      <c r="AG13" s="230">
        <v>98</v>
      </c>
      <c r="AH13" s="230">
        <v>58</v>
      </c>
      <c r="AI13" s="230">
        <v>49</v>
      </c>
      <c r="AJ13" s="231">
        <v>295</v>
      </c>
      <c r="AK13" s="232">
        <f>SUM(AD13:AJ13)</f>
        <v>3578</v>
      </c>
    </row>
    <row r="14" spans="2:37" ht="12">
      <c r="B14" s="188"/>
      <c r="C14" s="235" t="s">
        <v>10</v>
      </c>
      <c r="D14" s="236">
        <v>27</v>
      </c>
      <c r="E14" s="237">
        <v>29</v>
      </c>
      <c r="F14" s="237">
        <v>17</v>
      </c>
      <c r="G14" s="237">
        <v>21</v>
      </c>
      <c r="H14" s="237">
        <v>4</v>
      </c>
      <c r="I14" s="237">
        <v>0</v>
      </c>
      <c r="J14" s="238">
        <v>0</v>
      </c>
      <c r="K14" s="239">
        <f>SUM(D14:J14)</f>
        <v>98</v>
      </c>
      <c r="L14" s="236">
        <v>95</v>
      </c>
      <c r="M14" s="237">
        <v>3</v>
      </c>
      <c r="N14" s="238">
        <v>0</v>
      </c>
      <c r="O14" s="239">
        <f>SUM(L14:N14)</f>
        <v>98</v>
      </c>
      <c r="P14" s="236">
        <v>13</v>
      </c>
      <c r="Q14" s="237">
        <v>21</v>
      </c>
      <c r="R14" s="237">
        <v>21</v>
      </c>
      <c r="S14" s="240">
        <v>30</v>
      </c>
      <c r="T14" s="4"/>
      <c r="U14" s="241">
        <v>10</v>
      </c>
      <c r="V14" s="238">
        <v>0</v>
      </c>
      <c r="W14" s="239">
        <f>SUM(P14:V14)</f>
        <v>95</v>
      </c>
      <c r="X14" s="236">
        <v>28</v>
      </c>
      <c r="Y14" s="237">
        <v>50</v>
      </c>
      <c r="Z14" s="237">
        <v>15</v>
      </c>
      <c r="AA14" s="237">
        <v>2</v>
      </c>
      <c r="AB14" s="238">
        <v>0</v>
      </c>
      <c r="AC14" s="239">
        <f>SUM(X14:AB14)</f>
        <v>95</v>
      </c>
      <c r="AD14" s="236">
        <v>32</v>
      </c>
      <c r="AE14" s="237">
        <v>44</v>
      </c>
      <c r="AF14" s="237">
        <v>18</v>
      </c>
      <c r="AG14" s="237">
        <v>1</v>
      </c>
      <c r="AH14" s="237">
        <v>0</v>
      </c>
      <c r="AI14" s="237">
        <v>2</v>
      </c>
      <c r="AJ14" s="238">
        <v>1</v>
      </c>
      <c r="AK14" s="239">
        <f>SUM(AD14:AJ14)</f>
        <v>98</v>
      </c>
    </row>
    <row r="15" spans="2:37" ht="12">
      <c r="B15" s="188" t="s">
        <v>204</v>
      </c>
      <c r="C15" s="235" t="s">
        <v>11</v>
      </c>
      <c r="D15" s="236">
        <v>25</v>
      </c>
      <c r="E15" s="237">
        <v>32</v>
      </c>
      <c r="F15" s="237">
        <v>36</v>
      </c>
      <c r="G15" s="237">
        <v>22</v>
      </c>
      <c r="H15" s="237">
        <v>10</v>
      </c>
      <c r="I15" s="237">
        <v>2</v>
      </c>
      <c r="J15" s="238">
        <v>0</v>
      </c>
      <c r="K15" s="239">
        <f>SUM(D15:J15)</f>
        <v>127</v>
      </c>
      <c r="L15" s="236">
        <v>127</v>
      </c>
      <c r="M15" s="237">
        <v>0</v>
      </c>
      <c r="N15" s="238">
        <v>0</v>
      </c>
      <c r="O15" s="239">
        <f>SUM(L15:N15)</f>
        <v>127</v>
      </c>
      <c r="P15" s="236">
        <v>13</v>
      </c>
      <c r="Q15" s="237">
        <v>33</v>
      </c>
      <c r="R15" s="237">
        <v>32</v>
      </c>
      <c r="S15" s="240">
        <v>43</v>
      </c>
      <c r="T15" s="5"/>
      <c r="U15" s="241">
        <v>6</v>
      </c>
      <c r="V15" s="238">
        <v>0</v>
      </c>
      <c r="W15" s="239">
        <f>SUM(P15:V15)</f>
        <v>127</v>
      </c>
      <c r="X15" s="236">
        <v>45</v>
      </c>
      <c r="Y15" s="237">
        <v>60</v>
      </c>
      <c r="Z15" s="237">
        <v>19</v>
      </c>
      <c r="AA15" s="237">
        <v>2</v>
      </c>
      <c r="AB15" s="238">
        <v>1</v>
      </c>
      <c r="AC15" s="239">
        <f>SUM(X15:AB15)</f>
        <v>127</v>
      </c>
      <c r="AD15" s="236">
        <v>39</v>
      </c>
      <c r="AE15" s="237">
        <v>59</v>
      </c>
      <c r="AF15" s="237">
        <v>18</v>
      </c>
      <c r="AG15" s="237">
        <v>4</v>
      </c>
      <c r="AH15" s="237">
        <v>3</v>
      </c>
      <c r="AI15" s="237">
        <v>3</v>
      </c>
      <c r="AJ15" s="238">
        <v>1</v>
      </c>
      <c r="AK15" s="239">
        <f>SUM(AD15:AJ15)</f>
        <v>127</v>
      </c>
    </row>
    <row r="16" spans="2:37" ht="12">
      <c r="B16" s="242"/>
      <c r="C16" s="235" t="s">
        <v>12</v>
      </c>
      <c r="D16" s="236">
        <v>11</v>
      </c>
      <c r="E16" s="237">
        <v>7</v>
      </c>
      <c r="F16" s="237">
        <v>12</v>
      </c>
      <c r="G16" s="237">
        <v>3</v>
      </c>
      <c r="H16" s="237">
        <v>0</v>
      </c>
      <c r="I16" s="237">
        <v>1</v>
      </c>
      <c r="J16" s="238">
        <v>0</v>
      </c>
      <c r="K16" s="239">
        <f>SUM(D16:J16)</f>
        <v>34</v>
      </c>
      <c r="L16" s="236">
        <v>33</v>
      </c>
      <c r="M16" s="237">
        <v>1</v>
      </c>
      <c r="N16" s="238">
        <v>0</v>
      </c>
      <c r="O16" s="239">
        <f>SUM(L16:N16)</f>
        <v>34</v>
      </c>
      <c r="P16" s="236">
        <v>8</v>
      </c>
      <c r="Q16" s="237">
        <v>10</v>
      </c>
      <c r="R16" s="237">
        <v>5</v>
      </c>
      <c r="S16" s="240">
        <v>9</v>
      </c>
      <c r="T16" s="5"/>
      <c r="U16" s="241">
        <v>1</v>
      </c>
      <c r="V16" s="238">
        <v>0</v>
      </c>
      <c r="W16" s="239">
        <f>SUM(P16:V16)</f>
        <v>33</v>
      </c>
      <c r="X16" s="236">
        <v>14</v>
      </c>
      <c r="Y16" s="237">
        <v>16</v>
      </c>
      <c r="Z16" s="237">
        <v>1</v>
      </c>
      <c r="AA16" s="237">
        <v>2</v>
      </c>
      <c r="AB16" s="238">
        <v>0</v>
      </c>
      <c r="AC16" s="239">
        <f>SUM(X16:AB16)</f>
        <v>33</v>
      </c>
      <c r="AD16" s="236">
        <v>10</v>
      </c>
      <c r="AE16" s="237">
        <v>18</v>
      </c>
      <c r="AF16" s="237">
        <v>4</v>
      </c>
      <c r="AG16" s="237">
        <v>1</v>
      </c>
      <c r="AH16" s="237">
        <v>0</v>
      </c>
      <c r="AI16" s="237">
        <v>1</v>
      </c>
      <c r="AJ16" s="238">
        <v>0</v>
      </c>
      <c r="AK16" s="239">
        <f>SUM(AD16:AJ16)</f>
        <v>34</v>
      </c>
    </row>
    <row r="17" spans="2:37" ht="12.75" thickBot="1">
      <c r="B17" s="188"/>
      <c r="C17" s="243" t="s">
        <v>13</v>
      </c>
      <c r="D17" s="244">
        <v>19</v>
      </c>
      <c r="E17" s="245">
        <v>19</v>
      </c>
      <c r="F17" s="245">
        <v>13</v>
      </c>
      <c r="G17" s="245">
        <v>17</v>
      </c>
      <c r="H17" s="245">
        <v>10</v>
      </c>
      <c r="I17" s="245">
        <v>0</v>
      </c>
      <c r="J17" s="246">
        <v>0</v>
      </c>
      <c r="K17" s="247">
        <f>SUM(D17:J17)</f>
        <v>78</v>
      </c>
      <c r="L17" s="244">
        <v>78</v>
      </c>
      <c r="M17" s="245">
        <v>0</v>
      </c>
      <c r="N17" s="246">
        <v>0</v>
      </c>
      <c r="O17" s="247">
        <f>SUM(L17:N17)</f>
        <v>78</v>
      </c>
      <c r="P17" s="244">
        <v>20</v>
      </c>
      <c r="Q17" s="245">
        <v>11</v>
      </c>
      <c r="R17" s="245">
        <v>15</v>
      </c>
      <c r="S17" s="248">
        <v>24</v>
      </c>
      <c r="T17" s="5"/>
      <c r="U17" s="249">
        <v>5</v>
      </c>
      <c r="V17" s="246">
        <v>3</v>
      </c>
      <c r="W17" s="247">
        <f>SUM(P17:V17)</f>
        <v>78</v>
      </c>
      <c r="X17" s="244">
        <v>36</v>
      </c>
      <c r="Y17" s="245">
        <v>33</v>
      </c>
      <c r="Z17" s="245">
        <v>7</v>
      </c>
      <c r="AA17" s="245">
        <v>1</v>
      </c>
      <c r="AB17" s="246">
        <v>1</v>
      </c>
      <c r="AC17" s="247">
        <f>SUM(X17:AB17)</f>
        <v>78</v>
      </c>
      <c r="AD17" s="244">
        <v>23</v>
      </c>
      <c r="AE17" s="245">
        <v>39</v>
      </c>
      <c r="AF17" s="245">
        <v>14</v>
      </c>
      <c r="AG17" s="245">
        <v>1</v>
      </c>
      <c r="AH17" s="245">
        <v>0</v>
      </c>
      <c r="AI17" s="245">
        <v>1</v>
      </c>
      <c r="AJ17" s="246">
        <v>0</v>
      </c>
      <c r="AK17" s="247">
        <f>SUM(AD17:AJ17)</f>
        <v>78</v>
      </c>
    </row>
    <row r="18" spans="2:37" ht="13.5" thickBot="1" thickTop="1">
      <c r="B18" s="188"/>
      <c r="C18" s="242" t="s">
        <v>205</v>
      </c>
      <c r="D18" s="250">
        <f aca="true" t="shared" si="0" ref="D18:S18">SUM(D13:D17)</f>
        <v>775</v>
      </c>
      <c r="E18" s="251">
        <f t="shared" si="0"/>
        <v>1064</v>
      </c>
      <c r="F18" s="251">
        <f t="shared" si="0"/>
        <v>979</v>
      </c>
      <c r="G18" s="251">
        <f t="shared" si="0"/>
        <v>676</v>
      </c>
      <c r="H18" s="251">
        <f t="shared" si="0"/>
        <v>333</v>
      </c>
      <c r="I18" s="251">
        <f t="shared" si="0"/>
        <v>88</v>
      </c>
      <c r="J18" s="252">
        <f t="shared" si="0"/>
        <v>0</v>
      </c>
      <c r="K18" s="253">
        <f t="shared" si="0"/>
        <v>3915</v>
      </c>
      <c r="L18" s="250">
        <f t="shared" si="0"/>
        <v>3621</v>
      </c>
      <c r="M18" s="251">
        <f t="shared" si="0"/>
        <v>45</v>
      </c>
      <c r="N18" s="252">
        <f t="shared" si="0"/>
        <v>249</v>
      </c>
      <c r="O18" s="253">
        <f t="shared" si="0"/>
        <v>3915</v>
      </c>
      <c r="P18" s="250">
        <f t="shared" si="0"/>
        <v>339</v>
      </c>
      <c r="Q18" s="251">
        <f t="shared" si="0"/>
        <v>576</v>
      </c>
      <c r="R18" s="251">
        <f t="shared" si="0"/>
        <v>1624</v>
      </c>
      <c r="S18" s="254">
        <f t="shared" si="0"/>
        <v>647</v>
      </c>
      <c r="T18" s="5"/>
      <c r="U18" s="255">
        <f aca="true" t="shared" si="1" ref="U18:AK18">SUM(U13:U17)</f>
        <v>331</v>
      </c>
      <c r="V18" s="252">
        <f t="shared" si="1"/>
        <v>104</v>
      </c>
      <c r="W18" s="253">
        <f t="shared" si="1"/>
        <v>3621</v>
      </c>
      <c r="X18" s="250">
        <f t="shared" si="1"/>
        <v>1222</v>
      </c>
      <c r="Y18" s="251">
        <f t="shared" si="1"/>
        <v>1743</v>
      </c>
      <c r="Z18" s="251">
        <f t="shared" si="1"/>
        <v>559</v>
      </c>
      <c r="AA18" s="251">
        <f t="shared" si="1"/>
        <v>95</v>
      </c>
      <c r="AB18" s="252">
        <f t="shared" si="1"/>
        <v>2</v>
      </c>
      <c r="AC18" s="253">
        <f t="shared" si="1"/>
        <v>3621</v>
      </c>
      <c r="AD18" s="250">
        <f t="shared" si="1"/>
        <v>1116</v>
      </c>
      <c r="AE18" s="251">
        <f t="shared" si="1"/>
        <v>1630</v>
      </c>
      <c r="AF18" s="251">
        <f t="shared" si="1"/>
        <v>650</v>
      </c>
      <c r="AG18" s="251">
        <f t="shared" si="1"/>
        <v>105</v>
      </c>
      <c r="AH18" s="251">
        <f t="shared" si="1"/>
        <v>61</v>
      </c>
      <c r="AI18" s="251">
        <f t="shared" si="1"/>
        <v>56</v>
      </c>
      <c r="AJ18" s="252">
        <f t="shared" si="1"/>
        <v>297</v>
      </c>
      <c r="AK18" s="253">
        <f t="shared" si="1"/>
        <v>3915</v>
      </c>
    </row>
    <row r="19" spans="2:37" ht="12">
      <c r="B19" s="256"/>
      <c r="C19" s="228" t="s">
        <v>69</v>
      </c>
      <c r="D19" s="229">
        <v>498</v>
      </c>
      <c r="E19" s="230">
        <v>805</v>
      </c>
      <c r="F19" s="230">
        <v>758</v>
      </c>
      <c r="G19" s="230">
        <v>475</v>
      </c>
      <c r="H19" s="230">
        <v>195</v>
      </c>
      <c r="I19" s="230">
        <v>43</v>
      </c>
      <c r="J19" s="231">
        <v>0</v>
      </c>
      <c r="K19" s="232">
        <f aca="true" t="shared" si="2" ref="K19:K25">SUM(D19:J19)</f>
        <v>2774</v>
      </c>
      <c r="L19" s="229">
        <v>2736</v>
      </c>
      <c r="M19" s="230">
        <v>33</v>
      </c>
      <c r="N19" s="231">
        <v>5</v>
      </c>
      <c r="O19" s="232">
        <f aca="true" t="shared" si="3" ref="O19:O25">SUM(L19:N19)</f>
        <v>2774</v>
      </c>
      <c r="P19" s="229">
        <v>326</v>
      </c>
      <c r="Q19" s="230">
        <v>527</v>
      </c>
      <c r="R19" s="230">
        <v>1100</v>
      </c>
      <c r="S19" s="233">
        <v>459</v>
      </c>
      <c r="T19" s="5"/>
      <c r="U19" s="234">
        <v>317</v>
      </c>
      <c r="V19" s="231">
        <v>7</v>
      </c>
      <c r="W19" s="232">
        <f aca="true" t="shared" si="4" ref="W19:W25">SUM(P19:V19)</f>
        <v>2736</v>
      </c>
      <c r="X19" s="229">
        <v>917</v>
      </c>
      <c r="Y19" s="230">
        <v>1304</v>
      </c>
      <c r="Z19" s="230">
        <v>437</v>
      </c>
      <c r="AA19" s="230">
        <v>71</v>
      </c>
      <c r="AB19" s="231">
        <v>7</v>
      </c>
      <c r="AC19" s="232">
        <f aca="true" t="shared" si="5" ref="AC19:AC25">SUM(X19:AB19)</f>
        <v>2736</v>
      </c>
      <c r="AD19" s="229">
        <v>867</v>
      </c>
      <c r="AE19" s="230">
        <v>1175</v>
      </c>
      <c r="AF19" s="230">
        <v>534</v>
      </c>
      <c r="AG19" s="230">
        <v>85</v>
      </c>
      <c r="AH19" s="230">
        <v>63</v>
      </c>
      <c r="AI19" s="230">
        <v>43</v>
      </c>
      <c r="AJ19" s="231">
        <v>7</v>
      </c>
      <c r="AK19" s="232">
        <f aca="true" t="shared" si="6" ref="AK19:AK25">SUM(AD19:AJ19)</f>
        <v>2774</v>
      </c>
    </row>
    <row r="20" spans="2:37" ht="12.75" thickBot="1">
      <c r="B20" s="188"/>
      <c r="C20" s="235" t="s">
        <v>78</v>
      </c>
      <c r="D20" s="236">
        <v>108</v>
      </c>
      <c r="E20" s="237">
        <v>166</v>
      </c>
      <c r="F20" s="237">
        <v>165</v>
      </c>
      <c r="G20" s="237">
        <v>101</v>
      </c>
      <c r="H20" s="237">
        <v>31</v>
      </c>
      <c r="I20" s="237">
        <v>9</v>
      </c>
      <c r="J20" s="238">
        <v>0</v>
      </c>
      <c r="K20" s="239">
        <f t="shared" si="2"/>
        <v>580</v>
      </c>
      <c r="L20" s="236">
        <v>574</v>
      </c>
      <c r="M20" s="237">
        <v>5</v>
      </c>
      <c r="N20" s="238">
        <v>1</v>
      </c>
      <c r="O20" s="239">
        <f t="shared" si="3"/>
        <v>580</v>
      </c>
      <c r="P20" s="236">
        <v>65</v>
      </c>
      <c r="Q20" s="237">
        <v>146</v>
      </c>
      <c r="R20" s="237">
        <v>205</v>
      </c>
      <c r="S20" s="240">
        <v>113</v>
      </c>
      <c r="T20" s="5"/>
      <c r="U20" s="241">
        <v>44</v>
      </c>
      <c r="V20" s="238">
        <v>1</v>
      </c>
      <c r="W20" s="239">
        <f t="shared" si="4"/>
        <v>574</v>
      </c>
      <c r="X20" s="236">
        <v>196</v>
      </c>
      <c r="Y20" s="237">
        <v>283</v>
      </c>
      <c r="Z20" s="237">
        <v>70</v>
      </c>
      <c r="AA20" s="237">
        <v>17</v>
      </c>
      <c r="AB20" s="238">
        <v>8</v>
      </c>
      <c r="AC20" s="239">
        <f t="shared" si="5"/>
        <v>574</v>
      </c>
      <c r="AD20" s="236">
        <v>204</v>
      </c>
      <c r="AE20" s="237">
        <v>242</v>
      </c>
      <c r="AF20" s="237">
        <v>105</v>
      </c>
      <c r="AG20" s="237">
        <v>12</v>
      </c>
      <c r="AH20" s="237">
        <v>9</v>
      </c>
      <c r="AI20" s="237">
        <v>6</v>
      </c>
      <c r="AJ20" s="238">
        <v>2</v>
      </c>
      <c r="AK20" s="239">
        <f t="shared" si="6"/>
        <v>580</v>
      </c>
    </row>
    <row r="21" spans="2:37" ht="12">
      <c r="B21" s="188"/>
      <c r="C21" s="235" t="s">
        <v>18</v>
      </c>
      <c r="D21" s="236">
        <v>31</v>
      </c>
      <c r="E21" s="237">
        <v>48</v>
      </c>
      <c r="F21" s="237">
        <v>50</v>
      </c>
      <c r="G21" s="237">
        <v>33</v>
      </c>
      <c r="H21" s="237">
        <v>16</v>
      </c>
      <c r="I21" s="237">
        <v>5</v>
      </c>
      <c r="J21" s="238">
        <v>0</v>
      </c>
      <c r="K21" s="239">
        <f t="shared" si="2"/>
        <v>183</v>
      </c>
      <c r="L21" s="236">
        <v>176</v>
      </c>
      <c r="M21" s="237">
        <v>7</v>
      </c>
      <c r="N21" s="238">
        <v>0</v>
      </c>
      <c r="O21" s="239">
        <f t="shared" si="3"/>
        <v>183</v>
      </c>
      <c r="P21" s="236">
        <v>25</v>
      </c>
      <c r="Q21" s="237">
        <v>32</v>
      </c>
      <c r="R21" s="237">
        <v>54</v>
      </c>
      <c r="S21" s="240">
        <v>38</v>
      </c>
      <c r="T21" s="4"/>
      <c r="U21" s="241">
        <v>27</v>
      </c>
      <c r="V21" s="238">
        <v>0</v>
      </c>
      <c r="W21" s="239">
        <f t="shared" si="4"/>
        <v>176</v>
      </c>
      <c r="X21" s="236">
        <v>62</v>
      </c>
      <c r="Y21" s="237">
        <v>80</v>
      </c>
      <c r="Z21" s="237">
        <v>32</v>
      </c>
      <c r="AA21" s="237">
        <v>2</v>
      </c>
      <c r="AB21" s="238">
        <v>0</v>
      </c>
      <c r="AC21" s="239">
        <f t="shared" si="5"/>
        <v>176</v>
      </c>
      <c r="AD21" s="236">
        <v>47</v>
      </c>
      <c r="AE21" s="237">
        <v>92</v>
      </c>
      <c r="AF21" s="237">
        <v>37</v>
      </c>
      <c r="AG21" s="237">
        <v>5</v>
      </c>
      <c r="AH21" s="237">
        <v>2</v>
      </c>
      <c r="AI21" s="237">
        <v>0</v>
      </c>
      <c r="AJ21" s="238">
        <v>0</v>
      </c>
      <c r="AK21" s="239">
        <f t="shared" si="6"/>
        <v>183</v>
      </c>
    </row>
    <row r="22" spans="2:37" ht="12">
      <c r="B22" s="242" t="s">
        <v>206</v>
      </c>
      <c r="C22" s="235" t="s">
        <v>19</v>
      </c>
      <c r="D22" s="236">
        <v>9</v>
      </c>
      <c r="E22" s="237">
        <v>15</v>
      </c>
      <c r="F22" s="237">
        <v>23</v>
      </c>
      <c r="G22" s="237">
        <v>17</v>
      </c>
      <c r="H22" s="237">
        <v>9</v>
      </c>
      <c r="I22" s="237">
        <v>2</v>
      </c>
      <c r="J22" s="238">
        <v>0</v>
      </c>
      <c r="K22" s="239">
        <f t="shared" si="2"/>
        <v>75</v>
      </c>
      <c r="L22" s="236">
        <v>75</v>
      </c>
      <c r="M22" s="237">
        <v>0</v>
      </c>
      <c r="N22" s="238">
        <v>0</v>
      </c>
      <c r="O22" s="239">
        <f t="shared" si="3"/>
        <v>75</v>
      </c>
      <c r="P22" s="236">
        <v>5</v>
      </c>
      <c r="Q22" s="237">
        <v>29</v>
      </c>
      <c r="R22" s="237">
        <v>22</v>
      </c>
      <c r="S22" s="240">
        <v>18</v>
      </c>
      <c r="T22" s="5"/>
      <c r="U22" s="241">
        <v>1</v>
      </c>
      <c r="V22" s="238">
        <v>0</v>
      </c>
      <c r="W22" s="239">
        <f t="shared" si="4"/>
        <v>75</v>
      </c>
      <c r="X22" s="236">
        <v>29</v>
      </c>
      <c r="Y22" s="237">
        <v>39</v>
      </c>
      <c r="Z22" s="237">
        <v>7</v>
      </c>
      <c r="AA22" s="237">
        <v>0</v>
      </c>
      <c r="AB22" s="238">
        <v>0</v>
      </c>
      <c r="AC22" s="239">
        <f t="shared" si="5"/>
        <v>75</v>
      </c>
      <c r="AD22" s="236">
        <v>25</v>
      </c>
      <c r="AE22" s="237">
        <v>29</v>
      </c>
      <c r="AF22" s="237">
        <v>17</v>
      </c>
      <c r="AG22" s="237">
        <v>4</v>
      </c>
      <c r="AH22" s="237">
        <v>0</v>
      </c>
      <c r="AI22" s="237">
        <v>0</v>
      </c>
      <c r="AJ22" s="238">
        <v>0</v>
      </c>
      <c r="AK22" s="239">
        <f t="shared" si="6"/>
        <v>75</v>
      </c>
    </row>
    <row r="23" spans="2:37" ht="12">
      <c r="B23" s="188"/>
      <c r="C23" s="235" t="s">
        <v>20</v>
      </c>
      <c r="D23" s="236">
        <v>26</v>
      </c>
      <c r="E23" s="237">
        <v>31</v>
      </c>
      <c r="F23" s="237">
        <v>37</v>
      </c>
      <c r="G23" s="237">
        <v>22</v>
      </c>
      <c r="H23" s="237">
        <v>8</v>
      </c>
      <c r="I23" s="237">
        <v>0</v>
      </c>
      <c r="J23" s="238">
        <v>0</v>
      </c>
      <c r="K23" s="239">
        <f t="shared" si="2"/>
        <v>124</v>
      </c>
      <c r="L23" s="236">
        <v>121</v>
      </c>
      <c r="M23" s="237">
        <v>3</v>
      </c>
      <c r="N23" s="238">
        <v>0</v>
      </c>
      <c r="O23" s="239">
        <f t="shared" si="3"/>
        <v>124</v>
      </c>
      <c r="P23" s="236">
        <v>19</v>
      </c>
      <c r="Q23" s="237">
        <v>31</v>
      </c>
      <c r="R23" s="237">
        <v>33</v>
      </c>
      <c r="S23" s="240">
        <v>30</v>
      </c>
      <c r="T23" s="5"/>
      <c r="U23" s="241">
        <v>8</v>
      </c>
      <c r="V23" s="238">
        <v>0</v>
      </c>
      <c r="W23" s="239">
        <f t="shared" si="4"/>
        <v>121</v>
      </c>
      <c r="X23" s="236">
        <v>50</v>
      </c>
      <c r="Y23" s="237">
        <v>54</v>
      </c>
      <c r="Z23" s="237">
        <v>11</v>
      </c>
      <c r="AA23" s="237">
        <v>4</v>
      </c>
      <c r="AB23" s="238">
        <v>2</v>
      </c>
      <c r="AC23" s="239">
        <f t="shared" si="5"/>
        <v>121</v>
      </c>
      <c r="AD23" s="236">
        <v>35</v>
      </c>
      <c r="AE23" s="237">
        <v>45</v>
      </c>
      <c r="AF23" s="237">
        <v>34</v>
      </c>
      <c r="AG23" s="237">
        <v>4</v>
      </c>
      <c r="AH23" s="237">
        <v>6</v>
      </c>
      <c r="AI23" s="237">
        <v>0</v>
      </c>
      <c r="AJ23" s="238">
        <v>0</v>
      </c>
      <c r="AK23" s="239">
        <f t="shared" si="6"/>
        <v>124</v>
      </c>
    </row>
    <row r="24" spans="2:37" ht="12">
      <c r="B24" s="188"/>
      <c r="C24" s="235" t="s">
        <v>21</v>
      </c>
      <c r="D24" s="236">
        <v>47</v>
      </c>
      <c r="E24" s="237">
        <v>60</v>
      </c>
      <c r="F24" s="237">
        <v>41</v>
      </c>
      <c r="G24" s="237">
        <v>28</v>
      </c>
      <c r="H24" s="237">
        <v>11</v>
      </c>
      <c r="I24" s="237">
        <v>2</v>
      </c>
      <c r="J24" s="238">
        <v>0</v>
      </c>
      <c r="K24" s="239">
        <f t="shared" si="2"/>
        <v>189</v>
      </c>
      <c r="L24" s="236">
        <v>186</v>
      </c>
      <c r="M24" s="237">
        <v>2</v>
      </c>
      <c r="N24" s="238">
        <v>1</v>
      </c>
      <c r="O24" s="239">
        <f t="shared" si="3"/>
        <v>189</v>
      </c>
      <c r="P24" s="236">
        <v>42</v>
      </c>
      <c r="Q24" s="237">
        <v>51</v>
      </c>
      <c r="R24" s="237">
        <v>30</v>
      </c>
      <c r="S24" s="240">
        <v>50</v>
      </c>
      <c r="T24" s="5"/>
      <c r="U24" s="241">
        <v>13</v>
      </c>
      <c r="V24" s="238">
        <v>0</v>
      </c>
      <c r="W24" s="239">
        <f t="shared" si="4"/>
        <v>186</v>
      </c>
      <c r="X24" s="236">
        <v>82</v>
      </c>
      <c r="Y24" s="237">
        <v>81</v>
      </c>
      <c r="Z24" s="237">
        <v>21</v>
      </c>
      <c r="AA24" s="237">
        <v>2</v>
      </c>
      <c r="AB24" s="238">
        <v>0</v>
      </c>
      <c r="AC24" s="239">
        <f t="shared" si="5"/>
        <v>186</v>
      </c>
      <c r="AD24" s="236">
        <v>55</v>
      </c>
      <c r="AE24" s="237">
        <v>81</v>
      </c>
      <c r="AF24" s="237">
        <v>42</v>
      </c>
      <c r="AG24" s="237">
        <v>6</v>
      </c>
      <c r="AH24" s="237">
        <v>2</v>
      </c>
      <c r="AI24" s="237">
        <v>1</v>
      </c>
      <c r="AJ24" s="238">
        <v>2</v>
      </c>
      <c r="AK24" s="239">
        <f t="shared" si="6"/>
        <v>189</v>
      </c>
    </row>
    <row r="25" spans="2:37" ht="12.75" thickBot="1">
      <c r="B25" s="242"/>
      <c r="C25" s="243" t="s">
        <v>22</v>
      </c>
      <c r="D25" s="244">
        <v>54</v>
      </c>
      <c r="E25" s="245">
        <v>72</v>
      </c>
      <c r="F25" s="245">
        <v>93</v>
      </c>
      <c r="G25" s="245">
        <v>63</v>
      </c>
      <c r="H25" s="245">
        <v>22</v>
      </c>
      <c r="I25" s="245">
        <v>10</v>
      </c>
      <c r="J25" s="246">
        <v>0</v>
      </c>
      <c r="K25" s="247">
        <f t="shared" si="2"/>
        <v>314</v>
      </c>
      <c r="L25" s="244">
        <v>308</v>
      </c>
      <c r="M25" s="245">
        <v>4</v>
      </c>
      <c r="N25" s="246">
        <v>2</v>
      </c>
      <c r="O25" s="247">
        <f t="shared" si="3"/>
        <v>314</v>
      </c>
      <c r="P25" s="244">
        <v>47</v>
      </c>
      <c r="Q25" s="245">
        <v>55</v>
      </c>
      <c r="R25" s="245">
        <v>80</v>
      </c>
      <c r="S25" s="248">
        <v>98</v>
      </c>
      <c r="T25" s="5"/>
      <c r="U25" s="249">
        <v>24</v>
      </c>
      <c r="V25" s="246">
        <v>4</v>
      </c>
      <c r="W25" s="247">
        <f t="shared" si="4"/>
        <v>308</v>
      </c>
      <c r="X25" s="244">
        <v>112</v>
      </c>
      <c r="Y25" s="245">
        <v>148</v>
      </c>
      <c r="Z25" s="245">
        <v>40</v>
      </c>
      <c r="AA25" s="245">
        <v>8</v>
      </c>
      <c r="AB25" s="246">
        <v>0</v>
      </c>
      <c r="AC25" s="247">
        <f t="shared" si="5"/>
        <v>308</v>
      </c>
      <c r="AD25" s="244">
        <v>100</v>
      </c>
      <c r="AE25" s="245">
        <v>114</v>
      </c>
      <c r="AF25" s="245">
        <v>74</v>
      </c>
      <c r="AG25" s="245">
        <v>19</v>
      </c>
      <c r="AH25" s="245">
        <v>4</v>
      </c>
      <c r="AI25" s="245">
        <v>2</v>
      </c>
      <c r="AJ25" s="246">
        <v>1</v>
      </c>
      <c r="AK25" s="247">
        <f t="shared" si="6"/>
        <v>314</v>
      </c>
    </row>
    <row r="26" spans="2:37" ht="13.5" thickBot="1" thickTop="1">
      <c r="B26" s="257"/>
      <c r="C26" s="257" t="s">
        <v>205</v>
      </c>
      <c r="D26" s="258">
        <f aca="true" t="shared" si="7" ref="D26:S26">SUM(D19:D25)</f>
        <v>773</v>
      </c>
      <c r="E26" s="259">
        <f t="shared" si="7"/>
        <v>1197</v>
      </c>
      <c r="F26" s="259">
        <f t="shared" si="7"/>
        <v>1167</v>
      </c>
      <c r="G26" s="259">
        <f t="shared" si="7"/>
        <v>739</v>
      </c>
      <c r="H26" s="259">
        <f t="shared" si="7"/>
        <v>292</v>
      </c>
      <c r="I26" s="259">
        <f t="shared" si="7"/>
        <v>71</v>
      </c>
      <c r="J26" s="260">
        <f t="shared" si="7"/>
        <v>0</v>
      </c>
      <c r="K26" s="261">
        <f t="shared" si="7"/>
        <v>4239</v>
      </c>
      <c r="L26" s="258">
        <f t="shared" si="7"/>
        <v>4176</v>
      </c>
      <c r="M26" s="259">
        <f t="shared" si="7"/>
        <v>54</v>
      </c>
      <c r="N26" s="260">
        <f t="shared" si="7"/>
        <v>9</v>
      </c>
      <c r="O26" s="261">
        <f t="shared" si="7"/>
        <v>4239</v>
      </c>
      <c r="P26" s="258">
        <f t="shared" si="7"/>
        <v>529</v>
      </c>
      <c r="Q26" s="259">
        <f t="shared" si="7"/>
        <v>871</v>
      </c>
      <c r="R26" s="259">
        <f t="shared" si="7"/>
        <v>1524</v>
      </c>
      <c r="S26" s="262">
        <f t="shared" si="7"/>
        <v>806</v>
      </c>
      <c r="T26" s="5"/>
      <c r="U26" s="263">
        <f aca="true" t="shared" si="8" ref="U26:AK26">SUM(U19:U25)</f>
        <v>434</v>
      </c>
      <c r="V26" s="260">
        <f t="shared" si="8"/>
        <v>12</v>
      </c>
      <c r="W26" s="261">
        <f t="shared" si="8"/>
        <v>4176</v>
      </c>
      <c r="X26" s="258">
        <f t="shared" si="8"/>
        <v>1448</v>
      </c>
      <c r="Y26" s="259">
        <f t="shared" si="8"/>
        <v>1989</v>
      </c>
      <c r="Z26" s="259">
        <f t="shared" si="8"/>
        <v>618</v>
      </c>
      <c r="AA26" s="259">
        <f t="shared" si="8"/>
        <v>104</v>
      </c>
      <c r="AB26" s="260">
        <f t="shared" si="8"/>
        <v>17</v>
      </c>
      <c r="AC26" s="261">
        <f t="shared" si="8"/>
        <v>4176</v>
      </c>
      <c r="AD26" s="258">
        <f t="shared" si="8"/>
        <v>1333</v>
      </c>
      <c r="AE26" s="259">
        <f t="shared" si="8"/>
        <v>1778</v>
      </c>
      <c r="AF26" s="259">
        <f t="shared" si="8"/>
        <v>843</v>
      </c>
      <c r="AG26" s="259">
        <f t="shared" si="8"/>
        <v>135</v>
      </c>
      <c r="AH26" s="259">
        <f t="shared" si="8"/>
        <v>86</v>
      </c>
      <c r="AI26" s="259">
        <f t="shared" si="8"/>
        <v>52</v>
      </c>
      <c r="AJ26" s="260">
        <f t="shared" si="8"/>
        <v>12</v>
      </c>
      <c r="AK26" s="261">
        <f t="shared" si="8"/>
        <v>4239</v>
      </c>
    </row>
    <row r="27" spans="2:37" ht="12">
      <c r="B27" s="188"/>
      <c r="C27" s="264" t="s">
        <v>70</v>
      </c>
      <c r="D27" s="265">
        <v>367</v>
      </c>
      <c r="E27" s="266">
        <v>578</v>
      </c>
      <c r="F27" s="266">
        <v>589</v>
      </c>
      <c r="G27" s="266">
        <v>365</v>
      </c>
      <c r="H27" s="266">
        <v>155</v>
      </c>
      <c r="I27" s="266">
        <v>25</v>
      </c>
      <c r="J27" s="267">
        <v>1</v>
      </c>
      <c r="K27" s="268">
        <f aca="true" t="shared" si="9" ref="K27:K33">SUM(D27:J27)</f>
        <v>2080</v>
      </c>
      <c r="L27" s="265">
        <v>2033</v>
      </c>
      <c r="M27" s="266">
        <v>39</v>
      </c>
      <c r="N27" s="267">
        <v>8</v>
      </c>
      <c r="O27" s="268">
        <f aca="true" t="shared" si="10" ref="O27:O33">SUM(L27:N27)</f>
        <v>2080</v>
      </c>
      <c r="P27" s="265">
        <v>172</v>
      </c>
      <c r="Q27" s="266">
        <v>393</v>
      </c>
      <c r="R27" s="266">
        <v>926</v>
      </c>
      <c r="S27" s="269">
        <v>306</v>
      </c>
      <c r="T27" s="5"/>
      <c r="U27" s="270">
        <v>224</v>
      </c>
      <c r="V27" s="267">
        <v>12</v>
      </c>
      <c r="W27" s="268">
        <f aca="true" t="shared" si="11" ref="W27:W33">SUM(P27:V27)</f>
        <v>2033</v>
      </c>
      <c r="X27" s="265">
        <v>586</v>
      </c>
      <c r="Y27" s="266">
        <v>1025</v>
      </c>
      <c r="Z27" s="266">
        <v>333</v>
      </c>
      <c r="AA27" s="266">
        <v>63</v>
      </c>
      <c r="AB27" s="267">
        <v>26</v>
      </c>
      <c r="AC27" s="268">
        <f aca="true" t="shared" si="12" ref="AC27:AC33">SUM(X27:AB27)</f>
        <v>2033</v>
      </c>
      <c r="AD27" s="265">
        <v>703</v>
      </c>
      <c r="AE27" s="266">
        <v>882</v>
      </c>
      <c r="AF27" s="266">
        <v>376</v>
      </c>
      <c r="AG27" s="266">
        <v>57</v>
      </c>
      <c r="AH27" s="266">
        <v>36</v>
      </c>
      <c r="AI27" s="266">
        <v>11</v>
      </c>
      <c r="AJ27" s="267">
        <v>15</v>
      </c>
      <c r="AK27" s="268">
        <f aca="true" t="shared" si="13" ref="AK27:AK33">SUM(AD27:AJ27)</f>
        <v>2080</v>
      </c>
    </row>
    <row r="28" spans="2:37" ht="12">
      <c r="B28" s="188"/>
      <c r="C28" s="235" t="s">
        <v>14</v>
      </c>
      <c r="D28" s="236">
        <v>18</v>
      </c>
      <c r="E28" s="237">
        <v>15</v>
      </c>
      <c r="F28" s="237">
        <v>19</v>
      </c>
      <c r="G28" s="237">
        <v>13</v>
      </c>
      <c r="H28" s="237">
        <v>5</v>
      </c>
      <c r="I28" s="237">
        <v>0</v>
      </c>
      <c r="J28" s="238">
        <v>0</v>
      </c>
      <c r="K28" s="239">
        <f t="shared" si="9"/>
        <v>70</v>
      </c>
      <c r="L28" s="236">
        <v>67</v>
      </c>
      <c r="M28" s="237">
        <v>2</v>
      </c>
      <c r="N28" s="238">
        <v>1</v>
      </c>
      <c r="O28" s="239">
        <f t="shared" si="10"/>
        <v>70</v>
      </c>
      <c r="P28" s="236">
        <v>15</v>
      </c>
      <c r="Q28" s="237">
        <v>12</v>
      </c>
      <c r="R28" s="237">
        <v>13</v>
      </c>
      <c r="S28" s="240">
        <v>21</v>
      </c>
      <c r="T28" s="5"/>
      <c r="U28" s="241">
        <v>6</v>
      </c>
      <c r="V28" s="238">
        <v>0</v>
      </c>
      <c r="W28" s="239">
        <f t="shared" si="11"/>
        <v>67</v>
      </c>
      <c r="X28" s="236">
        <v>30</v>
      </c>
      <c r="Y28" s="237">
        <v>26</v>
      </c>
      <c r="Z28" s="237">
        <v>8</v>
      </c>
      <c r="AA28" s="237">
        <v>2</v>
      </c>
      <c r="AB28" s="238">
        <v>1</v>
      </c>
      <c r="AC28" s="239">
        <f t="shared" si="12"/>
        <v>67</v>
      </c>
      <c r="AD28" s="236">
        <v>17</v>
      </c>
      <c r="AE28" s="237">
        <v>32</v>
      </c>
      <c r="AF28" s="237">
        <v>16</v>
      </c>
      <c r="AG28" s="237">
        <v>1</v>
      </c>
      <c r="AH28" s="237">
        <v>4</v>
      </c>
      <c r="AI28" s="237">
        <v>0</v>
      </c>
      <c r="AJ28" s="238">
        <v>0</v>
      </c>
      <c r="AK28" s="239">
        <f t="shared" si="13"/>
        <v>70</v>
      </c>
    </row>
    <row r="29" spans="2:37" ht="12">
      <c r="B29" s="242" t="s">
        <v>207</v>
      </c>
      <c r="C29" s="235" t="s">
        <v>15</v>
      </c>
      <c r="D29" s="236">
        <v>4</v>
      </c>
      <c r="E29" s="237">
        <v>12</v>
      </c>
      <c r="F29" s="237">
        <v>22</v>
      </c>
      <c r="G29" s="237">
        <v>14</v>
      </c>
      <c r="H29" s="237">
        <v>4</v>
      </c>
      <c r="I29" s="237">
        <v>0</v>
      </c>
      <c r="J29" s="238">
        <v>0</v>
      </c>
      <c r="K29" s="239">
        <f t="shared" si="9"/>
        <v>56</v>
      </c>
      <c r="L29" s="236">
        <v>55</v>
      </c>
      <c r="M29" s="237">
        <v>1</v>
      </c>
      <c r="N29" s="238">
        <v>0</v>
      </c>
      <c r="O29" s="239">
        <f t="shared" si="10"/>
        <v>56</v>
      </c>
      <c r="P29" s="236">
        <v>1</v>
      </c>
      <c r="Q29" s="237">
        <v>4</v>
      </c>
      <c r="R29" s="237">
        <v>5</v>
      </c>
      <c r="S29" s="240">
        <v>39</v>
      </c>
      <c r="T29" s="5"/>
      <c r="U29" s="241">
        <v>6</v>
      </c>
      <c r="V29" s="238">
        <v>0</v>
      </c>
      <c r="W29" s="239">
        <f t="shared" si="11"/>
        <v>55</v>
      </c>
      <c r="X29" s="236">
        <v>7</v>
      </c>
      <c r="Y29" s="237">
        <v>37</v>
      </c>
      <c r="Z29" s="237">
        <v>9</v>
      </c>
      <c r="AA29" s="237">
        <v>0</v>
      </c>
      <c r="AB29" s="238">
        <v>2</v>
      </c>
      <c r="AC29" s="239">
        <f t="shared" si="12"/>
        <v>55</v>
      </c>
      <c r="AD29" s="236">
        <v>15</v>
      </c>
      <c r="AE29" s="237">
        <v>26</v>
      </c>
      <c r="AF29" s="237">
        <v>11</v>
      </c>
      <c r="AG29" s="237">
        <v>3</v>
      </c>
      <c r="AH29" s="237">
        <v>0</v>
      </c>
      <c r="AI29" s="237">
        <v>1</v>
      </c>
      <c r="AJ29" s="238">
        <v>0</v>
      </c>
      <c r="AK29" s="239">
        <f t="shared" si="13"/>
        <v>56</v>
      </c>
    </row>
    <row r="30" spans="2:37" ht="12">
      <c r="B30" s="188"/>
      <c r="C30" s="235" t="s">
        <v>16</v>
      </c>
      <c r="D30" s="236">
        <v>15</v>
      </c>
      <c r="E30" s="237">
        <v>17</v>
      </c>
      <c r="F30" s="237">
        <v>17</v>
      </c>
      <c r="G30" s="237">
        <v>12</v>
      </c>
      <c r="H30" s="237">
        <v>3</v>
      </c>
      <c r="I30" s="237">
        <v>0</v>
      </c>
      <c r="J30" s="238">
        <v>0</v>
      </c>
      <c r="K30" s="239">
        <f t="shared" si="9"/>
        <v>64</v>
      </c>
      <c r="L30" s="236">
        <v>64</v>
      </c>
      <c r="M30" s="237">
        <v>0</v>
      </c>
      <c r="N30" s="238">
        <v>0</v>
      </c>
      <c r="O30" s="239">
        <f t="shared" si="10"/>
        <v>64</v>
      </c>
      <c r="P30" s="236">
        <v>2</v>
      </c>
      <c r="Q30" s="237">
        <v>13</v>
      </c>
      <c r="R30" s="237">
        <v>17</v>
      </c>
      <c r="S30" s="240">
        <v>29</v>
      </c>
      <c r="T30" s="5"/>
      <c r="U30" s="241">
        <v>3</v>
      </c>
      <c r="V30" s="238">
        <v>0</v>
      </c>
      <c r="W30" s="239">
        <f t="shared" si="11"/>
        <v>64</v>
      </c>
      <c r="X30" s="236">
        <v>14</v>
      </c>
      <c r="Y30" s="237">
        <v>44</v>
      </c>
      <c r="Z30" s="237">
        <v>6</v>
      </c>
      <c r="AA30" s="237">
        <v>0</v>
      </c>
      <c r="AB30" s="238">
        <v>0</v>
      </c>
      <c r="AC30" s="239">
        <f t="shared" si="12"/>
        <v>64</v>
      </c>
      <c r="AD30" s="236">
        <v>23</v>
      </c>
      <c r="AE30" s="237">
        <v>29</v>
      </c>
      <c r="AF30" s="237">
        <v>9</v>
      </c>
      <c r="AG30" s="237">
        <v>1</v>
      </c>
      <c r="AH30" s="237">
        <v>0</v>
      </c>
      <c r="AI30" s="237">
        <v>2</v>
      </c>
      <c r="AJ30" s="238">
        <v>0</v>
      </c>
      <c r="AK30" s="239">
        <f t="shared" si="13"/>
        <v>64</v>
      </c>
    </row>
    <row r="31" spans="2:37" ht="12">
      <c r="B31" s="188"/>
      <c r="C31" s="235" t="s">
        <v>17</v>
      </c>
      <c r="D31" s="236">
        <v>61</v>
      </c>
      <c r="E31" s="237">
        <v>63</v>
      </c>
      <c r="F31" s="237">
        <v>61</v>
      </c>
      <c r="G31" s="237">
        <v>34</v>
      </c>
      <c r="H31" s="237">
        <v>27</v>
      </c>
      <c r="I31" s="237">
        <v>8</v>
      </c>
      <c r="J31" s="238">
        <v>0</v>
      </c>
      <c r="K31" s="239">
        <f t="shared" si="9"/>
        <v>254</v>
      </c>
      <c r="L31" s="236">
        <v>245</v>
      </c>
      <c r="M31" s="237">
        <v>8</v>
      </c>
      <c r="N31" s="238">
        <v>1</v>
      </c>
      <c r="O31" s="239">
        <f t="shared" si="10"/>
        <v>254</v>
      </c>
      <c r="P31" s="236">
        <v>27</v>
      </c>
      <c r="Q31" s="237">
        <v>39</v>
      </c>
      <c r="R31" s="237">
        <v>81</v>
      </c>
      <c r="S31" s="240">
        <v>78</v>
      </c>
      <c r="T31" s="5"/>
      <c r="U31" s="241">
        <v>20</v>
      </c>
      <c r="V31" s="238">
        <v>0</v>
      </c>
      <c r="W31" s="239">
        <f t="shared" si="11"/>
        <v>245</v>
      </c>
      <c r="X31" s="236">
        <v>89</v>
      </c>
      <c r="Y31" s="237">
        <v>112</v>
      </c>
      <c r="Z31" s="237">
        <v>33</v>
      </c>
      <c r="AA31" s="237">
        <v>10</v>
      </c>
      <c r="AB31" s="238">
        <v>1</v>
      </c>
      <c r="AC31" s="239">
        <f t="shared" si="12"/>
        <v>245</v>
      </c>
      <c r="AD31" s="236">
        <v>92</v>
      </c>
      <c r="AE31" s="237">
        <v>106</v>
      </c>
      <c r="AF31" s="237">
        <v>40</v>
      </c>
      <c r="AG31" s="237">
        <v>6</v>
      </c>
      <c r="AH31" s="237">
        <v>7</v>
      </c>
      <c r="AI31" s="237">
        <v>3</v>
      </c>
      <c r="AJ31" s="238">
        <v>0</v>
      </c>
      <c r="AK31" s="239">
        <f t="shared" si="13"/>
        <v>254</v>
      </c>
    </row>
    <row r="32" spans="2:37" ht="12">
      <c r="B32" s="242"/>
      <c r="C32" s="235" t="s">
        <v>32</v>
      </c>
      <c r="D32" s="236">
        <v>20</v>
      </c>
      <c r="E32" s="237">
        <v>20</v>
      </c>
      <c r="F32" s="237">
        <v>20</v>
      </c>
      <c r="G32" s="237">
        <v>3</v>
      </c>
      <c r="H32" s="237">
        <v>7</v>
      </c>
      <c r="I32" s="237">
        <v>1</v>
      </c>
      <c r="J32" s="238">
        <v>0</v>
      </c>
      <c r="K32" s="239">
        <f t="shared" si="9"/>
        <v>71</v>
      </c>
      <c r="L32" s="236">
        <v>64</v>
      </c>
      <c r="M32" s="237">
        <v>2</v>
      </c>
      <c r="N32" s="238">
        <v>5</v>
      </c>
      <c r="O32" s="239">
        <f t="shared" si="10"/>
        <v>71</v>
      </c>
      <c r="P32" s="236">
        <v>12</v>
      </c>
      <c r="Q32" s="237">
        <v>11</v>
      </c>
      <c r="R32" s="237">
        <v>15</v>
      </c>
      <c r="S32" s="240">
        <v>20</v>
      </c>
      <c r="T32" s="5"/>
      <c r="U32" s="241">
        <v>6</v>
      </c>
      <c r="V32" s="238">
        <v>0</v>
      </c>
      <c r="W32" s="239">
        <f t="shared" si="11"/>
        <v>64</v>
      </c>
      <c r="X32" s="236">
        <v>25</v>
      </c>
      <c r="Y32" s="237">
        <v>31</v>
      </c>
      <c r="Z32" s="237">
        <v>7</v>
      </c>
      <c r="AA32" s="237">
        <v>0</v>
      </c>
      <c r="AB32" s="238">
        <v>1</v>
      </c>
      <c r="AC32" s="239">
        <f t="shared" si="12"/>
        <v>64</v>
      </c>
      <c r="AD32" s="236">
        <v>16</v>
      </c>
      <c r="AE32" s="237">
        <v>36</v>
      </c>
      <c r="AF32" s="237">
        <v>11</v>
      </c>
      <c r="AG32" s="237">
        <v>3</v>
      </c>
      <c r="AH32" s="237">
        <v>1</v>
      </c>
      <c r="AI32" s="237">
        <v>0</v>
      </c>
      <c r="AJ32" s="238">
        <v>4</v>
      </c>
      <c r="AK32" s="239">
        <f t="shared" si="13"/>
        <v>71</v>
      </c>
    </row>
    <row r="33" spans="2:37" ht="12.75" thickBot="1">
      <c r="B33" s="188"/>
      <c r="C33" s="243" t="s">
        <v>33</v>
      </c>
      <c r="D33" s="244">
        <v>23</v>
      </c>
      <c r="E33" s="245">
        <v>32</v>
      </c>
      <c r="F33" s="245">
        <v>32</v>
      </c>
      <c r="G33" s="245">
        <v>23</v>
      </c>
      <c r="H33" s="245">
        <v>11</v>
      </c>
      <c r="I33" s="245">
        <v>2</v>
      </c>
      <c r="J33" s="246">
        <v>0</v>
      </c>
      <c r="K33" s="247">
        <f t="shared" si="9"/>
        <v>123</v>
      </c>
      <c r="L33" s="244">
        <v>118</v>
      </c>
      <c r="M33" s="245">
        <v>5</v>
      </c>
      <c r="N33" s="246">
        <v>0</v>
      </c>
      <c r="O33" s="247">
        <f t="shared" si="10"/>
        <v>123</v>
      </c>
      <c r="P33" s="244">
        <v>28</v>
      </c>
      <c r="Q33" s="245">
        <v>24</v>
      </c>
      <c r="R33" s="245">
        <v>31</v>
      </c>
      <c r="S33" s="248">
        <v>32</v>
      </c>
      <c r="T33" s="5"/>
      <c r="U33" s="249">
        <v>3</v>
      </c>
      <c r="V33" s="246">
        <v>0</v>
      </c>
      <c r="W33" s="247">
        <f t="shared" si="11"/>
        <v>118</v>
      </c>
      <c r="X33" s="244">
        <v>48</v>
      </c>
      <c r="Y33" s="245">
        <v>56</v>
      </c>
      <c r="Z33" s="245">
        <v>7</v>
      </c>
      <c r="AA33" s="245">
        <v>7</v>
      </c>
      <c r="AB33" s="246">
        <v>0</v>
      </c>
      <c r="AC33" s="247">
        <f t="shared" si="12"/>
        <v>118</v>
      </c>
      <c r="AD33" s="244">
        <v>28</v>
      </c>
      <c r="AE33" s="245">
        <v>60</v>
      </c>
      <c r="AF33" s="245">
        <v>22</v>
      </c>
      <c r="AG33" s="245">
        <v>10</v>
      </c>
      <c r="AH33" s="245">
        <v>2</v>
      </c>
      <c r="AI33" s="245">
        <v>1</v>
      </c>
      <c r="AJ33" s="246">
        <v>0</v>
      </c>
      <c r="AK33" s="247">
        <f t="shared" si="13"/>
        <v>123</v>
      </c>
    </row>
    <row r="34" spans="2:37" ht="13.5" thickBot="1" thickTop="1">
      <c r="B34" s="188"/>
      <c r="C34" s="242" t="s">
        <v>205</v>
      </c>
      <c r="D34" s="250">
        <f aca="true" t="shared" si="14" ref="D34:S34">SUM(D27:D33)</f>
        <v>508</v>
      </c>
      <c r="E34" s="251">
        <f t="shared" si="14"/>
        <v>737</v>
      </c>
      <c r="F34" s="251">
        <f t="shared" si="14"/>
        <v>760</v>
      </c>
      <c r="G34" s="251">
        <f t="shared" si="14"/>
        <v>464</v>
      </c>
      <c r="H34" s="251">
        <f t="shared" si="14"/>
        <v>212</v>
      </c>
      <c r="I34" s="251">
        <f t="shared" si="14"/>
        <v>36</v>
      </c>
      <c r="J34" s="252">
        <f t="shared" si="14"/>
        <v>1</v>
      </c>
      <c r="K34" s="253">
        <f t="shared" si="14"/>
        <v>2718</v>
      </c>
      <c r="L34" s="250">
        <f t="shared" si="14"/>
        <v>2646</v>
      </c>
      <c r="M34" s="251">
        <f t="shared" si="14"/>
        <v>57</v>
      </c>
      <c r="N34" s="252">
        <f t="shared" si="14"/>
        <v>15</v>
      </c>
      <c r="O34" s="253">
        <f t="shared" si="14"/>
        <v>2718</v>
      </c>
      <c r="P34" s="250">
        <f t="shared" si="14"/>
        <v>257</v>
      </c>
      <c r="Q34" s="251">
        <f t="shared" si="14"/>
        <v>496</v>
      </c>
      <c r="R34" s="251">
        <f t="shared" si="14"/>
        <v>1088</v>
      </c>
      <c r="S34" s="254">
        <f t="shared" si="14"/>
        <v>525</v>
      </c>
      <c r="T34" s="5"/>
      <c r="U34" s="255">
        <f aca="true" t="shared" si="15" ref="U34:AK34">SUM(U27:U33)</f>
        <v>268</v>
      </c>
      <c r="V34" s="252">
        <f t="shared" si="15"/>
        <v>12</v>
      </c>
      <c r="W34" s="253">
        <f t="shared" si="15"/>
        <v>2646</v>
      </c>
      <c r="X34" s="250">
        <f t="shared" si="15"/>
        <v>799</v>
      </c>
      <c r="Y34" s="251">
        <f t="shared" si="15"/>
        <v>1331</v>
      </c>
      <c r="Z34" s="251">
        <f t="shared" si="15"/>
        <v>403</v>
      </c>
      <c r="AA34" s="251">
        <f t="shared" si="15"/>
        <v>82</v>
      </c>
      <c r="AB34" s="252">
        <f t="shared" si="15"/>
        <v>31</v>
      </c>
      <c r="AC34" s="253">
        <f t="shared" si="15"/>
        <v>2646</v>
      </c>
      <c r="AD34" s="250">
        <f t="shared" si="15"/>
        <v>894</v>
      </c>
      <c r="AE34" s="251">
        <f t="shared" si="15"/>
        <v>1171</v>
      </c>
      <c r="AF34" s="251">
        <f t="shared" si="15"/>
        <v>485</v>
      </c>
      <c r="AG34" s="251">
        <f t="shared" si="15"/>
        <v>81</v>
      </c>
      <c r="AH34" s="251">
        <f t="shared" si="15"/>
        <v>50</v>
      </c>
      <c r="AI34" s="251">
        <f t="shared" si="15"/>
        <v>18</v>
      </c>
      <c r="AJ34" s="252">
        <f t="shared" si="15"/>
        <v>19</v>
      </c>
      <c r="AK34" s="253">
        <f t="shared" si="15"/>
        <v>2718</v>
      </c>
    </row>
    <row r="35" spans="2:37" ht="12.75" thickBot="1">
      <c r="B35" s="175"/>
      <c r="C35" s="228" t="s">
        <v>71</v>
      </c>
      <c r="D35" s="229">
        <v>178</v>
      </c>
      <c r="E35" s="230">
        <v>303</v>
      </c>
      <c r="F35" s="230">
        <v>326</v>
      </c>
      <c r="G35" s="230">
        <v>200</v>
      </c>
      <c r="H35" s="230">
        <v>82</v>
      </c>
      <c r="I35" s="230">
        <v>23</v>
      </c>
      <c r="J35" s="231">
        <v>1</v>
      </c>
      <c r="K35" s="232">
        <f>SUM(D35:J35)</f>
        <v>1113</v>
      </c>
      <c r="L35" s="229">
        <v>1106</v>
      </c>
      <c r="M35" s="230">
        <v>7</v>
      </c>
      <c r="N35" s="231">
        <v>0</v>
      </c>
      <c r="O35" s="232">
        <f>SUM(L35:N35)</f>
        <v>1113</v>
      </c>
      <c r="P35" s="229">
        <v>100</v>
      </c>
      <c r="Q35" s="230">
        <v>223</v>
      </c>
      <c r="R35" s="230">
        <v>512</v>
      </c>
      <c r="S35" s="233">
        <v>170</v>
      </c>
      <c r="T35" s="5"/>
      <c r="U35" s="234">
        <v>100</v>
      </c>
      <c r="V35" s="231">
        <v>1</v>
      </c>
      <c r="W35" s="232">
        <f>SUM(P35:V35)</f>
        <v>1106</v>
      </c>
      <c r="X35" s="229">
        <v>389</v>
      </c>
      <c r="Y35" s="230">
        <v>512</v>
      </c>
      <c r="Z35" s="230">
        <v>168</v>
      </c>
      <c r="AA35" s="230">
        <v>28</v>
      </c>
      <c r="AB35" s="231">
        <v>9</v>
      </c>
      <c r="AC35" s="232">
        <f>SUM(X35:AB35)</f>
        <v>1106</v>
      </c>
      <c r="AD35" s="229">
        <v>354</v>
      </c>
      <c r="AE35" s="230">
        <v>434</v>
      </c>
      <c r="AF35" s="230">
        <v>257</v>
      </c>
      <c r="AG35" s="230">
        <v>30</v>
      </c>
      <c r="AH35" s="230">
        <v>27</v>
      </c>
      <c r="AI35" s="230">
        <v>10</v>
      </c>
      <c r="AJ35" s="231">
        <v>1</v>
      </c>
      <c r="AK35" s="232">
        <f>SUM(AD35:AJ35)</f>
        <v>1113</v>
      </c>
    </row>
    <row r="36" spans="2:37" ht="12">
      <c r="B36" s="188"/>
      <c r="C36" s="235" t="s">
        <v>60</v>
      </c>
      <c r="D36" s="236">
        <v>19</v>
      </c>
      <c r="E36" s="237">
        <v>22</v>
      </c>
      <c r="F36" s="237">
        <v>17</v>
      </c>
      <c r="G36" s="237">
        <v>15</v>
      </c>
      <c r="H36" s="237">
        <v>1</v>
      </c>
      <c r="I36" s="237">
        <v>1</v>
      </c>
      <c r="J36" s="238">
        <v>0</v>
      </c>
      <c r="K36" s="239">
        <f>SUM(D36:J36)</f>
        <v>75</v>
      </c>
      <c r="L36" s="236">
        <v>74</v>
      </c>
      <c r="M36" s="237">
        <v>0</v>
      </c>
      <c r="N36" s="238">
        <v>1</v>
      </c>
      <c r="O36" s="239">
        <f>SUM(L36:N36)</f>
        <v>75</v>
      </c>
      <c r="P36" s="236">
        <v>18</v>
      </c>
      <c r="Q36" s="237">
        <v>15</v>
      </c>
      <c r="R36" s="237">
        <v>10</v>
      </c>
      <c r="S36" s="240">
        <v>29</v>
      </c>
      <c r="T36" s="4"/>
      <c r="U36" s="241">
        <v>2</v>
      </c>
      <c r="V36" s="238">
        <v>0</v>
      </c>
      <c r="W36" s="239">
        <f>SUM(P36:V36)</f>
        <v>74</v>
      </c>
      <c r="X36" s="236">
        <v>29</v>
      </c>
      <c r="Y36" s="237">
        <v>31</v>
      </c>
      <c r="Z36" s="237">
        <v>6</v>
      </c>
      <c r="AA36" s="237">
        <v>1</v>
      </c>
      <c r="AB36" s="238">
        <v>7</v>
      </c>
      <c r="AC36" s="239">
        <f>SUM(X36:AB36)</f>
        <v>74</v>
      </c>
      <c r="AD36" s="236">
        <v>26</v>
      </c>
      <c r="AE36" s="237">
        <v>18</v>
      </c>
      <c r="AF36" s="237">
        <v>26</v>
      </c>
      <c r="AG36" s="237">
        <v>4</v>
      </c>
      <c r="AH36" s="237">
        <v>0</v>
      </c>
      <c r="AI36" s="237">
        <v>1</v>
      </c>
      <c r="AJ36" s="238">
        <v>0</v>
      </c>
      <c r="AK36" s="239">
        <f>SUM(AD36:AJ36)</f>
        <v>75</v>
      </c>
    </row>
    <row r="37" spans="2:37" ht="12">
      <c r="B37" s="242" t="s">
        <v>208</v>
      </c>
      <c r="C37" s="235" t="s">
        <v>61</v>
      </c>
      <c r="D37" s="236">
        <v>17</v>
      </c>
      <c r="E37" s="237">
        <v>27</v>
      </c>
      <c r="F37" s="237">
        <v>26</v>
      </c>
      <c r="G37" s="237">
        <v>11</v>
      </c>
      <c r="H37" s="237">
        <v>3</v>
      </c>
      <c r="I37" s="237">
        <v>0</v>
      </c>
      <c r="J37" s="238">
        <v>1</v>
      </c>
      <c r="K37" s="239">
        <f>SUM(D37:J37)</f>
        <v>85</v>
      </c>
      <c r="L37" s="236">
        <v>85</v>
      </c>
      <c r="M37" s="237">
        <v>0</v>
      </c>
      <c r="N37" s="238">
        <v>0</v>
      </c>
      <c r="O37" s="239">
        <f>SUM(L37:N37)</f>
        <v>85</v>
      </c>
      <c r="P37" s="236">
        <v>13</v>
      </c>
      <c r="Q37" s="237">
        <v>24</v>
      </c>
      <c r="R37" s="237">
        <v>20</v>
      </c>
      <c r="S37" s="240">
        <v>18</v>
      </c>
      <c r="T37" s="5"/>
      <c r="U37" s="241">
        <v>10</v>
      </c>
      <c r="V37" s="238">
        <v>0</v>
      </c>
      <c r="W37" s="239">
        <f>SUM(P37:V37)</f>
        <v>85</v>
      </c>
      <c r="X37" s="236">
        <v>37</v>
      </c>
      <c r="Y37" s="237">
        <v>32</v>
      </c>
      <c r="Z37" s="237">
        <v>16</v>
      </c>
      <c r="AA37" s="237">
        <v>0</v>
      </c>
      <c r="AB37" s="238">
        <v>0</v>
      </c>
      <c r="AC37" s="239">
        <f>SUM(X37:AB37)</f>
        <v>85</v>
      </c>
      <c r="AD37" s="236">
        <v>23</v>
      </c>
      <c r="AE37" s="237">
        <v>34</v>
      </c>
      <c r="AF37" s="237">
        <v>18</v>
      </c>
      <c r="AG37" s="237">
        <v>5</v>
      </c>
      <c r="AH37" s="237">
        <v>2</v>
      </c>
      <c r="AI37" s="237">
        <v>3</v>
      </c>
      <c r="AJ37" s="238">
        <v>0</v>
      </c>
      <c r="AK37" s="239">
        <f>SUM(AD37:AJ37)</f>
        <v>85</v>
      </c>
    </row>
    <row r="38" spans="2:37" ht="12">
      <c r="B38" s="188"/>
      <c r="C38" s="235" t="s">
        <v>62</v>
      </c>
      <c r="D38" s="236">
        <v>60</v>
      </c>
      <c r="E38" s="237">
        <v>77</v>
      </c>
      <c r="F38" s="237">
        <v>77</v>
      </c>
      <c r="G38" s="237">
        <v>49</v>
      </c>
      <c r="H38" s="237">
        <v>23</v>
      </c>
      <c r="I38" s="237">
        <v>4</v>
      </c>
      <c r="J38" s="238">
        <v>0</v>
      </c>
      <c r="K38" s="239">
        <f>SUM(D38:J38)</f>
        <v>290</v>
      </c>
      <c r="L38" s="236">
        <v>288</v>
      </c>
      <c r="M38" s="237">
        <v>2</v>
      </c>
      <c r="N38" s="238">
        <v>0</v>
      </c>
      <c r="O38" s="239">
        <f>SUM(L38:N38)</f>
        <v>290</v>
      </c>
      <c r="P38" s="236">
        <v>22</v>
      </c>
      <c r="Q38" s="237">
        <v>80</v>
      </c>
      <c r="R38" s="237">
        <v>88</v>
      </c>
      <c r="S38" s="240">
        <v>67</v>
      </c>
      <c r="T38" s="5"/>
      <c r="U38" s="241">
        <v>31</v>
      </c>
      <c r="V38" s="238">
        <v>0</v>
      </c>
      <c r="W38" s="239">
        <f>SUM(P38:V38)</f>
        <v>288</v>
      </c>
      <c r="X38" s="236">
        <v>96</v>
      </c>
      <c r="Y38" s="237">
        <v>154</v>
      </c>
      <c r="Z38" s="237">
        <v>28</v>
      </c>
      <c r="AA38" s="237">
        <v>8</v>
      </c>
      <c r="AB38" s="238">
        <v>2</v>
      </c>
      <c r="AC38" s="239">
        <f>SUM(X38:AB38)</f>
        <v>288</v>
      </c>
      <c r="AD38" s="236">
        <v>109</v>
      </c>
      <c r="AE38" s="237">
        <v>107</v>
      </c>
      <c r="AF38" s="237">
        <v>60</v>
      </c>
      <c r="AG38" s="237">
        <v>6</v>
      </c>
      <c r="AH38" s="237">
        <v>5</v>
      </c>
      <c r="AI38" s="237">
        <v>2</v>
      </c>
      <c r="AJ38" s="238">
        <v>1</v>
      </c>
      <c r="AK38" s="239">
        <f>SUM(AD38:AJ38)</f>
        <v>290</v>
      </c>
    </row>
    <row r="39" spans="2:37" ht="12.75" thickBot="1">
      <c r="B39" s="242"/>
      <c r="C39" s="243" t="s">
        <v>63</v>
      </c>
      <c r="D39" s="244">
        <v>27</v>
      </c>
      <c r="E39" s="245">
        <v>33</v>
      </c>
      <c r="F39" s="245">
        <v>38</v>
      </c>
      <c r="G39" s="245">
        <v>26</v>
      </c>
      <c r="H39" s="245">
        <v>7</v>
      </c>
      <c r="I39" s="245">
        <v>4</v>
      </c>
      <c r="J39" s="246">
        <v>0</v>
      </c>
      <c r="K39" s="247">
        <f>SUM(D39:J39)</f>
        <v>135</v>
      </c>
      <c r="L39" s="244">
        <v>134</v>
      </c>
      <c r="M39" s="245">
        <v>1</v>
      </c>
      <c r="N39" s="246">
        <v>0</v>
      </c>
      <c r="O39" s="247">
        <f>SUM(L39:N39)</f>
        <v>135</v>
      </c>
      <c r="P39" s="244">
        <v>20</v>
      </c>
      <c r="Q39" s="245">
        <v>37</v>
      </c>
      <c r="R39" s="245">
        <v>34</v>
      </c>
      <c r="S39" s="248">
        <v>34</v>
      </c>
      <c r="T39" s="5"/>
      <c r="U39" s="249">
        <v>9</v>
      </c>
      <c r="V39" s="246">
        <v>0</v>
      </c>
      <c r="W39" s="247">
        <f>SUM(P39:V39)</f>
        <v>134</v>
      </c>
      <c r="X39" s="244">
        <v>60</v>
      </c>
      <c r="Y39" s="245">
        <v>59</v>
      </c>
      <c r="Z39" s="245">
        <v>12</v>
      </c>
      <c r="AA39" s="245">
        <v>3</v>
      </c>
      <c r="AB39" s="246">
        <v>0</v>
      </c>
      <c r="AC39" s="247">
        <f>SUM(X39:AB39)</f>
        <v>134</v>
      </c>
      <c r="AD39" s="244">
        <v>33</v>
      </c>
      <c r="AE39" s="245">
        <v>53</v>
      </c>
      <c r="AF39" s="245">
        <v>39</v>
      </c>
      <c r="AG39" s="245">
        <v>4</v>
      </c>
      <c r="AH39" s="245">
        <v>6</v>
      </c>
      <c r="AI39" s="245">
        <v>0</v>
      </c>
      <c r="AJ39" s="246">
        <v>0</v>
      </c>
      <c r="AK39" s="247">
        <f>SUM(AD39:AJ39)</f>
        <v>135</v>
      </c>
    </row>
    <row r="40" spans="2:37" ht="13.5" thickBot="1" thickTop="1">
      <c r="B40" s="224"/>
      <c r="C40" s="257" t="s">
        <v>205</v>
      </c>
      <c r="D40" s="258">
        <f aca="true" t="shared" si="16" ref="D40:S40">SUM(D35:D39)</f>
        <v>301</v>
      </c>
      <c r="E40" s="259">
        <f t="shared" si="16"/>
        <v>462</v>
      </c>
      <c r="F40" s="259">
        <f t="shared" si="16"/>
        <v>484</v>
      </c>
      <c r="G40" s="259">
        <f t="shared" si="16"/>
        <v>301</v>
      </c>
      <c r="H40" s="259">
        <f t="shared" si="16"/>
        <v>116</v>
      </c>
      <c r="I40" s="259">
        <f t="shared" si="16"/>
        <v>32</v>
      </c>
      <c r="J40" s="260">
        <f t="shared" si="16"/>
        <v>2</v>
      </c>
      <c r="K40" s="261">
        <f t="shared" si="16"/>
        <v>1698</v>
      </c>
      <c r="L40" s="258">
        <f t="shared" si="16"/>
        <v>1687</v>
      </c>
      <c r="M40" s="259">
        <f t="shared" si="16"/>
        <v>10</v>
      </c>
      <c r="N40" s="260">
        <f t="shared" si="16"/>
        <v>1</v>
      </c>
      <c r="O40" s="261">
        <f t="shared" si="16"/>
        <v>1698</v>
      </c>
      <c r="P40" s="258">
        <f t="shared" si="16"/>
        <v>173</v>
      </c>
      <c r="Q40" s="259">
        <f t="shared" si="16"/>
        <v>379</v>
      </c>
      <c r="R40" s="259">
        <f t="shared" si="16"/>
        <v>664</v>
      </c>
      <c r="S40" s="262">
        <f t="shared" si="16"/>
        <v>318</v>
      </c>
      <c r="T40" s="5"/>
      <c r="U40" s="263">
        <f aca="true" t="shared" si="17" ref="U40:AK40">SUM(U35:U39)</f>
        <v>152</v>
      </c>
      <c r="V40" s="260">
        <f t="shared" si="17"/>
        <v>1</v>
      </c>
      <c r="W40" s="261">
        <f t="shared" si="17"/>
        <v>1687</v>
      </c>
      <c r="X40" s="258">
        <f t="shared" si="17"/>
        <v>611</v>
      </c>
      <c r="Y40" s="259">
        <f t="shared" si="17"/>
        <v>788</v>
      </c>
      <c r="Z40" s="259">
        <f t="shared" si="17"/>
        <v>230</v>
      </c>
      <c r="AA40" s="259">
        <f t="shared" si="17"/>
        <v>40</v>
      </c>
      <c r="AB40" s="260">
        <f t="shared" si="17"/>
        <v>18</v>
      </c>
      <c r="AC40" s="261">
        <f t="shared" si="17"/>
        <v>1687</v>
      </c>
      <c r="AD40" s="258">
        <f t="shared" si="17"/>
        <v>545</v>
      </c>
      <c r="AE40" s="259">
        <f t="shared" si="17"/>
        <v>646</v>
      </c>
      <c r="AF40" s="259">
        <f t="shared" si="17"/>
        <v>400</v>
      </c>
      <c r="AG40" s="259">
        <f t="shared" si="17"/>
        <v>49</v>
      </c>
      <c r="AH40" s="259">
        <f t="shared" si="17"/>
        <v>40</v>
      </c>
      <c r="AI40" s="259">
        <f t="shared" si="17"/>
        <v>16</v>
      </c>
      <c r="AJ40" s="260">
        <f t="shared" si="17"/>
        <v>2</v>
      </c>
      <c r="AK40" s="261">
        <f t="shared" si="17"/>
        <v>1698</v>
      </c>
    </row>
    <row r="41" spans="2:37" ht="12">
      <c r="B41" s="188"/>
      <c r="C41" s="264" t="s">
        <v>72</v>
      </c>
      <c r="D41" s="265">
        <v>274</v>
      </c>
      <c r="E41" s="266">
        <v>297</v>
      </c>
      <c r="F41" s="266">
        <v>296</v>
      </c>
      <c r="G41" s="266">
        <v>192</v>
      </c>
      <c r="H41" s="266">
        <v>69</v>
      </c>
      <c r="I41" s="266">
        <v>10</v>
      </c>
      <c r="J41" s="267">
        <v>0</v>
      </c>
      <c r="K41" s="268">
        <f aca="true" t="shared" si="18" ref="K41:K49">SUM(D41:J41)</f>
        <v>1138</v>
      </c>
      <c r="L41" s="265">
        <v>1116</v>
      </c>
      <c r="M41" s="266">
        <v>21</v>
      </c>
      <c r="N41" s="267">
        <v>1</v>
      </c>
      <c r="O41" s="268">
        <f aca="true" t="shared" si="19" ref="O41:O49">SUM(L41:N41)</f>
        <v>1138</v>
      </c>
      <c r="P41" s="265">
        <v>127</v>
      </c>
      <c r="Q41" s="266">
        <v>243</v>
      </c>
      <c r="R41" s="266">
        <v>464</v>
      </c>
      <c r="S41" s="269">
        <v>136</v>
      </c>
      <c r="T41" s="5"/>
      <c r="U41" s="270">
        <v>142</v>
      </c>
      <c r="V41" s="267">
        <v>4</v>
      </c>
      <c r="W41" s="268">
        <f aca="true" t="shared" si="20" ref="W41:W49">SUM(P41:V41)</f>
        <v>1116</v>
      </c>
      <c r="X41" s="265">
        <v>376</v>
      </c>
      <c r="Y41" s="266">
        <v>549</v>
      </c>
      <c r="Z41" s="266">
        <v>138</v>
      </c>
      <c r="AA41" s="266">
        <v>36</v>
      </c>
      <c r="AB41" s="267">
        <v>17</v>
      </c>
      <c r="AC41" s="268">
        <f aca="true" t="shared" si="21" ref="AC41:AC49">SUM(X41:AB41)</f>
        <v>1116</v>
      </c>
      <c r="AD41" s="265">
        <v>414</v>
      </c>
      <c r="AE41" s="266">
        <v>427</v>
      </c>
      <c r="AF41" s="266">
        <v>229</v>
      </c>
      <c r="AG41" s="266">
        <v>35</v>
      </c>
      <c r="AH41" s="266">
        <v>23</v>
      </c>
      <c r="AI41" s="266">
        <v>7</v>
      </c>
      <c r="AJ41" s="267">
        <v>3</v>
      </c>
      <c r="AK41" s="268">
        <f aca="true" t="shared" si="22" ref="AK41:AK49">SUM(AD41:AJ41)</f>
        <v>1138</v>
      </c>
    </row>
    <row r="42" spans="2:37" ht="12.75" thickBot="1">
      <c r="B42" s="188"/>
      <c r="C42" s="235" t="s">
        <v>74</v>
      </c>
      <c r="D42" s="236">
        <v>139</v>
      </c>
      <c r="E42" s="237">
        <v>209</v>
      </c>
      <c r="F42" s="237">
        <v>167</v>
      </c>
      <c r="G42" s="237">
        <v>100</v>
      </c>
      <c r="H42" s="237">
        <v>49</v>
      </c>
      <c r="I42" s="237">
        <v>10</v>
      </c>
      <c r="J42" s="238">
        <v>0</v>
      </c>
      <c r="K42" s="239">
        <f t="shared" si="18"/>
        <v>674</v>
      </c>
      <c r="L42" s="236">
        <v>666</v>
      </c>
      <c r="M42" s="237">
        <v>7</v>
      </c>
      <c r="N42" s="238">
        <v>1</v>
      </c>
      <c r="O42" s="239">
        <f t="shared" si="19"/>
        <v>674</v>
      </c>
      <c r="P42" s="236">
        <v>62</v>
      </c>
      <c r="Q42" s="237">
        <v>149</v>
      </c>
      <c r="R42" s="237">
        <v>256</v>
      </c>
      <c r="S42" s="240">
        <v>61</v>
      </c>
      <c r="T42" s="5"/>
      <c r="U42" s="241">
        <v>137</v>
      </c>
      <c r="V42" s="238">
        <v>1</v>
      </c>
      <c r="W42" s="239">
        <f t="shared" si="20"/>
        <v>666</v>
      </c>
      <c r="X42" s="236">
        <v>226</v>
      </c>
      <c r="Y42" s="237">
        <v>299</v>
      </c>
      <c r="Z42" s="237">
        <v>114</v>
      </c>
      <c r="AA42" s="237">
        <v>16</v>
      </c>
      <c r="AB42" s="238">
        <v>11</v>
      </c>
      <c r="AC42" s="239">
        <f t="shared" si="21"/>
        <v>666</v>
      </c>
      <c r="AD42" s="236">
        <v>240</v>
      </c>
      <c r="AE42" s="237">
        <v>276</v>
      </c>
      <c r="AF42" s="237">
        <v>126</v>
      </c>
      <c r="AG42" s="237">
        <v>15</v>
      </c>
      <c r="AH42" s="237">
        <v>6</v>
      </c>
      <c r="AI42" s="237">
        <v>6</v>
      </c>
      <c r="AJ42" s="238">
        <v>5</v>
      </c>
      <c r="AK42" s="239">
        <f t="shared" si="22"/>
        <v>674</v>
      </c>
    </row>
    <row r="43" spans="2:37" ht="12">
      <c r="B43" s="188"/>
      <c r="C43" s="235" t="s">
        <v>30</v>
      </c>
      <c r="D43" s="236">
        <v>23</v>
      </c>
      <c r="E43" s="237">
        <v>30</v>
      </c>
      <c r="F43" s="237">
        <v>39</v>
      </c>
      <c r="G43" s="237">
        <v>27</v>
      </c>
      <c r="H43" s="237">
        <v>8</v>
      </c>
      <c r="I43" s="237">
        <v>6</v>
      </c>
      <c r="J43" s="238">
        <v>0</v>
      </c>
      <c r="K43" s="239">
        <f t="shared" si="18"/>
        <v>133</v>
      </c>
      <c r="L43" s="236">
        <v>131</v>
      </c>
      <c r="M43" s="237">
        <v>2</v>
      </c>
      <c r="N43" s="238">
        <v>0</v>
      </c>
      <c r="O43" s="239">
        <f t="shared" si="19"/>
        <v>133</v>
      </c>
      <c r="P43" s="236">
        <v>10</v>
      </c>
      <c r="Q43" s="237">
        <v>23</v>
      </c>
      <c r="R43" s="237">
        <v>31</v>
      </c>
      <c r="S43" s="240">
        <v>51</v>
      </c>
      <c r="T43" s="4"/>
      <c r="U43" s="241">
        <v>14</v>
      </c>
      <c r="V43" s="238">
        <v>2</v>
      </c>
      <c r="W43" s="239">
        <f t="shared" si="20"/>
        <v>131</v>
      </c>
      <c r="X43" s="236">
        <v>38</v>
      </c>
      <c r="Y43" s="237">
        <v>65</v>
      </c>
      <c r="Z43" s="237">
        <v>23</v>
      </c>
      <c r="AA43" s="237">
        <v>2</v>
      </c>
      <c r="AB43" s="238">
        <v>3</v>
      </c>
      <c r="AC43" s="239">
        <f t="shared" si="21"/>
        <v>131</v>
      </c>
      <c r="AD43" s="236">
        <v>32</v>
      </c>
      <c r="AE43" s="237">
        <v>63</v>
      </c>
      <c r="AF43" s="237">
        <v>26</v>
      </c>
      <c r="AG43" s="237">
        <v>4</v>
      </c>
      <c r="AH43" s="237">
        <v>7</v>
      </c>
      <c r="AI43" s="237">
        <v>1</v>
      </c>
      <c r="AJ43" s="238">
        <v>0</v>
      </c>
      <c r="AK43" s="239">
        <f t="shared" si="22"/>
        <v>133</v>
      </c>
    </row>
    <row r="44" spans="2:37" ht="12.75" thickBot="1">
      <c r="B44" s="242"/>
      <c r="C44" s="235" t="s">
        <v>31</v>
      </c>
      <c r="D44" s="236">
        <v>29</v>
      </c>
      <c r="E44" s="237">
        <v>35</v>
      </c>
      <c r="F44" s="237">
        <v>42</v>
      </c>
      <c r="G44" s="237">
        <v>29</v>
      </c>
      <c r="H44" s="237">
        <v>8</v>
      </c>
      <c r="I44" s="237">
        <v>1</v>
      </c>
      <c r="J44" s="238">
        <v>0</v>
      </c>
      <c r="K44" s="239">
        <f t="shared" si="18"/>
        <v>144</v>
      </c>
      <c r="L44" s="236">
        <v>144</v>
      </c>
      <c r="M44" s="237">
        <v>0</v>
      </c>
      <c r="N44" s="238">
        <v>0</v>
      </c>
      <c r="O44" s="239">
        <f t="shared" si="19"/>
        <v>144</v>
      </c>
      <c r="P44" s="236">
        <v>29</v>
      </c>
      <c r="Q44" s="237">
        <v>38</v>
      </c>
      <c r="R44" s="237">
        <v>25</v>
      </c>
      <c r="S44" s="240">
        <v>40</v>
      </c>
      <c r="T44" s="5"/>
      <c r="U44" s="241">
        <v>12</v>
      </c>
      <c r="V44" s="238">
        <v>0</v>
      </c>
      <c r="W44" s="239">
        <f t="shared" si="20"/>
        <v>144</v>
      </c>
      <c r="X44" s="236">
        <v>68</v>
      </c>
      <c r="Y44" s="237">
        <v>57</v>
      </c>
      <c r="Z44" s="237">
        <v>16</v>
      </c>
      <c r="AA44" s="237">
        <v>3</v>
      </c>
      <c r="AB44" s="238">
        <v>0</v>
      </c>
      <c r="AC44" s="239">
        <f t="shared" si="21"/>
        <v>144</v>
      </c>
      <c r="AD44" s="236">
        <v>41</v>
      </c>
      <c r="AE44" s="237">
        <v>61</v>
      </c>
      <c r="AF44" s="237">
        <v>31</v>
      </c>
      <c r="AG44" s="237">
        <v>7</v>
      </c>
      <c r="AH44" s="237">
        <v>4</v>
      </c>
      <c r="AI44" s="237">
        <v>0</v>
      </c>
      <c r="AJ44" s="238">
        <v>0</v>
      </c>
      <c r="AK44" s="239">
        <f t="shared" si="22"/>
        <v>144</v>
      </c>
    </row>
    <row r="45" spans="2:37" ht="12">
      <c r="B45" s="188" t="s">
        <v>209</v>
      </c>
      <c r="C45" s="235" t="s">
        <v>64</v>
      </c>
      <c r="D45" s="236">
        <v>12</v>
      </c>
      <c r="E45" s="237">
        <v>17</v>
      </c>
      <c r="F45" s="237">
        <v>23</v>
      </c>
      <c r="G45" s="237">
        <v>16</v>
      </c>
      <c r="H45" s="237">
        <v>5</v>
      </c>
      <c r="I45" s="237">
        <v>0</v>
      </c>
      <c r="J45" s="238">
        <v>0</v>
      </c>
      <c r="K45" s="239">
        <f t="shared" si="18"/>
        <v>73</v>
      </c>
      <c r="L45" s="236">
        <v>71</v>
      </c>
      <c r="M45" s="237">
        <v>2</v>
      </c>
      <c r="N45" s="238">
        <v>0</v>
      </c>
      <c r="O45" s="239">
        <f t="shared" si="19"/>
        <v>73</v>
      </c>
      <c r="P45" s="236">
        <v>5</v>
      </c>
      <c r="Q45" s="237">
        <v>21</v>
      </c>
      <c r="R45" s="237">
        <v>13</v>
      </c>
      <c r="S45" s="240">
        <v>7</v>
      </c>
      <c r="T45" s="4"/>
      <c r="U45" s="241">
        <v>24</v>
      </c>
      <c r="V45" s="238">
        <v>1</v>
      </c>
      <c r="W45" s="239">
        <f t="shared" si="20"/>
        <v>71</v>
      </c>
      <c r="X45" s="236">
        <v>23</v>
      </c>
      <c r="Y45" s="237">
        <v>36</v>
      </c>
      <c r="Z45" s="237">
        <v>8</v>
      </c>
      <c r="AA45" s="237">
        <v>3</v>
      </c>
      <c r="AB45" s="238">
        <v>1</v>
      </c>
      <c r="AC45" s="239">
        <f t="shared" si="21"/>
        <v>71</v>
      </c>
      <c r="AD45" s="236">
        <v>26</v>
      </c>
      <c r="AE45" s="237">
        <v>22</v>
      </c>
      <c r="AF45" s="237">
        <v>19</v>
      </c>
      <c r="AG45" s="237">
        <v>3</v>
      </c>
      <c r="AH45" s="237">
        <v>2</v>
      </c>
      <c r="AI45" s="237">
        <v>1</v>
      </c>
      <c r="AJ45" s="238">
        <v>0</v>
      </c>
      <c r="AK45" s="239">
        <f t="shared" si="22"/>
        <v>73</v>
      </c>
    </row>
    <row r="46" spans="2:37" ht="12">
      <c r="B46" s="242"/>
      <c r="C46" s="235" t="s">
        <v>210</v>
      </c>
      <c r="D46" s="236">
        <v>16</v>
      </c>
      <c r="E46" s="237">
        <v>13</v>
      </c>
      <c r="F46" s="237">
        <v>18</v>
      </c>
      <c r="G46" s="237">
        <v>18</v>
      </c>
      <c r="H46" s="237">
        <v>8</v>
      </c>
      <c r="I46" s="237">
        <v>1</v>
      </c>
      <c r="J46" s="238">
        <v>0</v>
      </c>
      <c r="K46" s="239">
        <f t="shared" si="18"/>
        <v>74</v>
      </c>
      <c r="L46" s="236">
        <v>74</v>
      </c>
      <c r="M46" s="237">
        <v>0</v>
      </c>
      <c r="N46" s="238">
        <v>0</v>
      </c>
      <c r="O46" s="239">
        <f t="shared" si="19"/>
        <v>74</v>
      </c>
      <c r="P46" s="236">
        <v>9</v>
      </c>
      <c r="Q46" s="237">
        <v>26</v>
      </c>
      <c r="R46" s="237">
        <v>18</v>
      </c>
      <c r="S46" s="240">
        <v>11</v>
      </c>
      <c r="T46" s="5"/>
      <c r="U46" s="241">
        <v>10</v>
      </c>
      <c r="V46" s="238">
        <v>0</v>
      </c>
      <c r="W46" s="239">
        <f t="shared" si="20"/>
        <v>74</v>
      </c>
      <c r="X46" s="236">
        <v>26</v>
      </c>
      <c r="Y46" s="237">
        <v>39</v>
      </c>
      <c r="Z46" s="237">
        <v>9</v>
      </c>
      <c r="AA46" s="237">
        <v>0</v>
      </c>
      <c r="AB46" s="238">
        <v>0</v>
      </c>
      <c r="AC46" s="239">
        <f t="shared" si="21"/>
        <v>74</v>
      </c>
      <c r="AD46" s="236">
        <v>17</v>
      </c>
      <c r="AE46" s="237">
        <v>37</v>
      </c>
      <c r="AF46" s="237">
        <v>15</v>
      </c>
      <c r="AG46" s="237">
        <v>3</v>
      </c>
      <c r="AH46" s="237">
        <v>2</v>
      </c>
      <c r="AI46" s="237">
        <v>0</v>
      </c>
      <c r="AJ46" s="238">
        <v>0</v>
      </c>
      <c r="AK46" s="239">
        <f t="shared" si="22"/>
        <v>74</v>
      </c>
    </row>
    <row r="47" spans="2:37" ht="12">
      <c r="B47" s="188"/>
      <c r="C47" s="235" t="s">
        <v>66</v>
      </c>
      <c r="D47" s="236">
        <v>14</v>
      </c>
      <c r="E47" s="237">
        <v>17</v>
      </c>
      <c r="F47" s="237">
        <v>13</v>
      </c>
      <c r="G47" s="237">
        <v>11</v>
      </c>
      <c r="H47" s="237">
        <v>4</v>
      </c>
      <c r="I47" s="237">
        <v>1</v>
      </c>
      <c r="J47" s="238">
        <v>0</v>
      </c>
      <c r="K47" s="239">
        <f t="shared" si="18"/>
        <v>60</v>
      </c>
      <c r="L47" s="236">
        <v>59</v>
      </c>
      <c r="M47" s="237">
        <v>0</v>
      </c>
      <c r="N47" s="238">
        <v>1</v>
      </c>
      <c r="O47" s="239">
        <f t="shared" si="19"/>
        <v>60</v>
      </c>
      <c r="P47" s="236">
        <v>0</v>
      </c>
      <c r="Q47" s="237">
        <v>16</v>
      </c>
      <c r="R47" s="237">
        <v>17</v>
      </c>
      <c r="S47" s="240">
        <v>20</v>
      </c>
      <c r="T47" s="5"/>
      <c r="U47" s="241">
        <v>6</v>
      </c>
      <c r="V47" s="238">
        <v>0</v>
      </c>
      <c r="W47" s="239">
        <f t="shared" si="20"/>
        <v>59</v>
      </c>
      <c r="X47" s="236">
        <v>21</v>
      </c>
      <c r="Y47" s="237">
        <v>28</v>
      </c>
      <c r="Z47" s="237">
        <v>10</v>
      </c>
      <c r="AA47" s="237">
        <v>0</v>
      </c>
      <c r="AB47" s="238">
        <v>0</v>
      </c>
      <c r="AC47" s="239">
        <f t="shared" si="21"/>
        <v>59</v>
      </c>
      <c r="AD47" s="236">
        <v>18</v>
      </c>
      <c r="AE47" s="237">
        <v>13</v>
      </c>
      <c r="AF47" s="237">
        <v>24</v>
      </c>
      <c r="AG47" s="237">
        <v>5</v>
      </c>
      <c r="AH47" s="237">
        <v>0</v>
      </c>
      <c r="AI47" s="237">
        <v>0</v>
      </c>
      <c r="AJ47" s="238">
        <v>0</v>
      </c>
      <c r="AK47" s="239">
        <f t="shared" si="22"/>
        <v>60</v>
      </c>
    </row>
    <row r="48" spans="2:37" ht="12">
      <c r="B48" s="188"/>
      <c r="C48" s="235" t="s">
        <v>67</v>
      </c>
      <c r="D48" s="236">
        <v>70</v>
      </c>
      <c r="E48" s="237">
        <v>62</v>
      </c>
      <c r="F48" s="237">
        <v>76</v>
      </c>
      <c r="G48" s="237">
        <v>46</v>
      </c>
      <c r="H48" s="237">
        <v>16</v>
      </c>
      <c r="I48" s="237">
        <v>5</v>
      </c>
      <c r="J48" s="238">
        <v>0</v>
      </c>
      <c r="K48" s="239">
        <f t="shared" si="18"/>
        <v>275</v>
      </c>
      <c r="L48" s="236">
        <v>271</v>
      </c>
      <c r="M48" s="237">
        <v>4</v>
      </c>
      <c r="N48" s="238">
        <v>0</v>
      </c>
      <c r="O48" s="239">
        <f t="shared" si="19"/>
        <v>275</v>
      </c>
      <c r="P48" s="236">
        <v>34</v>
      </c>
      <c r="Q48" s="237">
        <v>71</v>
      </c>
      <c r="R48" s="237">
        <v>87</v>
      </c>
      <c r="S48" s="240">
        <v>52</v>
      </c>
      <c r="T48" s="5"/>
      <c r="U48" s="241">
        <v>27</v>
      </c>
      <c r="V48" s="238">
        <v>0</v>
      </c>
      <c r="W48" s="239">
        <f t="shared" si="20"/>
        <v>271</v>
      </c>
      <c r="X48" s="236">
        <v>106</v>
      </c>
      <c r="Y48" s="237">
        <v>124</v>
      </c>
      <c r="Z48" s="237">
        <v>30</v>
      </c>
      <c r="AA48" s="237">
        <v>7</v>
      </c>
      <c r="AB48" s="238">
        <v>4</v>
      </c>
      <c r="AC48" s="239">
        <f t="shared" si="21"/>
        <v>271</v>
      </c>
      <c r="AD48" s="236">
        <v>93</v>
      </c>
      <c r="AE48" s="237">
        <v>83</v>
      </c>
      <c r="AF48" s="237">
        <v>69</v>
      </c>
      <c r="AG48" s="237">
        <v>19</v>
      </c>
      <c r="AH48" s="237">
        <v>7</v>
      </c>
      <c r="AI48" s="237">
        <v>4</v>
      </c>
      <c r="AJ48" s="238">
        <v>0</v>
      </c>
      <c r="AK48" s="239">
        <f t="shared" si="22"/>
        <v>275</v>
      </c>
    </row>
    <row r="49" spans="2:37" ht="12.75" thickBot="1">
      <c r="B49" s="242"/>
      <c r="C49" s="243" t="s">
        <v>79</v>
      </c>
      <c r="D49" s="244">
        <v>19</v>
      </c>
      <c r="E49" s="245">
        <v>35</v>
      </c>
      <c r="F49" s="245">
        <v>45</v>
      </c>
      <c r="G49" s="245">
        <v>18</v>
      </c>
      <c r="H49" s="245">
        <v>8</v>
      </c>
      <c r="I49" s="245">
        <v>3</v>
      </c>
      <c r="J49" s="246">
        <v>0</v>
      </c>
      <c r="K49" s="247">
        <f t="shared" si="18"/>
        <v>128</v>
      </c>
      <c r="L49" s="244">
        <v>127</v>
      </c>
      <c r="M49" s="245">
        <v>1</v>
      </c>
      <c r="N49" s="246">
        <v>0</v>
      </c>
      <c r="O49" s="247">
        <f t="shared" si="19"/>
        <v>128</v>
      </c>
      <c r="P49" s="244">
        <v>23</v>
      </c>
      <c r="Q49" s="245">
        <v>31</v>
      </c>
      <c r="R49" s="245">
        <v>26</v>
      </c>
      <c r="S49" s="248">
        <v>25</v>
      </c>
      <c r="T49" s="5"/>
      <c r="U49" s="249">
        <v>22</v>
      </c>
      <c r="V49" s="246">
        <v>0</v>
      </c>
      <c r="W49" s="247">
        <f t="shared" si="20"/>
        <v>127</v>
      </c>
      <c r="X49" s="244">
        <v>58</v>
      </c>
      <c r="Y49" s="245">
        <v>48</v>
      </c>
      <c r="Z49" s="245">
        <v>18</v>
      </c>
      <c r="AA49" s="245">
        <v>0</v>
      </c>
      <c r="AB49" s="246">
        <v>3</v>
      </c>
      <c r="AC49" s="247">
        <f t="shared" si="21"/>
        <v>127</v>
      </c>
      <c r="AD49" s="244">
        <v>36</v>
      </c>
      <c r="AE49" s="245">
        <v>51</v>
      </c>
      <c r="AF49" s="245">
        <v>30</v>
      </c>
      <c r="AG49" s="245">
        <v>5</v>
      </c>
      <c r="AH49" s="245">
        <v>2</v>
      </c>
      <c r="AI49" s="245">
        <v>0</v>
      </c>
      <c r="AJ49" s="246">
        <v>4</v>
      </c>
      <c r="AK49" s="247">
        <f t="shared" si="22"/>
        <v>128</v>
      </c>
    </row>
    <row r="50" spans="2:37" ht="13.5" thickBot="1" thickTop="1">
      <c r="B50" s="188"/>
      <c r="C50" s="242" t="s">
        <v>205</v>
      </c>
      <c r="D50" s="250">
        <f aca="true" t="shared" si="23" ref="D50:S50">SUM(D41:D49)</f>
        <v>596</v>
      </c>
      <c r="E50" s="251">
        <f t="shared" si="23"/>
        <v>715</v>
      </c>
      <c r="F50" s="251">
        <f t="shared" si="23"/>
        <v>719</v>
      </c>
      <c r="G50" s="251">
        <f t="shared" si="23"/>
        <v>457</v>
      </c>
      <c r="H50" s="251">
        <f t="shared" si="23"/>
        <v>175</v>
      </c>
      <c r="I50" s="251">
        <f t="shared" si="23"/>
        <v>37</v>
      </c>
      <c r="J50" s="252">
        <f t="shared" si="23"/>
        <v>0</v>
      </c>
      <c r="K50" s="253">
        <f t="shared" si="23"/>
        <v>2699</v>
      </c>
      <c r="L50" s="250">
        <f t="shared" si="23"/>
        <v>2659</v>
      </c>
      <c r="M50" s="251">
        <f t="shared" si="23"/>
        <v>37</v>
      </c>
      <c r="N50" s="252">
        <f t="shared" si="23"/>
        <v>3</v>
      </c>
      <c r="O50" s="253">
        <f t="shared" si="23"/>
        <v>2699</v>
      </c>
      <c r="P50" s="250">
        <f t="shared" si="23"/>
        <v>299</v>
      </c>
      <c r="Q50" s="251">
        <f t="shared" si="23"/>
        <v>618</v>
      </c>
      <c r="R50" s="251">
        <f t="shared" si="23"/>
        <v>937</v>
      </c>
      <c r="S50" s="254">
        <f t="shared" si="23"/>
        <v>403</v>
      </c>
      <c r="T50" s="5"/>
      <c r="U50" s="255">
        <f aca="true" t="shared" si="24" ref="U50:AK50">SUM(U41:U49)</f>
        <v>394</v>
      </c>
      <c r="V50" s="252">
        <f t="shared" si="24"/>
        <v>8</v>
      </c>
      <c r="W50" s="253">
        <f t="shared" si="24"/>
        <v>2659</v>
      </c>
      <c r="X50" s="250">
        <f t="shared" si="24"/>
        <v>942</v>
      </c>
      <c r="Y50" s="251">
        <f t="shared" si="24"/>
        <v>1245</v>
      </c>
      <c r="Z50" s="251">
        <f t="shared" si="24"/>
        <v>366</v>
      </c>
      <c r="AA50" s="251">
        <f t="shared" si="24"/>
        <v>67</v>
      </c>
      <c r="AB50" s="252">
        <f t="shared" si="24"/>
        <v>39</v>
      </c>
      <c r="AC50" s="253">
        <f t="shared" si="24"/>
        <v>2659</v>
      </c>
      <c r="AD50" s="250">
        <f t="shared" si="24"/>
        <v>917</v>
      </c>
      <c r="AE50" s="251">
        <f t="shared" si="24"/>
        <v>1033</v>
      </c>
      <c r="AF50" s="251">
        <f t="shared" si="24"/>
        <v>569</v>
      </c>
      <c r="AG50" s="251">
        <f t="shared" si="24"/>
        <v>96</v>
      </c>
      <c r="AH50" s="251">
        <f t="shared" si="24"/>
        <v>53</v>
      </c>
      <c r="AI50" s="251">
        <f t="shared" si="24"/>
        <v>19</v>
      </c>
      <c r="AJ50" s="252">
        <f t="shared" si="24"/>
        <v>12</v>
      </c>
      <c r="AK50" s="253">
        <f t="shared" si="24"/>
        <v>2699</v>
      </c>
    </row>
    <row r="51" spans="2:37" ht="12.75" thickBot="1">
      <c r="B51" s="175"/>
      <c r="C51" s="228" t="s">
        <v>75</v>
      </c>
      <c r="D51" s="229">
        <v>96</v>
      </c>
      <c r="E51" s="230">
        <v>148</v>
      </c>
      <c r="F51" s="230">
        <v>157</v>
      </c>
      <c r="G51" s="230">
        <v>105</v>
      </c>
      <c r="H51" s="230">
        <v>52</v>
      </c>
      <c r="I51" s="230">
        <v>10</v>
      </c>
      <c r="J51" s="231">
        <v>0</v>
      </c>
      <c r="K51" s="232">
        <f aca="true" t="shared" si="25" ref="K51:K58">SUM(D51:J51)</f>
        <v>568</v>
      </c>
      <c r="L51" s="229">
        <v>552</v>
      </c>
      <c r="M51" s="230">
        <v>9</v>
      </c>
      <c r="N51" s="231">
        <v>7</v>
      </c>
      <c r="O51" s="232">
        <f aca="true" t="shared" si="26" ref="O51:O58">SUM(L51:N51)</f>
        <v>568</v>
      </c>
      <c r="P51" s="229">
        <v>52</v>
      </c>
      <c r="Q51" s="230">
        <v>108</v>
      </c>
      <c r="R51" s="230">
        <v>194</v>
      </c>
      <c r="S51" s="233">
        <v>131</v>
      </c>
      <c r="T51" s="5"/>
      <c r="U51" s="234">
        <v>52</v>
      </c>
      <c r="V51" s="231">
        <v>15</v>
      </c>
      <c r="W51" s="232">
        <f aca="true" t="shared" si="27" ref="W51:W58">SUM(P51:V51)</f>
        <v>552</v>
      </c>
      <c r="X51" s="229">
        <v>191</v>
      </c>
      <c r="Y51" s="230">
        <v>249</v>
      </c>
      <c r="Z51" s="230">
        <v>86</v>
      </c>
      <c r="AA51" s="230">
        <v>15</v>
      </c>
      <c r="AB51" s="231">
        <v>11</v>
      </c>
      <c r="AC51" s="232">
        <f aca="true" t="shared" si="28" ref="AC51:AC58">SUM(X51:AB51)</f>
        <v>552</v>
      </c>
      <c r="AD51" s="229">
        <v>182</v>
      </c>
      <c r="AE51" s="230">
        <v>232</v>
      </c>
      <c r="AF51" s="230">
        <v>105</v>
      </c>
      <c r="AG51" s="230">
        <v>24</v>
      </c>
      <c r="AH51" s="230">
        <v>9</v>
      </c>
      <c r="AI51" s="230">
        <v>10</v>
      </c>
      <c r="AJ51" s="231">
        <v>6</v>
      </c>
      <c r="AK51" s="232">
        <f aca="true" t="shared" si="29" ref="AK51:AK58">SUM(AD51:AJ51)</f>
        <v>568</v>
      </c>
    </row>
    <row r="52" spans="2:37" ht="12">
      <c r="B52" s="188"/>
      <c r="C52" s="235" t="s">
        <v>23</v>
      </c>
      <c r="D52" s="236">
        <v>11</v>
      </c>
      <c r="E52" s="237">
        <v>31</v>
      </c>
      <c r="F52" s="237">
        <v>17</v>
      </c>
      <c r="G52" s="237">
        <v>16</v>
      </c>
      <c r="H52" s="237">
        <v>7</v>
      </c>
      <c r="I52" s="237">
        <v>2</v>
      </c>
      <c r="J52" s="238">
        <v>0</v>
      </c>
      <c r="K52" s="239">
        <f t="shared" si="25"/>
        <v>84</v>
      </c>
      <c r="L52" s="236">
        <v>82</v>
      </c>
      <c r="M52" s="237">
        <v>1</v>
      </c>
      <c r="N52" s="238">
        <v>1</v>
      </c>
      <c r="O52" s="239">
        <f t="shared" si="26"/>
        <v>84</v>
      </c>
      <c r="P52" s="236">
        <v>9</v>
      </c>
      <c r="Q52" s="237">
        <v>25</v>
      </c>
      <c r="R52" s="237">
        <v>17</v>
      </c>
      <c r="S52" s="240">
        <v>26</v>
      </c>
      <c r="T52" s="4"/>
      <c r="U52" s="241">
        <v>5</v>
      </c>
      <c r="V52" s="238">
        <v>0</v>
      </c>
      <c r="W52" s="239">
        <f t="shared" si="27"/>
        <v>82</v>
      </c>
      <c r="X52" s="236">
        <v>40</v>
      </c>
      <c r="Y52" s="237">
        <v>34</v>
      </c>
      <c r="Z52" s="237">
        <v>6</v>
      </c>
      <c r="AA52" s="237">
        <v>2</v>
      </c>
      <c r="AB52" s="238">
        <v>0</v>
      </c>
      <c r="AC52" s="239">
        <f t="shared" si="28"/>
        <v>82</v>
      </c>
      <c r="AD52" s="236">
        <v>31</v>
      </c>
      <c r="AE52" s="237">
        <v>33</v>
      </c>
      <c r="AF52" s="237">
        <v>15</v>
      </c>
      <c r="AG52" s="237">
        <v>0</v>
      </c>
      <c r="AH52" s="237">
        <v>3</v>
      </c>
      <c r="AI52" s="237">
        <v>2</v>
      </c>
      <c r="AJ52" s="238">
        <v>0</v>
      </c>
      <c r="AK52" s="239">
        <f t="shared" si="29"/>
        <v>84</v>
      </c>
    </row>
    <row r="53" spans="2:37" ht="12">
      <c r="B53" s="188"/>
      <c r="C53" s="235" t="s">
        <v>24</v>
      </c>
      <c r="D53" s="236">
        <v>5</v>
      </c>
      <c r="E53" s="237">
        <v>7</v>
      </c>
      <c r="F53" s="237">
        <v>7</v>
      </c>
      <c r="G53" s="237">
        <v>5</v>
      </c>
      <c r="H53" s="237">
        <v>5</v>
      </c>
      <c r="I53" s="237">
        <v>0</v>
      </c>
      <c r="J53" s="238">
        <v>0</v>
      </c>
      <c r="K53" s="239">
        <f t="shared" si="25"/>
        <v>29</v>
      </c>
      <c r="L53" s="236">
        <v>29</v>
      </c>
      <c r="M53" s="237">
        <v>0</v>
      </c>
      <c r="N53" s="238">
        <v>0</v>
      </c>
      <c r="O53" s="239">
        <f t="shared" si="26"/>
        <v>29</v>
      </c>
      <c r="P53" s="236">
        <v>1</v>
      </c>
      <c r="Q53" s="237">
        <v>3</v>
      </c>
      <c r="R53" s="237">
        <v>12</v>
      </c>
      <c r="S53" s="240">
        <v>12</v>
      </c>
      <c r="T53" s="5"/>
      <c r="U53" s="241">
        <v>1</v>
      </c>
      <c r="V53" s="238">
        <v>0</v>
      </c>
      <c r="W53" s="239">
        <f t="shared" si="27"/>
        <v>29</v>
      </c>
      <c r="X53" s="236">
        <v>7</v>
      </c>
      <c r="Y53" s="237">
        <v>22</v>
      </c>
      <c r="Z53" s="237">
        <v>0</v>
      </c>
      <c r="AA53" s="237">
        <v>0</v>
      </c>
      <c r="AB53" s="238">
        <v>0</v>
      </c>
      <c r="AC53" s="239">
        <f t="shared" si="28"/>
        <v>29</v>
      </c>
      <c r="AD53" s="236">
        <v>8</v>
      </c>
      <c r="AE53" s="237">
        <v>14</v>
      </c>
      <c r="AF53" s="237">
        <v>6</v>
      </c>
      <c r="AG53" s="237">
        <v>1</v>
      </c>
      <c r="AH53" s="237">
        <v>0</v>
      </c>
      <c r="AI53" s="237">
        <v>0</v>
      </c>
      <c r="AJ53" s="238">
        <v>0</v>
      </c>
      <c r="AK53" s="239">
        <f t="shared" si="29"/>
        <v>29</v>
      </c>
    </row>
    <row r="54" spans="2:37" ht="12">
      <c r="B54" s="242" t="s">
        <v>211</v>
      </c>
      <c r="C54" s="235" t="s">
        <v>25</v>
      </c>
      <c r="D54" s="236">
        <v>19</v>
      </c>
      <c r="E54" s="237">
        <v>27</v>
      </c>
      <c r="F54" s="237">
        <v>16</v>
      </c>
      <c r="G54" s="237">
        <v>6</v>
      </c>
      <c r="H54" s="237">
        <v>7</v>
      </c>
      <c r="I54" s="237">
        <v>1</v>
      </c>
      <c r="J54" s="238">
        <v>0</v>
      </c>
      <c r="K54" s="239">
        <f t="shared" si="25"/>
        <v>76</v>
      </c>
      <c r="L54" s="236">
        <v>75</v>
      </c>
      <c r="M54" s="237">
        <v>1</v>
      </c>
      <c r="N54" s="238">
        <v>0</v>
      </c>
      <c r="O54" s="239">
        <f t="shared" si="26"/>
        <v>76</v>
      </c>
      <c r="P54" s="236">
        <v>7</v>
      </c>
      <c r="Q54" s="237">
        <v>8</v>
      </c>
      <c r="R54" s="237">
        <v>18</v>
      </c>
      <c r="S54" s="240">
        <v>31</v>
      </c>
      <c r="T54" s="5"/>
      <c r="U54" s="241">
        <v>11</v>
      </c>
      <c r="V54" s="238">
        <v>0</v>
      </c>
      <c r="W54" s="239">
        <f t="shared" si="27"/>
        <v>75</v>
      </c>
      <c r="X54" s="236">
        <v>23</v>
      </c>
      <c r="Y54" s="237">
        <v>30</v>
      </c>
      <c r="Z54" s="237">
        <v>15</v>
      </c>
      <c r="AA54" s="237">
        <v>6</v>
      </c>
      <c r="AB54" s="238">
        <v>1</v>
      </c>
      <c r="AC54" s="239">
        <f t="shared" si="28"/>
        <v>75</v>
      </c>
      <c r="AD54" s="236">
        <v>34</v>
      </c>
      <c r="AE54" s="237">
        <v>30</v>
      </c>
      <c r="AF54" s="237">
        <v>5</v>
      </c>
      <c r="AG54" s="237">
        <v>4</v>
      </c>
      <c r="AH54" s="237">
        <v>3</v>
      </c>
      <c r="AI54" s="237">
        <v>0</v>
      </c>
      <c r="AJ54" s="238">
        <v>0</v>
      </c>
      <c r="AK54" s="239">
        <f t="shared" si="29"/>
        <v>76</v>
      </c>
    </row>
    <row r="55" spans="2:37" ht="12">
      <c r="B55" s="188"/>
      <c r="C55" s="235" t="s">
        <v>26</v>
      </c>
      <c r="D55" s="236">
        <v>6</v>
      </c>
      <c r="E55" s="237">
        <v>23</v>
      </c>
      <c r="F55" s="237">
        <v>11</v>
      </c>
      <c r="G55" s="237">
        <v>6</v>
      </c>
      <c r="H55" s="237">
        <v>5</v>
      </c>
      <c r="I55" s="237">
        <v>0</v>
      </c>
      <c r="J55" s="238">
        <v>0</v>
      </c>
      <c r="K55" s="239">
        <f t="shared" si="25"/>
        <v>51</v>
      </c>
      <c r="L55" s="236">
        <v>51</v>
      </c>
      <c r="M55" s="237">
        <v>0</v>
      </c>
      <c r="N55" s="238">
        <v>0</v>
      </c>
      <c r="O55" s="239">
        <f t="shared" si="26"/>
        <v>51</v>
      </c>
      <c r="P55" s="236">
        <v>4</v>
      </c>
      <c r="Q55" s="237">
        <v>14</v>
      </c>
      <c r="R55" s="237">
        <v>11</v>
      </c>
      <c r="S55" s="240">
        <v>19</v>
      </c>
      <c r="T55" s="5"/>
      <c r="U55" s="241">
        <v>3</v>
      </c>
      <c r="V55" s="238">
        <v>0</v>
      </c>
      <c r="W55" s="239">
        <f t="shared" si="27"/>
        <v>51</v>
      </c>
      <c r="X55" s="236">
        <v>12</v>
      </c>
      <c r="Y55" s="237">
        <v>28</v>
      </c>
      <c r="Z55" s="237">
        <v>11</v>
      </c>
      <c r="AA55" s="237">
        <v>0</v>
      </c>
      <c r="AB55" s="238">
        <v>0</v>
      </c>
      <c r="AC55" s="239">
        <f t="shared" si="28"/>
        <v>51</v>
      </c>
      <c r="AD55" s="236">
        <v>16</v>
      </c>
      <c r="AE55" s="237">
        <v>19</v>
      </c>
      <c r="AF55" s="237">
        <v>11</v>
      </c>
      <c r="AG55" s="237">
        <v>0</v>
      </c>
      <c r="AH55" s="237">
        <v>5</v>
      </c>
      <c r="AI55" s="237">
        <v>0</v>
      </c>
      <c r="AJ55" s="238">
        <v>0</v>
      </c>
      <c r="AK55" s="239">
        <f t="shared" si="29"/>
        <v>51</v>
      </c>
    </row>
    <row r="56" spans="2:37" ht="12">
      <c r="B56" s="188"/>
      <c r="C56" s="235" t="s">
        <v>27</v>
      </c>
      <c r="D56" s="236">
        <v>17</v>
      </c>
      <c r="E56" s="237">
        <v>20</v>
      </c>
      <c r="F56" s="237">
        <v>20</v>
      </c>
      <c r="G56" s="237">
        <v>14</v>
      </c>
      <c r="H56" s="237">
        <v>3</v>
      </c>
      <c r="I56" s="237">
        <v>0</v>
      </c>
      <c r="J56" s="238">
        <v>0</v>
      </c>
      <c r="K56" s="239">
        <f t="shared" si="25"/>
        <v>74</v>
      </c>
      <c r="L56" s="236">
        <v>74</v>
      </c>
      <c r="M56" s="237">
        <v>0</v>
      </c>
      <c r="N56" s="238">
        <v>0</v>
      </c>
      <c r="O56" s="239">
        <f t="shared" si="26"/>
        <v>74</v>
      </c>
      <c r="P56" s="236">
        <v>11</v>
      </c>
      <c r="Q56" s="237">
        <v>18</v>
      </c>
      <c r="R56" s="237">
        <v>17</v>
      </c>
      <c r="S56" s="240">
        <v>23</v>
      </c>
      <c r="T56" s="5"/>
      <c r="U56" s="241">
        <v>4</v>
      </c>
      <c r="V56" s="238">
        <v>1</v>
      </c>
      <c r="W56" s="239">
        <f t="shared" si="27"/>
        <v>74</v>
      </c>
      <c r="X56" s="236">
        <v>36</v>
      </c>
      <c r="Y56" s="237">
        <v>26</v>
      </c>
      <c r="Z56" s="237">
        <v>8</v>
      </c>
      <c r="AA56" s="237">
        <v>1</v>
      </c>
      <c r="AB56" s="238">
        <v>3</v>
      </c>
      <c r="AC56" s="239">
        <f t="shared" si="28"/>
        <v>74</v>
      </c>
      <c r="AD56" s="236">
        <v>27</v>
      </c>
      <c r="AE56" s="237">
        <v>30</v>
      </c>
      <c r="AF56" s="237">
        <v>13</v>
      </c>
      <c r="AG56" s="237">
        <v>1</v>
      </c>
      <c r="AH56" s="237">
        <v>1</v>
      </c>
      <c r="AI56" s="237">
        <v>1</v>
      </c>
      <c r="AJ56" s="238">
        <v>1</v>
      </c>
      <c r="AK56" s="239">
        <f t="shared" si="29"/>
        <v>74</v>
      </c>
    </row>
    <row r="57" spans="2:37" ht="12">
      <c r="B57" s="242"/>
      <c r="C57" s="235" t="s">
        <v>28</v>
      </c>
      <c r="D57" s="236">
        <v>11</v>
      </c>
      <c r="E57" s="237">
        <v>12</v>
      </c>
      <c r="F57" s="237">
        <v>21</v>
      </c>
      <c r="G57" s="237">
        <v>12</v>
      </c>
      <c r="H57" s="237">
        <v>5</v>
      </c>
      <c r="I57" s="237">
        <v>0</v>
      </c>
      <c r="J57" s="238">
        <v>0</v>
      </c>
      <c r="K57" s="239">
        <f t="shared" si="25"/>
        <v>61</v>
      </c>
      <c r="L57" s="236">
        <v>61</v>
      </c>
      <c r="M57" s="237">
        <v>0</v>
      </c>
      <c r="N57" s="238">
        <v>0</v>
      </c>
      <c r="O57" s="239">
        <f t="shared" si="26"/>
        <v>61</v>
      </c>
      <c r="P57" s="236">
        <v>9</v>
      </c>
      <c r="Q57" s="237">
        <v>20</v>
      </c>
      <c r="R57" s="237">
        <v>9</v>
      </c>
      <c r="S57" s="240">
        <v>20</v>
      </c>
      <c r="T57" s="5"/>
      <c r="U57" s="241">
        <v>3</v>
      </c>
      <c r="V57" s="238">
        <v>0</v>
      </c>
      <c r="W57" s="239">
        <f t="shared" si="27"/>
        <v>61</v>
      </c>
      <c r="X57" s="236">
        <v>22</v>
      </c>
      <c r="Y57" s="237">
        <v>33</v>
      </c>
      <c r="Z57" s="237">
        <v>5</v>
      </c>
      <c r="AA57" s="237">
        <v>1</v>
      </c>
      <c r="AB57" s="238">
        <v>0</v>
      </c>
      <c r="AC57" s="239">
        <f t="shared" si="28"/>
        <v>61</v>
      </c>
      <c r="AD57" s="236">
        <v>17</v>
      </c>
      <c r="AE57" s="237">
        <v>26</v>
      </c>
      <c r="AF57" s="237">
        <v>12</v>
      </c>
      <c r="AG57" s="237">
        <v>2</v>
      </c>
      <c r="AH57" s="237">
        <v>4</v>
      </c>
      <c r="AI57" s="237">
        <v>0</v>
      </c>
      <c r="AJ57" s="238">
        <v>0</v>
      </c>
      <c r="AK57" s="239">
        <f t="shared" si="29"/>
        <v>61</v>
      </c>
    </row>
    <row r="58" spans="2:37" ht="12.75" thickBot="1">
      <c r="B58" s="188"/>
      <c r="C58" s="243" t="s">
        <v>29</v>
      </c>
      <c r="D58" s="244">
        <v>16</v>
      </c>
      <c r="E58" s="245">
        <v>24</v>
      </c>
      <c r="F58" s="245">
        <v>31</v>
      </c>
      <c r="G58" s="245">
        <v>18</v>
      </c>
      <c r="H58" s="245">
        <v>11</v>
      </c>
      <c r="I58" s="245">
        <v>1</v>
      </c>
      <c r="J58" s="246">
        <v>0</v>
      </c>
      <c r="K58" s="247">
        <f t="shared" si="25"/>
        <v>101</v>
      </c>
      <c r="L58" s="244">
        <v>101</v>
      </c>
      <c r="M58" s="245">
        <v>0</v>
      </c>
      <c r="N58" s="246">
        <v>0</v>
      </c>
      <c r="O58" s="247">
        <f t="shared" si="26"/>
        <v>101</v>
      </c>
      <c r="P58" s="244">
        <v>19</v>
      </c>
      <c r="Q58" s="245">
        <v>25</v>
      </c>
      <c r="R58" s="245">
        <v>23</v>
      </c>
      <c r="S58" s="248">
        <v>29</v>
      </c>
      <c r="T58" s="5"/>
      <c r="U58" s="249">
        <v>5</v>
      </c>
      <c r="V58" s="246">
        <v>0</v>
      </c>
      <c r="W58" s="247">
        <f t="shared" si="27"/>
        <v>101</v>
      </c>
      <c r="X58" s="244">
        <v>37</v>
      </c>
      <c r="Y58" s="245">
        <v>50</v>
      </c>
      <c r="Z58" s="245">
        <v>14</v>
      </c>
      <c r="AA58" s="245">
        <v>0</v>
      </c>
      <c r="AB58" s="246">
        <v>0</v>
      </c>
      <c r="AC58" s="247">
        <f t="shared" si="28"/>
        <v>101</v>
      </c>
      <c r="AD58" s="244">
        <v>31</v>
      </c>
      <c r="AE58" s="245">
        <v>47</v>
      </c>
      <c r="AF58" s="245">
        <v>14</v>
      </c>
      <c r="AG58" s="245">
        <v>5</v>
      </c>
      <c r="AH58" s="245">
        <v>2</v>
      </c>
      <c r="AI58" s="245">
        <v>2</v>
      </c>
      <c r="AJ58" s="246">
        <v>0</v>
      </c>
      <c r="AK58" s="247">
        <f t="shared" si="29"/>
        <v>101</v>
      </c>
    </row>
    <row r="59" spans="2:37" ht="13.5" thickBot="1" thickTop="1">
      <c r="B59" s="224"/>
      <c r="C59" s="257" t="s">
        <v>205</v>
      </c>
      <c r="D59" s="258">
        <f aca="true" t="shared" si="30" ref="D59:S59">SUM(D51:D58)</f>
        <v>181</v>
      </c>
      <c r="E59" s="259">
        <f t="shared" si="30"/>
        <v>292</v>
      </c>
      <c r="F59" s="259">
        <f t="shared" si="30"/>
        <v>280</v>
      </c>
      <c r="G59" s="259">
        <f t="shared" si="30"/>
        <v>182</v>
      </c>
      <c r="H59" s="259">
        <f t="shared" si="30"/>
        <v>95</v>
      </c>
      <c r="I59" s="259">
        <f t="shared" si="30"/>
        <v>14</v>
      </c>
      <c r="J59" s="260">
        <f t="shared" si="30"/>
        <v>0</v>
      </c>
      <c r="K59" s="261">
        <f t="shared" si="30"/>
        <v>1044</v>
      </c>
      <c r="L59" s="258">
        <f t="shared" si="30"/>
        <v>1025</v>
      </c>
      <c r="M59" s="259">
        <f t="shared" si="30"/>
        <v>11</v>
      </c>
      <c r="N59" s="260">
        <f t="shared" si="30"/>
        <v>8</v>
      </c>
      <c r="O59" s="261">
        <f t="shared" si="30"/>
        <v>1044</v>
      </c>
      <c r="P59" s="258">
        <f t="shared" si="30"/>
        <v>112</v>
      </c>
      <c r="Q59" s="259">
        <f t="shared" si="30"/>
        <v>221</v>
      </c>
      <c r="R59" s="259">
        <f t="shared" si="30"/>
        <v>301</v>
      </c>
      <c r="S59" s="262">
        <f t="shared" si="30"/>
        <v>291</v>
      </c>
      <c r="T59" s="5"/>
      <c r="U59" s="263">
        <f aca="true" t="shared" si="31" ref="U59:AK59">SUM(U51:U58)</f>
        <v>84</v>
      </c>
      <c r="V59" s="260">
        <f t="shared" si="31"/>
        <v>16</v>
      </c>
      <c r="W59" s="261">
        <f t="shared" si="31"/>
        <v>1025</v>
      </c>
      <c r="X59" s="258">
        <f t="shared" si="31"/>
        <v>368</v>
      </c>
      <c r="Y59" s="259">
        <f t="shared" si="31"/>
        <v>472</v>
      </c>
      <c r="Z59" s="259">
        <f t="shared" si="31"/>
        <v>145</v>
      </c>
      <c r="AA59" s="259">
        <f t="shared" si="31"/>
        <v>25</v>
      </c>
      <c r="AB59" s="260">
        <f t="shared" si="31"/>
        <v>15</v>
      </c>
      <c r="AC59" s="261">
        <f t="shared" si="31"/>
        <v>1025</v>
      </c>
      <c r="AD59" s="258">
        <f t="shared" si="31"/>
        <v>346</v>
      </c>
      <c r="AE59" s="259">
        <f t="shared" si="31"/>
        <v>431</v>
      </c>
      <c r="AF59" s="259">
        <f t="shared" si="31"/>
        <v>181</v>
      </c>
      <c r="AG59" s="259">
        <f t="shared" si="31"/>
        <v>37</v>
      </c>
      <c r="AH59" s="259">
        <f t="shared" si="31"/>
        <v>27</v>
      </c>
      <c r="AI59" s="259">
        <f t="shared" si="31"/>
        <v>15</v>
      </c>
      <c r="AJ59" s="260">
        <f t="shared" si="31"/>
        <v>7</v>
      </c>
      <c r="AK59" s="261">
        <f t="shared" si="31"/>
        <v>1044</v>
      </c>
    </row>
    <row r="60" spans="2:37" ht="12.75" thickBot="1">
      <c r="B60" s="242"/>
      <c r="C60" s="264" t="s">
        <v>76</v>
      </c>
      <c r="D60" s="265">
        <v>100</v>
      </c>
      <c r="E60" s="266">
        <v>140</v>
      </c>
      <c r="F60" s="266">
        <v>129</v>
      </c>
      <c r="G60" s="266">
        <v>85</v>
      </c>
      <c r="H60" s="266">
        <v>34</v>
      </c>
      <c r="I60" s="266">
        <v>6</v>
      </c>
      <c r="J60" s="267">
        <v>0</v>
      </c>
      <c r="K60" s="268">
        <f aca="true" t="shared" si="32" ref="K60:K66">SUM(D60:J60)</f>
        <v>494</v>
      </c>
      <c r="L60" s="265">
        <v>493</v>
      </c>
      <c r="M60" s="266">
        <v>1</v>
      </c>
      <c r="N60" s="267">
        <v>0</v>
      </c>
      <c r="O60" s="268">
        <f aca="true" t="shared" si="33" ref="O60:O66">SUM(L60:N60)</f>
        <v>494</v>
      </c>
      <c r="P60" s="265">
        <v>49</v>
      </c>
      <c r="Q60" s="266">
        <v>107</v>
      </c>
      <c r="R60" s="266">
        <v>175</v>
      </c>
      <c r="S60" s="269">
        <v>79</v>
      </c>
      <c r="T60" s="5"/>
      <c r="U60" s="270">
        <v>79</v>
      </c>
      <c r="V60" s="267">
        <v>4</v>
      </c>
      <c r="W60" s="268">
        <f aca="true" t="shared" si="34" ref="W60:W66">SUM(P60:V60)</f>
        <v>493</v>
      </c>
      <c r="X60" s="265">
        <v>143</v>
      </c>
      <c r="Y60" s="266">
        <v>237</v>
      </c>
      <c r="Z60" s="266">
        <v>86</v>
      </c>
      <c r="AA60" s="266">
        <v>17</v>
      </c>
      <c r="AB60" s="267">
        <v>10</v>
      </c>
      <c r="AC60" s="268">
        <f aca="true" t="shared" si="35" ref="AC60:AC66">SUM(X60:AB60)</f>
        <v>493</v>
      </c>
      <c r="AD60" s="265">
        <v>161</v>
      </c>
      <c r="AE60" s="266">
        <v>210</v>
      </c>
      <c r="AF60" s="266">
        <v>101</v>
      </c>
      <c r="AG60" s="266">
        <v>9</v>
      </c>
      <c r="AH60" s="266">
        <v>8</v>
      </c>
      <c r="AI60" s="266">
        <v>2</v>
      </c>
      <c r="AJ60" s="267">
        <v>3</v>
      </c>
      <c r="AK60" s="268">
        <f aca="true" t="shared" si="36" ref="AK60:AK66">SUM(AD60:AJ60)</f>
        <v>494</v>
      </c>
    </row>
    <row r="61" spans="2:37" ht="12">
      <c r="B61" s="188"/>
      <c r="C61" s="235" t="s">
        <v>34</v>
      </c>
      <c r="D61" s="236">
        <v>50</v>
      </c>
      <c r="E61" s="237">
        <v>60</v>
      </c>
      <c r="F61" s="237">
        <v>63</v>
      </c>
      <c r="G61" s="237">
        <v>42</v>
      </c>
      <c r="H61" s="237">
        <v>19</v>
      </c>
      <c r="I61" s="237">
        <v>2</v>
      </c>
      <c r="J61" s="238">
        <v>0</v>
      </c>
      <c r="K61" s="239">
        <f t="shared" si="32"/>
        <v>236</v>
      </c>
      <c r="L61" s="236">
        <v>230</v>
      </c>
      <c r="M61" s="237">
        <v>6</v>
      </c>
      <c r="N61" s="238">
        <v>0</v>
      </c>
      <c r="O61" s="239">
        <f t="shared" si="33"/>
        <v>236</v>
      </c>
      <c r="P61" s="236">
        <v>17</v>
      </c>
      <c r="Q61" s="237">
        <v>57</v>
      </c>
      <c r="R61" s="237">
        <v>56</v>
      </c>
      <c r="S61" s="240">
        <v>59</v>
      </c>
      <c r="T61" s="4"/>
      <c r="U61" s="241">
        <v>41</v>
      </c>
      <c r="V61" s="238">
        <v>0</v>
      </c>
      <c r="W61" s="239">
        <f t="shared" si="34"/>
        <v>230</v>
      </c>
      <c r="X61" s="236">
        <v>69</v>
      </c>
      <c r="Y61" s="237">
        <v>106</v>
      </c>
      <c r="Z61" s="237">
        <v>52</v>
      </c>
      <c r="AA61" s="237">
        <v>3</v>
      </c>
      <c r="AB61" s="238">
        <v>0</v>
      </c>
      <c r="AC61" s="239">
        <f t="shared" si="35"/>
        <v>230</v>
      </c>
      <c r="AD61" s="236">
        <v>69</v>
      </c>
      <c r="AE61" s="237">
        <v>102</v>
      </c>
      <c r="AF61" s="237">
        <v>43</v>
      </c>
      <c r="AG61" s="237">
        <v>10</v>
      </c>
      <c r="AH61" s="237">
        <v>9</v>
      </c>
      <c r="AI61" s="237">
        <v>1</v>
      </c>
      <c r="AJ61" s="238">
        <v>2</v>
      </c>
      <c r="AK61" s="239">
        <f t="shared" si="36"/>
        <v>236</v>
      </c>
    </row>
    <row r="62" spans="2:37" ht="12">
      <c r="B62" s="242"/>
      <c r="C62" s="235" t="s">
        <v>35</v>
      </c>
      <c r="D62" s="236">
        <v>18</v>
      </c>
      <c r="E62" s="237">
        <v>26</v>
      </c>
      <c r="F62" s="237">
        <v>33</v>
      </c>
      <c r="G62" s="237">
        <v>25</v>
      </c>
      <c r="H62" s="237">
        <v>9</v>
      </c>
      <c r="I62" s="237">
        <v>2</v>
      </c>
      <c r="J62" s="238">
        <v>0</v>
      </c>
      <c r="K62" s="239">
        <f t="shared" si="32"/>
        <v>113</v>
      </c>
      <c r="L62" s="236">
        <v>110</v>
      </c>
      <c r="M62" s="237">
        <v>3</v>
      </c>
      <c r="N62" s="238">
        <v>0</v>
      </c>
      <c r="O62" s="239">
        <f t="shared" si="33"/>
        <v>113</v>
      </c>
      <c r="P62" s="236">
        <v>4</v>
      </c>
      <c r="Q62" s="237">
        <v>27</v>
      </c>
      <c r="R62" s="237">
        <v>32</v>
      </c>
      <c r="S62" s="240">
        <v>31</v>
      </c>
      <c r="T62" s="5"/>
      <c r="U62" s="241">
        <v>16</v>
      </c>
      <c r="V62" s="238">
        <v>0</v>
      </c>
      <c r="W62" s="239">
        <f t="shared" si="34"/>
        <v>110</v>
      </c>
      <c r="X62" s="236">
        <v>26</v>
      </c>
      <c r="Y62" s="237">
        <v>68</v>
      </c>
      <c r="Z62" s="237">
        <v>12</v>
      </c>
      <c r="AA62" s="237">
        <v>4</v>
      </c>
      <c r="AB62" s="238">
        <v>0</v>
      </c>
      <c r="AC62" s="239">
        <f t="shared" si="35"/>
        <v>110</v>
      </c>
      <c r="AD62" s="236">
        <v>37</v>
      </c>
      <c r="AE62" s="237">
        <v>44</v>
      </c>
      <c r="AF62" s="237">
        <v>29</v>
      </c>
      <c r="AG62" s="237">
        <v>2</v>
      </c>
      <c r="AH62" s="237">
        <v>1</v>
      </c>
      <c r="AI62" s="237">
        <v>0</v>
      </c>
      <c r="AJ62" s="238">
        <v>0</v>
      </c>
      <c r="AK62" s="239">
        <f t="shared" si="36"/>
        <v>113</v>
      </c>
    </row>
    <row r="63" spans="2:37" ht="12">
      <c r="B63" s="188" t="s">
        <v>212</v>
      </c>
      <c r="C63" s="235" t="s">
        <v>36</v>
      </c>
      <c r="D63" s="236">
        <v>40</v>
      </c>
      <c r="E63" s="237">
        <v>42</v>
      </c>
      <c r="F63" s="237">
        <v>46</v>
      </c>
      <c r="G63" s="237">
        <v>35</v>
      </c>
      <c r="H63" s="237">
        <v>12</v>
      </c>
      <c r="I63" s="237">
        <v>0</v>
      </c>
      <c r="J63" s="238">
        <v>0</v>
      </c>
      <c r="K63" s="239">
        <f t="shared" si="32"/>
        <v>175</v>
      </c>
      <c r="L63" s="236">
        <v>173</v>
      </c>
      <c r="M63" s="237">
        <v>2</v>
      </c>
      <c r="N63" s="238">
        <v>0</v>
      </c>
      <c r="O63" s="239">
        <f t="shared" si="33"/>
        <v>175</v>
      </c>
      <c r="P63" s="236">
        <v>14</v>
      </c>
      <c r="Q63" s="237">
        <v>46</v>
      </c>
      <c r="R63" s="237">
        <v>51</v>
      </c>
      <c r="S63" s="240">
        <v>50</v>
      </c>
      <c r="T63" s="5"/>
      <c r="U63" s="241">
        <v>12</v>
      </c>
      <c r="V63" s="238">
        <v>0</v>
      </c>
      <c r="W63" s="239">
        <f t="shared" si="34"/>
        <v>173</v>
      </c>
      <c r="X63" s="236">
        <v>51</v>
      </c>
      <c r="Y63" s="237">
        <v>93</v>
      </c>
      <c r="Z63" s="237">
        <v>27</v>
      </c>
      <c r="AA63" s="237">
        <v>2</v>
      </c>
      <c r="AB63" s="238">
        <v>0</v>
      </c>
      <c r="AC63" s="239">
        <f t="shared" si="35"/>
        <v>173</v>
      </c>
      <c r="AD63" s="236">
        <v>58</v>
      </c>
      <c r="AE63" s="237">
        <v>76</v>
      </c>
      <c r="AF63" s="237">
        <v>33</v>
      </c>
      <c r="AG63" s="237">
        <v>4</v>
      </c>
      <c r="AH63" s="237">
        <v>4</v>
      </c>
      <c r="AI63" s="237">
        <v>0</v>
      </c>
      <c r="AJ63" s="238">
        <v>0</v>
      </c>
      <c r="AK63" s="239">
        <f t="shared" si="36"/>
        <v>175</v>
      </c>
    </row>
    <row r="64" spans="2:37" ht="12">
      <c r="B64" s="188"/>
      <c r="C64" s="235" t="s">
        <v>37</v>
      </c>
      <c r="D64" s="236">
        <v>11</v>
      </c>
      <c r="E64" s="237">
        <v>13</v>
      </c>
      <c r="F64" s="237">
        <v>17</v>
      </c>
      <c r="G64" s="237">
        <v>14</v>
      </c>
      <c r="H64" s="237">
        <v>7</v>
      </c>
      <c r="I64" s="237">
        <v>2</v>
      </c>
      <c r="J64" s="238">
        <v>0</v>
      </c>
      <c r="K64" s="239">
        <f t="shared" si="32"/>
        <v>64</v>
      </c>
      <c r="L64" s="236">
        <v>64</v>
      </c>
      <c r="M64" s="237">
        <v>0</v>
      </c>
      <c r="N64" s="238">
        <v>0</v>
      </c>
      <c r="O64" s="239">
        <f t="shared" si="33"/>
        <v>64</v>
      </c>
      <c r="P64" s="236">
        <v>1</v>
      </c>
      <c r="Q64" s="237">
        <v>9</v>
      </c>
      <c r="R64" s="237">
        <v>18</v>
      </c>
      <c r="S64" s="240">
        <v>25</v>
      </c>
      <c r="T64" s="5"/>
      <c r="U64" s="241">
        <v>11</v>
      </c>
      <c r="V64" s="238">
        <v>0</v>
      </c>
      <c r="W64" s="239">
        <f t="shared" si="34"/>
        <v>64</v>
      </c>
      <c r="X64" s="236">
        <v>9</v>
      </c>
      <c r="Y64" s="237">
        <v>37</v>
      </c>
      <c r="Z64" s="237">
        <v>17</v>
      </c>
      <c r="AA64" s="237">
        <v>1</v>
      </c>
      <c r="AB64" s="238">
        <v>0</v>
      </c>
      <c r="AC64" s="239">
        <f t="shared" si="35"/>
        <v>64</v>
      </c>
      <c r="AD64" s="236">
        <v>15</v>
      </c>
      <c r="AE64" s="237">
        <v>30</v>
      </c>
      <c r="AF64" s="237">
        <v>14</v>
      </c>
      <c r="AG64" s="237">
        <v>1</v>
      </c>
      <c r="AH64" s="237">
        <v>3</v>
      </c>
      <c r="AI64" s="237">
        <v>1</v>
      </c>
      <c r="AJ64" s="238">
        <v>0</v>
      </c>
      <c r="AK64" s="239">
        <f t="shared" si="36"/>
        <v>64</v>
      </c>
    </row>
    <row r="65" spans="2:37" ht="12">
      <c r="B65" s="242"/>
      <c r="C65" s="235" t="s">
        <v>38</v>
      </c>
      <c r="D65" s="236">
        <v>4</v>
      </c>
      <c r="E65" s="237">
        <v>9</v>
      </c>
      <c r="F65" s="237">
        <v>10</v>
      </c>
      <c r="G65" s="237">
        <v>4</v>
      </c>
      <c r="H65" s="237">
        <v>5</v>
      </c>
      <c r="I65" s="237">
        <v>0</v>
      </c>
      <c r="J65" s="238">
        <v>0</v>
      </c>
      <c r="K65" s="239">
        <f t="shared" si="32"/>
        <v>32</v>
      </c>
      <c r="L65" s="236">
        <v>32</v>
      </c>
      <c r="M65" s="237">
        <v>0</v>
      </c>
      <c r="N65" s="238">
        <v>0</v>
      </c>
      <c r="O65" s="239">
        <f t="shared" si="33"/>
        <v>32</v>
      </c>
      <c r="P65" s="236">
        <v>4</v>
      </c>
      <c r="Q65" s="237">
        <v>5</v>
      </c>
      <c r="R65" s="237">
        <v>8</v>
      </c>
      <c r="S65" s="240">
        <v>10</v>
      </c>
      <c r="T65" s="5"/>
      <c r="U65" s="241">
        <v>5</v>
      </c>
      <c r="V65" s="238">
        <v>0</v>
      </c>
      <c r="W65" s="239">
        <f t="shared" si="34"/>
        <v>32</v>
      </c>
      <c r="X65" s="236">
        <v>9</v>
      </c>
      <c r="Y65" s="237">
        <v>14</v>
      </c>
      <c r="Z65" s="237">
        <v>9</v>
      </c>
      <c r="AA65" s="237">
        <v>0</v>
      </c>
      <c r="AB65" s="238">
        <v>0</v>
      </c>
      <c r="AC65" s="239">
        <f t="shared" si="35"/>
        <v>32</v>
      </c>
      <c r="AD65" s="236">
        <v>11</v>
      </c>
      <c r="AE65" s="237">
        <v>13</v>
      </c>
      <c r="AF65" s="237">
        <v>4</v>
      </c>
      <c r="AG65" s="237">
        <v>0</v>
      </c>
      <c r="AH65" s="237">
        <v>2</v>
      </c>
      <c r="AI65" s="237">
        <v>2</v>
      </c>
      <c r="AJ65" s="238">
        <v>0</v>
      </c>
      <c r="AK65" s="239">
        <f t="shared" si="36"/>
        <v>32</v>
      </c>
    </row>
    <row r="66" spans="2:37" ht="12.75" thickBot="1">
      <c r="B66" s="188"/>
      <c r="C66" s="243" t="s">
        <v>39</v>
      </c>
      <c r="D66" s="244">
        <v>12</v>
      </c>
      <c r="E66" s="245">
        <v>15</v>
      </c>
      <c r="F66" s="245">
        <v>16</v>
      </c>
      <c r="G66" s="245">
        <v>9</v>
      </c>
      <c r="H66" s="245">
        <v>6</v>
      </c>
      <c r="I66" s="245">
        <v>0</v>
      </c>
      <c r="J66" s="246">
        <v>0</v>
      </c>
      <c r="K66" s="247">
        <f t="shared" si="32"/>
        <v>58</v>
      </c>
      <c r="L66" s="244">
        <v>57</v>
      </c>
      <c r="M66" s="245">
        <v>1</v>
      </c>
      <c r="N66" s="246">
        <v>0</v>
      </c>
      <c r="O66" s="247">
        <f t="shared" si="33"/>
        <v>58</v>
      </c>
      <c r="P66" s="244">
        <v>10</v>
      </c>
      <c r="Q66" s="245">
        <v>15</v>
      </c>
      <c r="R66" s="245">
        <v>14</v>
      </c>
      <c r="S66" s="248">
        <v>13</v>
      </c>
      <c r="T66" s="5"/>
      <c r="U66" s="249">
        <v>5</v>
      </c>
      <c r="V66" s="246">
        <v>0</v>
      </c>
      <c r="W66" s="247">
        <f t="shared" si="34"/>
        <v>57</v>
      </c>
      <c r="X66" s="244">
        <v>22</v>
      </c>
      <c r="Y66" s="245">
        <v>20</v>
      </c>
      <c r="Z66" s="245">
        <v>15</v>
      </c>
      <c r="AA66" s="245">
        <v>0</v>
      </c>
      <c r="AB66" s="246">
        <v>0</v>
      </c>
      <c r="AC66" s="247">
        <f t="shared" si="35"/>
        <v>57</v>
      </c>
      <c r="AD66" s="244">
        <v>18</v>
      </c>
      <c r="AE66" s="245">
        <v>23</v>
      </c>
      <c r="AF66" s="245">
        <v>14</v>
      </c>
      <c r="AG66" s="245">
        <v>2</v>
      </c>
      <c r="AH66" s="245">
        <v>0</v>
      </c>
      <c r="AI66" s="245">
        <v>1</v>
      </c>
      <c r="AJ66" s="246">
        <v>0</v>
      </c>
      <c r="AK66" s="247">
        <f t="shared" si="36"/>
        <v>58</v>
      </c>
    </row>
    <row r="67" spans="2:37" ht="13.5" thickBot="1" thickTop="1">
      <c r="B67" s="188"/>
      <c r="C67" s="242" t="s">
        <v>205</v>
      </c>
      <c r="D67" s="250">
        <f aca="true" t="shared" si="37" ref="D67:S67">SUM(D60:D66)</f>
        <v>235</v>
      </c>
      <c r="E67" s="251">
        <f t="shared" si="37"/>
        <v>305</v>
      </c>
      <c r="F67" s="251">
        <f t="shared" si="37"/>
        <v>314</v>
      </c>
      <c r="G67" s="251">
        <f t="shared" si="37"/>
        <v>214</v>
      </c>
      <c r="H67" s="251">
        <f t="shared" si="37"/>
        <v>92</v>
      </c>
      <c r="I67" s="251">
        <f t="shared" si="37"/>
        <v>12</v>
      </c>
      <c r="J67" s="252">
        <f t="shared" si="37"/>
        <v>0</v>
      </c>
      <c r="K67" s="253">
        <f t="shared" si="37"/>
        <v>1172</v>
      </c>
      <c r="L67" s="250">
        <f t="shared" si="37"/>
        <v>1159</v>
      </c>
      <c r="M67" s="251">
        <f t="shared" si="37"/>
        <v>13</v>
      </c>
      <c r="N67" s="252">
        <f t="shared" si="37"/>
        <v>0</v>
      </c>
      <c r="O67" s="253">
        <f t="shared" si="37"/>
        <v>1172</v>
      </c>
      <c r="P67" s="250">
        <f t="shared" si="37"/>
        <v>99</v>
      </c>
      <c r="Q67" s="251">
        <f t="shared" si="37"/>
        <v>266</v>
      </c>
      <c r="R67" s="251">
        <f t="shared" si="37"/>
        <v>354</v>
      </c>
      <c r="S67" s="254">
        <f t="shared" si="37"/>
        <v>267</v>
      </c>
      <c r="T67" s="5"/>
      <c r="U67" s="255">
        <f aca="true" t="shared" si="38" ref="U67:AK67">SUM(U60:U66)</f>
        <v>169</v>
      </c>
      <c r="V67" s="252">
        <f t="shared" si="38"/>
        <v>4</v>
      </c>
      <c r="W67" s="253">
        <f t="shared" si="38"/>
        <v>1159</v>
      </c>
      <c r="X67" s="250">
        <f t="shared" si="38"/>
        <v>329</v>
      </c>
      <c r="Y67" s="251">
        <f t="shared" si="38"/>
        <v>575</v>
      </c>
      <c r="Z67" s="251">
        <f t="shared" si="38"/>
        <v>218</v>
      </c>
      <c r="AA67" s="251">
        <f t="shared" si="38"/>
        <v>27</v>
      </c>
      <c r="AB67" s="252">
        <f t="shared" si="38"/>
        <v>10</v>
      </c>
      <c r="AC67" s="253">
        <f t="shared" si="38"/>
        <v>1159</v>
      </c>
      <c r="AD67" s="250">
        <f t="shared" si="38"/>
        <v>369</v>
      </c>
      <c r="AE67" s="251">
        <f t="shared" si="38"/>
        <v>498</v>
      </c>
      <c r="AF67" s="251">
        <f t="shared" si="38"/>
        <v>238</v>
      </c>
      <c r="AG67" s="251">
        <f t="shared" si="38"/>
        <v>28</v>
      </c>
      <c r="AH67" s="251">
        <f t="shared" si="38"/>
        <v>27</v>
      </c>
      <c r="AI67" s="251">
        <f t="shared" si="38"/>
        <v>7</v>
      </c>
      <c r="AJ67" s="252">
        <f t="shared" si="38"/>
        <v>5</v>
      </c>
      <c r="AK67" s="253">
        <f t="shared" si="38"/>
        <v>1172</v>
      </c>
    </row>
    <row r="68" spans="2:37" ht="12.75" thickBot="1">
      <c r="B68" s="175"/>
      <c r="C68" s="228" t="s">
        <v>77</v>
      </c>
      <c r="D68" s="229">
        <v>150</v>
      </c>
      <c r="E68" s="230">
        <v>157</v>
      </c>
      <c r="F68" s="230">
        <v>168</v>
      </c>
      <c r="G68" s="230">
        <v>113</v>
      </c>
      <c r="H68" s="230">
        <v>53</v>
      </c>
      <c r="I68" s="230">
        <v>2</v>
      </c>
      <c r="J68" s="231">
        <v>0</v>
      </c>
      <c r="K68" s="232">
        <f>SUM(D68:J68)</f>
        <v>643</v>
      </c>
      <c r="L68" s="229">
        <v>617</v>
      </c>
      <c r="M68" s="230">
        <v>5</v>
      </c>
      <c r="N68" s="231">
        <v>21</v>
      </c>
      <c r="O68" s="232">
        <f>SUM(L68:N68)</f>
        <v>643</v>
      </c>
      <c r="P68" s="229">
        <v>68</v>
      </c>
      <c r="Q68" s="230">
        <v>125</v>
      </c>
      <c r="R68" s="230">
        <v>251</v>
      </c>
      <c r="S68" s="233">
        <v>120</v>
      </c>
      <c r="T68" s="5"/>
      <c r="U68" s="234">
        <v>44</v>
      </c>
      <c r="V68" s="231">
        <v>9</v>
      </c>
      <c r="W68" s="232">
        <f>SUM(P68:V68)</f>
        <v>617</v>
      </c>
      <c r="X68" s="229">
        <v>221</v>
      </c>
      <c r="Y68" s="230">
        <v>282</v>
      </c>
      <c r="Z68" s="230">
        <v>86</v>
      </c>
      <c r="AA68" s="230">
        <v>7</v>
      </c>
      <c r="AB68" s="231">
        <v>21</v>
      </c>
      <c r="AC68" s="232">
        <f>SUM(X68:AB68)</f>
        <v>617</v>
      </c>
      <c r="AD68" s="229">
        <v>195</v>
      </c>
      <c r="AE68" s="230">
        <v>255</v>
      </c>
      <c r="AF68" s="230">
        <v>122</v>
      </c>
      <c r="AG68" s="230">
        <v>16</v>
      </c>
      <c r="AH68" s="230">
        <v>18</v>
      </c>
      <c r="AI68" s="230">
        <v>7</v>
      </c>
      <c r="AJ68" s="231">
        <v>30</v>
      </c>
      <c r="AK68" s="232">
        <f>SUM(AD68:AJ68)</f>
        <v>643</v>
      </c>
    </row>
    <row r="69" spans="2:37" ht="12">
      <c r="B69" s="242"/>
      <c r="C69" s="235" t="s">
        <v>40</v>
      </c>
      <c r="D69" s="236">
        <v>7</v>
      </c>
      <c r="E69" s="237">
        <v>11</v>
      </c>
      <c r="F69" s="237">
        <v>15</v>
      </c>
      <c r="G69" s="237">
        <v>9</v>
      </c>
      <c r="H69" s="237">
        <v>3</v>
      </c>
      <c r="I69" s="237">
        <v>1</v>
      </c>
      <c r="J69" s="238">
        <v>0</v>
      </c>
      <c r="K69" s="239">
        <f>SUM(D69:J69)</f>
        <v>46</v>
      </c>
      <c r="L69" s="236">
        <v>46</v>
      </c>
      <c r="M69" s="237">
        <v>0</v>
      </c>
      <c r="N69" s="238">
        <v>0</v>
      </c>
      <c r="O69" s="239">
        <f>SUM(L69:N69)</f>
        <v>46</v>
      </c>
      <c r="P69" s="236">
        <v>8</v>
      </c>
      <c r="Q69" s="237">
        <v>15</v>
      </c>
      <c r="R69" s="237">
        <v>9</v>
      </c>
      <c r="S69" s="240">
        <v>13</v>
      </c>
      <c r="T69" s="4"/>
      <c r="U69" s="241">
        <v>1</v>
      </c>
      <c r="V69" s="238">
        <v>0</v>
      </c>
      <c r="W69" s="239">
        <f>SUM(P69:V69)</f>
        <v>46</v>
      </c>
      <c r="X69" s="236">
        <v>25</v>
      </c>
      <c r="Y69" s="237">
        <v>18</v>
      </c>
      <c r="Z69" s="237">
        <v>3</v>
      </c>
      <c r="AA69" s="237">
        <v>0</v>
      </c>
      <c r="AB69" s="238">
        <v>0</v>
      </c>
      <c r="AC69" s="239">
        <f>SUM(X69:AB69)</f>
        <v>46</v>
      </c>
      <c r="AD69" s="236">
        <v>16</v>
      </c>
      <c r="AE69" s="237">
        <v>25</v>
      </c>
      <c r="AF69" s="237">
        <v>4</v>
      </c>
      <c r="AG69" s="237">
        <v>0</v>
      </c>
      <c r="AH69" s="237">
        <v>0</v>
      </c>
      <c r="AI69" s="237">
        <v>1</v>
      </c>
      <c r="AJ69" s="238">
        <v>0</v>
      </c>
      <c r="AK69" s="239">
        <f>SUM(AD69:AJ69)</f>
        <v>46</v>
      </c>
    </row>
    <row r="70" spans="2:37" ht="12">
      <c r="B70" s="188" t="s">
        <v>213</v>
      </c>
      <c r="C70" s="235" t="s">
        <v>41</v>
      </c>
      <c r="D70" s="236">
        <v>27</v>
      </c>
      <c r="E70" s="237">
        <v>51</v>
      </c>
      <c r="F70" s="237">
        <v>67</v>
      </c>
      <c r="G70" s="237">
        <v>48</v>
      </c>
      <c r="H70" s="237">
        <v>18</v>
      </c>
      <c r="I70" s="237">
        <v>3</v>
      </c>
      <c r="J70" s="238">
        <v>0</v>
      </c>
      <c r="K70" s="239">
        <f>SUM(D70:J70)</f>
        <v>214</v>
      </c>
      <c r="L70" s="236">
        <v>209</v>
      </c>
      <c r="M70" s="237">
        <v>3</v>
      </c>
      <c r="N70" s="238">
        <v>2</v>
      </c>
      <c r="O70" s="239">
        <f>SUM(L70:N70)</f>
        <v>214</v>
      </c>
      <c r="P70" s="236">
        <v>11</v>
      </c>
      <c r="Q70" s="237">
        <v>51</v>
      </c>
      <c r="R70" s="237">
        <v>64</v>
      </c>
      <c r="S70" s="240">
        <v>62</v>
      </c>
      <c r="T70" s="5"/>
      <c r="U70" s="241">
        <v>19</v>
      </c>
      <c r="V70" s="238">
        <v>2</v>
      </c>
      <c r="W70" s="239">
        <f>SUM(P70:V70)</f>
        <v>209</v>
      </c>
      <c r="X70" s="236">
        <v>58</v>
      </c>
      <c r="Y70" s="237">
        <v>104</v>
      </c>
      <c r="Z70" s="237">
        <v>41</v>
      </c>
      <c r="AA70" s="237">
        <v>4</v>
      </c>
      <c r="AB70" s="238">
        <v>2</v>
      </c>
      <c r="AC70" s="239">
        <f>SUM(X70:AB70)</f>
        <v>209</v>
      </c>
      <c r="AD70" s="236">
        <v>78</v>
      </c>
      <c r="AE70" s="237">
        <v>98</v>
      </c>
      <c r="AF70" s="237">
        <v>27</v>
      </c>
      <c r="AG70" s="237">
        <v>6</v>
      </c>
      <c r="AH70" s="237">
        <v>1</v>
      </c>
      <c r="AI70" s="237">
        <v>2</v>
      </c>
      <c r="AJ70" s="238">
        <v>2</v>
      </c>
      <c r="AK70" s="239">
        <f>SUM(AD70:AJ70)</f>
        <v>214</v>
      </c>
    </row>
    <row r="71" spans="2:37" ht="12">
      <c r="B71" s="188"/>
      <c r="C71" s="235" t="s">
        <v>42</v>
      </c>
      <c r="D71" s="236">
        <v>21</v>
      </c>
      <c r="E71" s="237">
        <v>42</v>
      </c>
      <c r="F71" s="237">
        <v>37</v>
      </c>
      <c r="G71" s="237">
        <v>24</v>
      </c>
      <c r="H71" s="237">
        <v>13</v>
      </c>
      <c r="I71" s="237">
        <v>3</v>
      </c>
      <c r="J71" s="238">
        <v>0</v>
      </c>
      <c r="K71" s="239">
        <f>SUM(D71:J71)</f>
        <v>140</v>
      </c>
      <c r="L71" s="236">
        <v>133</v>
      </c>
      <c r="M71" s="237">
        <v>2</v>
      </c>
      <c r="N71" s="238">
        <v>5</v>
      </c>
      <c r="O71" s="239">
        <f>SUM(L71:N71)</f>
        <v>140</v>
      </c>
      <c r="P71" s="236">
        <v>3</v>
      </c>
      <c r="Q71" s="237">
        <v>33</v>
      </c>
      <c r="R71" s="237">
        <v>36</v>
      </c>
      <c r="S71" s="240">
        <v>48</v>
      </c>
      <c r="T71" s="5"/>
      <c r="U71" s="241">
        <v>11</v>
      </c>
      <c r="V71" s="238">
        <v>2</v>
      </c>
      <c r="W71" s="239">
        <f>SUM(P71:V71)</f>
        <v>133</v>
      </c>
      <c r="X71" s="236">
        <v>34</v>
      </c>
      <c r="Y71" s="237">
        <v>64</v>
      </c>
      <c r="Z71" s="237">
        <v>27</v>
      </c>
      <c r="AA71" s="237">
        <v>1</v>
      </c>
      <c r="AB71" s="238">
        <v>7</v>
      </c>
      <c r="AC71" s="239">
        <f>SUM(X71:AB71)</f>
        <v>133</v>
      </c>
      <c r="AD71" s="236">
        <v>26</v>
      </c>
      <c r="AE71" s="237">
        <v>70</v>
      </c>
      <c r="AF71" s="237">
        <v>30</v>
      </c>
      <c r="AG71" s="237">
        <v>3</v>
      </c>
      <c r="AH71" s="237">
        <v>2</v>
      </c>
      <c r="AI71" s="237">
        <v>2</v>
      </c>
      <c r="AJ71" s="238">
        <v>7</v>
      </c>
      <c r="AK71" s="239">
        <f>SUM(AD71:AJ71)</f>
        <v>140</v>
      </c>
    </row>
    <row r="72" spans="2:37" ht="12.75" thickBot="1">
      <c r="B72" s="242"/>
      <c r="C72" s="243" t="s">
        <v>43</v>
      </c>
      <c r="D72" s="244">
        <v>30</v>
      </c>
      <c r="E72" s="245">
        <v>35</v>
      </c>
      <c r="F72" s="245">
        <v>25</v>
      </c>
      <c r="G72" s="245">
        <v>25</v>
      </c>
      <c r="H72" s="245">
        <v>11</v>
      </c>
      <c r="I72" s="245">
        <v>2</v>
      </c>
      <c r="J72" s="246">
        <v>0</v>
      </c>
      <c r="K72" s="247">
        <f>SUM(D72:J72)</f>
        <v>128</v>
      </c>
      <c r="L72" s="244">
        <v>128</v>
      </c>
      <c r="M72" s="245">
        <v>0</v>
      </c>
      <c r="N72" s="246">
        <v>0</v>
      </c>
      <c r="O72" s="247">
        <f>SUM(L72:N72)</f>
        <v>128</v>
      </c>
      <c r="P72" s="244">
        <v>19</v>
      </c>
      <c r="Q72" s="245">
        <v>27</v>
      </c>
      <c r="R72" s="245">
        <v>31</v>
      </c>
      <c r="S72" s="248">
        <v>41</v>
      </c>
      <c r="T72" s="5"/>
      <c r="U72" s="249">
        <v>8</v>
      </c>
      <c r="V72" s="246">
        <v>2</v>
      </c>
      <c r="W72" s="247">
        <f>SUM(P72:V72)</f>
        <v>128</v>
      </c>
      <c r="X72" s="244">
        <v>39</v>
      </c>
      <c r="Y72" s="245">
        <v>70</v>
      </c>
      <c r="Z72" s="245">
        <v>15</v>
      </c>
      <c r="AA72" s="245">
        <v>3</v>
      </c>
      <c r="AB72" s="246">
        <v>1</v>
      </c>
      <c r="AC72" s="247">
        <f>SUM(X72:AB72)</f>
        <v>128</v>
      </c>
      <c r="AD72" s="244">
        <v>48</v>
      </c>
      <c r="AE72" s="245">
        <v>46</v>
      </c>
      <c r="AF72" s="245">
        <v>21</v>
      </c>
      <c r="AG72" s="245">
        <v>6</v>
      </c>
      <c r="AH72" s="245">
        <v>5</v>
      </c>
      <c r="AI72" s="245">
        <v>1</v>
      </c>
      <c r="AJ72" s="246">
        <v>1</v>
      </c>
      <c r="AK72" s="247">
        <f>SUM(AD72:AJ72)</f>
        <v>128</v>
      </c>
    </row>
    <row r="73" spans="2:37" ht="13.5" thickBot="1" thickTop="1">
      <c r="B73" s="224"/>
      <c r="C73" s="257" t="s">
        <v>205</v>
      </c>
      <c r="D73" s="258">
        <f aca="true" t="shared" si="39" ref="D73:S73">SUM(D68:D72)</f>
        <v>235</v>
      </c>
      <c r="E73" s="259">
        <f t="shared" si="39"/>
        <v>296</v>
      </c>
      <c r="F73" s="259">
        <f t="shared" si="39"/>
        <v>312</v>
      </c>
      <c r="G73" s="259">
        <f t="shared" si="39"/>
        <v>219</v>
      </c>
      <c r="H73" s="259">
        <f t="shared" si="39"/>
        <v>98</v>
      </c>
      <c r="I73" s="259">
        <f t="shared" si="39"/>
        <v>11</v>
      </c>
      <c r="J73" s="260">
        <f t="shared" si="39"/>
        <v>0</v>
      </c>
      <c r="K73" s="261">
        <f t="shared" si="39"/>
        <v>1171</v>
      </c>
      <c r="L73" s="258">
        <f t="shared" si="39"/>
        <v>1133</v>
      </c>
      <c r="M73" s="259">
        <f t="shared" si="39"/>
        <v>10</v>
      </c>
      <c r="N73" s="260">
        <f t="shared" si="39"/>
        <v>28</v>
      </c>
      <c r="O73" s="261">
        <f t="shared" si="39"/>
        <v>1171</v>
      </c>
      <c r="P73" s="258">
        <f t="shared" si="39"/>
        <v>109</v>
      </c>
      <c r="Q73" s="259">
        <f t="shared" si="39"/>
        <v>251</v>
      </c>
      <c r="R73" s="259">
        <f t="shared" si="39"/>
        <v>391</v>
      </c>
      <c r="S73" s="262">
        <f t="shared" si="39"/>
        <v>284</v>
      </c>
      <c r="T73" s="5"/>
      <c r="U73" s="263">
        <f aca="true" t="shared" si="40" ref="U73:AK73">SUM(U68:U72)</f>
        <v>83</v>
      </c>
      <c r="V73" s="260">
        <f t="shared" si="40"/>
        <v>15</v>
      </c>
      <c r="W73" s="261">
        <f t="shared" si="40"/>
        <v>1133</v>
      </c>
      <c r="X73" s="258">
        <f t="shared" si="40"/>
        <v>377</v>
      </c>
      <c r="Y73" s="259">
        <f t="shared" si="40"/>
        <v>538</v>
      </c>
      <c r="Z73" s="259">
        <f t="shared" si="40"/>
        <v>172</v>
      </c>
      <c r="AA73" s="259">
        <f t="shared" si="40"/>
        <v>15</v>
      </c>
      <c r="AB73" s="260">
        <f t="shared" si="40"/>
        <v>31</v>
      </c>
      <c r="AC73" s="261">
        <f t="shared" si="40"/>
        <v>1133</v>
      </c>
      <c r="AD73" s="258">
        <f t="shared" si="40"/>
        <v>363</v>
      </c>
      <c r="AE73" s="259">
        <f t="shared" si="40"/>
        <v>494</v>
      </c>
      <c r="AF73" s="259">
        <f t="shared" si="40"/>
        <v>204</v>
      </c>
      <c r="AG73" s="259">
        <f t="shared" si="40"/>
        <v>31</v>
      </c>
      <c r="AH73" s="259">
        <f t="shared" si="40"/>
        <v>26</v>
      </c>
      <c r="AI73" s="259">
        <f t="shared" si="40"/>
        <v>13</v>
      </c>
      <c r="AJ73" s="260">
        <f t="shared" si="40"/>
        <v>40</v>
      </c>
      <c r="AK73" s="261">
        <f t="shared" si="40"/>
        <v>1171</v>
      </c>
    </row>
    <row r="74" spans="2:37" ht="12">
      <c r="B74" s="188"/>
      <c r="C74" s="264" t="s">
        <v>44</v>
      </c>
      <c r="D74" s="265">
        <v>49</v>
      </c>
      <c r="E74" s="266">
        <v>93</v>
      </c>
      <c r="F74" s="266">
        <v>75</v>
      </c>
      <c r="G74" s="266">
        <v>69</v>
      </c>
      <c r="H74" s="266">
        <v>24</v>
      </c>
      <c r="I74" s="266">
        <v>5</v>
      </c>
      <c r="J74" s="267">
        <v>0</v>
      </c>
      <c r="K74" s="268">
        <f aca="true" t="shared" si="41" ref="K74:K81">SUM(D74:J74)</f>
        <v>315</v>
      </c>
      <c r="L74" s="265">
        <v>312</v>
      </c>
      <c r="M74" s="266">
        <v>1</v>
      </c>
      <c r="N74" s="267">
        <v>2</v>
      </c>
      <c r="O74" s="268">
        <f aca="true" t="shared" si="42" ref="O74:O81">SUM(L74:N74)</f>
        <v>315</v>
      </c>
      <c r="P74" s="265">
        <v>37</v>
      </c>
      <c r="Q74" s="266">
        <v>89</v>
      </c>
      <c r="R74" s="266">
        <v>106</v>
      </c>
      <c r="S74" s="269">
        <v>64</v>
      </c>
      <c r="T74" s="4"/>
      <c r="U74" s="270">
        <v>16</v>
      </c>
      <c r="V74" s="267">
        <v>0</v>
      </c>
      <c r="W74" s="268">
        <f aca="true" t="shared" si="43" ref="W74:W81">SUM(P74:V74)</f>
        <v>312</v>
      </c>
      <c r="X74" s="265">
        <v>101</v>
      </c>
      <c r="Y74" s="266">
        <v>161</v>
      </c>
      <c r="Z74" s="266">
        <v>44</v>
      </c>
      <c r="AA74" s="266">
        <v>5</v>
      </c>
      <c r="AB74" s="267">
        <v>1</v>
      </c>
      <c r="AC74" s="268">
        <f aca="true" t="shared" si="44" ref="AC74:AC81">SUM(X74:AB74)</f>
        <v>312</v>
      </c>
      <c r="AD74" s="265">
        <v>124</v>
      </c>
      <c r="AE74" s="266">
        <v>120</v>
      </c>
      <c r="AF74" s="266">
        <v>46</v>
      </c>
      <c r="AG74" s="266">
        <v>13</v>
      </c>
      <c r="AH74" s="266">
        <v>9</v>
      </c>
      <c r="AI74" s="266">
        <v>0</v>
      </c>
      <c r="AJ74" s="267">
        <v>3</v>
      </c>
      <c r="AK74" s="268">
        <f aca="true" t="shared" si="45" ref="AK74:AK81">SUM(AD74:AJ74)</f>
        <v>315</v>
      </c>
    </row>
    <row r="75" spans="2:37" ht="12">
      <c r="B75" s="242"/>
      <c r="C75" s="235" t="s">
        <v>45</v>
      </c>
      <c r="D75" s="236">
        <v>10</v>
      </c>
      <c r="E75" s="237">
        <v>9</v>
      </c>
      <c r="F75" s="237">
        <v>6</v>
      </c>
      <c r="G75" s="237">
        <v>0</v>
      </c>
      <c r="H75" s="237">
        <v>5</v>
      </c>
      <c r="I75" s="237">
        <v>0</v>
      </c>
      <c r="J75" s="238">
        <v>0</v>
      </c>
      <c r="K75" s="239">
        <f t="shared" si="41"/>
        <v>30</v>
      </c>
      <c r="L75" s="236">
        <v>28</v>
      </c>
      <c r="M75" s="237">
        <v>2</v>
      </c>
      <c r="N75" s="238">
        <v>0</v>
      </c>
      <c r="O75" s="239">
        <f t="shared" si="42"/>
        <v>30</v>
      </c>
      <c r="P75" s="236">
        <v>0</v>
      </c>
      <c r="Q75" s="237">
        <v>8</v>
      </c>
      <c r="R75" s="237">
        <v>3</v>
      </c>
      <c r="S75" s="240">
        <v>13</v>
      </c>
      <c r="T75" s="5"/>
      <c r="U75" s="241">
        <v>4</v>
      </c>
      <c r="V75" s="238">
        <v>0</v>
      </c>
      <c r="W75" s="239">
        <f t="shared" si="43"/>
        <v>28</v>
      </c>
      <c r="X75" s="236">
        <v>10</v>
      </c>
      <c r="Y75" s="237">
        <v>11</v>
      </c>
      <c r="Z75" s="237">
        <v>7</v>
      </c>
      <c r="AA75" s="237">
        <v>0</v>
      </c>
      <c r="AB75" s="238">
        <v>0</v>
      </c>
      <c r="AC75" s="239">
        <f t="shared" si="44"/>
        <v>28</v>
      </c>
      <c r="AD75" s="236">
        <v>13</v>
      </c>
      <c r="AE75" s="237">
        <v>14</v>
      </c>
      <c r="AF75" s="237">
        <v>3</v>
      </c>
      <c r="AG75" s="237">
        <v>0</v>
      </c>
      <c r="AH75" s="237">
        <v>0</v>
      </c>
      <c r="AI75" s="237">
        <v>0</v>
      </c>
      <c r="AJ75" s="238">
        <v>0</v>
      </c>
      <c r="AK75" s="239">
        <f t="shared" si="45"/>
        <v>30</v>
      </c>
    </row>
    <row r="76" spans="2:37" ht="12">
      <c r="B76" s="188"/>
      <c r="C76" s="235" t="s">
        <v>46</v>
      </c>
      <c r="D76" s="236">
        <v>41</v>
      </c>
      <c r="E76" s="237">
        <v>68</v>
      </c>
      <c r="F76" s="237">
        <v>66</v>
      </c>
      <c r="G76" s="237">
        <v>59</v>
      </c>
      <c r="H76" s="237">
        <v>31</v>
      </c>
      <c r="I76" s="237">
        <v>0</v>
      </c>
      <c r="J76" s="238">
        <v>0</v>
      </c>
      <c r="K76" s="239">
        <f t="shared" si="41"/>
        <v>265</v>
      </c>
      <c r="L76" s="236">
        <v>264</v>
      </c>
      <c r="M76" s="237">
        <v>1</v>
      </c>
      <c r="N76" s="238">
        <v>0</v>
      </c>
      <c r="O76" s="239">
        <f t="shared" si="42"/>
        <v>265</v>
      </c>
      <c r="P76" s="236">
        <v>29</v>
      </c>
      <c r="Q76" s="237">
        <v>49</v>
      </c>
      <c r="R76" s="237">
        <v>84</v>
      </c>
      <c r="S76" s="240">
        <v>82</v>
      </c>
      <c r="T76" s="5"/>
      <c r="U76" s="241">
        <v>20</v>
      </c>
      <c r="V76" s="238">
        <v>0</v>
      </c>
      <c r="W76" s="239">
        <f t="shared" si="43"/>
        <v>264</v>
      </c>
      <c r="X76" s="236">
        <v>67</v>
      </c>
      <c r="Y76" s="237">
        <v>137</v>
      </c>
      <c r="Z76" s="237">
        <v>54</v>
      </c>
      <c r="AA76" s="237">
        <v>6</v>
      </c>
      <c r="AB76" s="238">
        <v>0</v>
      </c>
      <c r="AC76" s="239">
        <f t="shared" si="44"/>
        <v>264</v>
      </c>
      <c r="AD76" s="236">
        <v>83</v>
      </c>
      <c r="AE76" s="237">
        <v>102</v>
      </c>
      <c r="AF76" s="237">
        <v>61</v>
      </c>
      <c r="AG76" s="237">
        <v>13</v>
      </c>
      <c r="AH76" s="237">
        <v>5</v>
      </c>
      <c r="AI76" s="237">
        <v>1</v>
      </c>
      <c r="AJ76" s="238">
        <v>0</v>
      </c>
      <c r="AK76" s="239">
        <f t="shared" si="45"/>
        <v>265</v>
      </c>
    </row>
    <row r="77" spans="2:37" ht="12">
      <c r="B77" s="188" t="s">
        <v>214</v>
      </c>
      <c r="C77" s="235" t="s">
        <v>47</v>
      </c>
      <c r="D77" s="236">
        <v>14</v>
      </c>
      <c r="E77" s="237">
        <v>32</v>
      </c>
      <c r="F77" s="237">
        <v>33</v>
      </c>
      <c r="G77" s="237">
        <v>28</v>
      </c>
      <c r="H77" s="237">
        <v>9</v>
      </c>
      <c r="I77" s="237">
        <v>2</v>
      </c>
      <c r="J77" s="238">
        <v>0</v>
      </c>
      <c r="K77" s="239">
        <f t="shared" si="41"/>
        <v>118</v>
      </c>
      <c r="L77" s="236">
        <v>116</v>
      </c>
      <c r="M77" s="237">
        <v>2</v>
      </c>
      <c r="N77" s="238">
        <v>0</v>
      </c>
      <c r="O77" s="239">
        <f t="shared" si="42"/>
        <v>118</v>
      </c>
      <c r="P77" s="236">
        <v>24</v>
      </c>
      <c r="Q77" s="237">
        <v>24</v>
      </c>
      <c r="R77" s="237">
        <v>28</v>
      </c>
      <c r="S77" s="240">
        <v>27</v>
      </c>
      <c r="T77" s="5"/>
      <c r="U77" s="241">
        <v>11</v>
      </c>
      <c r="V77" s="238">
        <v>2</v>
      </c>
      <c r="W77" s="239">
        <f t="shared" si="43"/>
        <v>116</v>
      </c>
      <c r="X77" s="236">
        <v>51</v>
      </c>
      <c r="Y77" s="237">
        <v>44</v>
      </c>
      <c r="Z77" s="237">
        <v>16</v>
      </c>
      <c r="AA77" s="237">
        <v>2</v>
      </c>
      <c r="AB77" s="238">
        <v>3</v>
      </c>
      <c r="AC77" s="239">
        <f t="shared" si="44"/>
        <v>116</v>
      </c>
      <c r="AD77" s="236">
        <v>41</v>
      </c>
      <c r="AE77" s="237">
        <v>49</v>
      </c>
      <c r="AF77" s="237">
        <v>22</v>
      </c>
      <c r="AG77" s="237">
        <v>5</v>
      </c>
      <c r="AH77" s="237">
        <v>0</v>
      </c>
      <c r="AI77" s="237">
        <v>0</v>
      </c>
      <c r="AJ77" s="238">
        <v>1</v>
      </c>
      <c r="AK77" s="239">
        <f t="shared" si="45"/>
        <v>118</v>
      </c>
    </row>
    <row r="78" spans="2:37" ht="12">
      <c r="B78" s="188"/>
      <c r="C78" s="235" t="s">
        <v>48</v>
      </c>
      <c r="D78" s="236">
        <v>23</v>
      </c>
      <c r="E78" s="237">
        <v>32</v>
      </c>
      <c r="F78" s="237">
        <v>33</v>
      </c>
      <c r="G78" s="237">
        <v>24</v>
      </c>
      <c r="H78" s="237">
        <v>6</v>
      </c>
      <c r="I78" s="237">
        <v>0</v>
      </c>
      <c r="J78" s="238">
        <v>0</v>
      </c>
      <c r="K78" s="239">
        <f t="shared" si="41"/>
        <v>118</v>
      </c>
      <c r="L78" s="236">
        <v>116</v>
      </c>
      <c r="M78" s="237">
        <v>1</v>
      </c>
      <c r="N78" s="238">
        <v>1</v>
      </c>
      <c r="O78" s="239">
        <f t="shared" si="42"/>
        <v>118</v>
      </c>
      <c r="P78" s="236">
        <v>9</v>
      </c>
      <c r="Q78" s="237">
        <v>30</v>
      </c>
      <c r="R78" s="237">
        <v>41</v>
      </c>
      <c r="S78" s="240">
        <v>12</v>
      </c>
      <c r="T78" s="5"/>
      <c r="U78" s="241">
        <v>24</v>
      </c>
      <c r="V78" s="238">
        <v>0</v>
      </c>
      <c r="W78" s="239">
        <f t="shared" si="43"/>
        <v>116</v>
      </c>
      <c r="X78" s="236">
        <v>40</v>
      </c>
      <c r="Y78" s="237">
        <v>40</v>
      </c>
      <c r="Z78" s="237">
        <v>29</v>
      </c>
      <c r="AA78" s="237">
        <v>5</v>
      </c>
      <c r="AB78" s="238">
        <v>2</v>
      </c>
      <c r="AC78" s="239">
        <f t="shared" si="44"/>
        <v>116</v>
      </c>
      <c r="AD78" s="236">
        <v>33</v>
      </c>
      <c r="AE78" s="237">
        <v>54</v>
      </c>
      <c r="AF78" s="237">
        <v>27</v>
      </c>
      <c r="AG78" s="237">
        <v>2</v>
      </c>
      <c r="AH78" s="237">
        <v>2</v>
      </c>
      <c r="AI78" s="237">
        <v>0</v>
      </c>
      <c r="AJ78" s="238">
        <v>0</v>
      </c>
      <c r="AK78" s="239">
        <f t="shared" si="45"/>
        <v>118</v>
      </c>
    </row>
    <row r="79" spans="2:37" ht="12">
      <c r="B79" s="188"/>
      <c r="C79" s="235" t="s">
        <v>49</v>
      </c>
      <c r="D79" s="236">
        <v>22</v>
      </c>
      <c r="E79" s="237">
        <v>36</v>
      </c>
      <c r="F79" s="237">
        <v>40</v>
      </c>
      <c r="G79" s="237">
        <v>25</v>
      </c>
      <c r="H79" s="237">
        <v>8</v>
      </c>
      <c r="I79" s="237">
        <v>1</v>
      </c>
      <c r="J79" s="238">
        <v>0</v>
      </c>
      <c r="K79" s="239">
        <f t="shared" si="41"/>
        <v>132</v>
      </c>
      <c r="L79" s="236">
        <v>127</v>
      </c>
      <c r="M79" s="237">
        <v>5</v>
      </c>
      <c r="N79" s="238">
        <v>0</v>
      </c>
      <c r="O79" s="239">
        <f t="shared" si="42"/>
        <v>132</v>
      </c>
      <c r="P79" s="236">
        <v>10</v>
      </c>
      <c r="Q79" s="237">
        <v>19</v>
      </c>
      <c r="R79" s="237">
        <v>21</v>
      </c>
      <c r="S79" s="240">
        <v>31</v>
      </c>
      <c r="T79" s="5"/>
      <c r="U79" s="241">
        <v>45</v>
      </c>
      <c r="V79" s="238">
        <v>1</v>
      </c>
      <c r="W79" s="239">
        <f t="shared" si="43"/>
        <v>127</v>
      </c>
      <c r="X79" s="236">
        <v>31</v>
      </c>
      <c r="Y79" s="237">
        <v>36</v>
      </c>
      <c r="Z79" s="237">
        <v>50</v>
      </c>
      <c r="AA79" s="237">
        <v>10</v>
      </c>
      <c r="AB79" s="238">
        <v>0</v>
      </c>
      <c r="AC79" s="239">
        <f t="shared" si="44"/>
        <v>127</v>
      </c>
      <c r="AD79" s="236">
        <v>53</v>
      </c>
      <c r="AE79" s="237">
        <v>51</v>
      </c>
      <c r="AF79" s="237">
        <v>23</v>
      </c>
      <c r="AG79" s="237">
        <v>4</v>
      </c>
      <c r="AH79" s="237">
        <v>1</v>
      </c>
      <c r="AI79" s="237">
        <v>0</v>
      </c>
      <c r="AJ79" s="238">
        <v>0</v>
      </c>
      <c r="AK79" s="239">
        <f t="shared" si="45"/>
        <v>132</v>
      </c>
    </row>
    <row r="80" spans="2:37" ht="12">
      <c r="B80" s="242"/>
      <c r="C80" s="235" t="s">
        <v>50</v>
      </c>
      <c r="D80" s="236">
        <v>11</v>
      </c>
      <c r="E80" s="237">
        <v>16</v>
      </c>
      <c r="F80" s="237">
        <v>19</v>
      </c>
      <c r="G80" s="237">
        <v>11</v>
      </c>
      <c r="H80" s="237">
        <v>4</v>
      </c>
      <c r="I80" s="237">
        <v>0</v>
      </c>
      <c r="J80" s="238">
        <v>0</v>
      </c>
      <c r="K80" s="239">
        <f t="shared" si="41"/>
        <v>61</v>
      </c>
      <c r="L80" s="236">
        <v>61</v>
      </c>
      <c r="M80" s="237">
        <v>0</v>
      </c>
      <c r="N80" s="238">
        <v>0</v>
      </c>
      <c r="O80" s="239">
        <f t="shared" si="42"/>
        <v>61</v>
      </c>
      <c r="P80" s="236">
        <v>6</v>
      </c>
      <c r="Q80" s="237">
        <v>12</v>
      </c>
      <c r="R80" s="237">
        <v>8</v>
      </c>
      <c r="S80" s="240">
        <v>28</v>
      </c>
      <c r="T80" s="5"/>
      <c r="U80" s="241">
        <v>7</v>
      </c>
      <c r="V80" s="238">
        <v>0</v>
      </c>
      <c r="W80" s="239">
        <f t="shared" si="43"/>
        <v>61</v>
      </c>
      <c r="X80" s="236">
        <v>21</v>
      </c>
      <c r="Y80" s="237">
        <v>27</v>
      </c>
      <c r="Z80" s="237">
        <v>12</v>
      </c>
      <c r="AA80" s="237">
        <v>1</v>
      </c>
      <c r="AB80" s="238">
        <v>0</v>
      </c>
      <c r="AC80" s="239">
        <f t="shared" si="44"/>
        <v>61</v>
      </c>
      <c r="AD80" s="236">
        <v>16</v>
      </c>
      <c r="AE80" s="237">
        <v>30</v>
      </c>
      <c r="AF80" s="237">
        <v>13</v>
      </c>
      <c r="AG80" s="237">
        <v>2</v>
      </c>
      <c r="AH80" s="237">
        <v>0</v>
      </c>
      <c r="AI80" s="237">
        <v>0</v>
      </c>
      <c r="AJ80" s="238">
        <v>0</v>
      </c>
      <c r="AK80" s="239">
        <f t="shared" si="45"/>
        <v>61</v>
      </c>
    </row>
    <row r="81" spans="2:37" ht="12.75" thickBot="1">
      <c r="B81" s="188"/>
      <c r="C81" s="243" t="s">
        <v>51</v>
      </c>
      <c r="D81" s="244">
        <v>9</v>
      </c>
      <c r="E81" s="245">
        <v>13</v>
      </c>
      <c r="F81" s="245">
        <v>11</v>
      </c>
      <c r="G81" s="245">
        <v>7</v>
      </c>
      <c r="H81" s="245">
        <v>7</v>
      </c>
      <c r="I81" s="245">
        <v>0</v>
      </c>
      <c r="J81" s="246">
        <v>0</v>
      </c>
      <c r="K81" s="247">
        <f t="shared" si="41"/>
        <v>47</v>
      </c>
      <c r="L81" s="244">
        <v>47</v>
      </c>
      <c r="M81" s="245">
        <v>0</v>
      </c>
      <c r="N81" s="246">
        <v>0</v>
      </c>
      <c r="O81" s="247">
        <f t="shared" si="42"/>
        <v>47</v>
      </c>
      <c r="P81" s="244">
        <v>6</v>
      </c>
      <c r="Q81" s="245">
        <v>12</v>
      </c>
      <c r="R81" s="245">
        <v>6</v>
      </c>
      <c r="S81" s="248">
        <v>16</v>
      </c>
      <c r="T81" s="5"/>
      <c r="U81" s="249">
        <v>7</v>
      </c>
      <c r="V81" s="246">
        <v>0</v>
      </c>
      <c r="W81" s="247">
        <f t="shared" si="43"/>
        <v>47</v>
      </c>
      <c r="X81" s="244">
        <v>15</v>
      </c>
      <c r="Y81" s="245">
        <v>22</v>
      </c>
      <c r="Z81" s="245">
        <v>9</v>
      </c>
      <c r="AA81" s="245">
        <v>1</v>
      </c>
      <c r="AB81" s="246">
        <v>0</v>
      </c>
      <c r="AC81" s="247">
        <f t="shared" si="44"/>
        <v>47</v>
      </c>
      <c r="AD81" s="244">
        <v>14</v>
      </c>
      <c r="AE81" s="245">
        <v>18</v>
      </c>
      <c r="AF81" s="245">
        <v>11</v>
      </c>
      <c r="AG81" s="245">
        <v>4</v>
      </c>
      <c r="AH81" s="245">
        <v>0</v>
      </c>
      <c r="AI81" s="245">
        <v>0</v>
      </c>
      <c r="AJ81" s="246">
        <v>0</v>
      </c>
      <c r="AK81" s="247">
        <f t="shared" si="45"/>
        <v>47</v>
      </c>
    </row>
    <row r="82" spans="2:37" ht="13.5" thickBot="1" thickTop="1">
      <c r="B82" s="188"/>
      <c r="C82" s="242" t="s">
        <v>205</v>
      </c>
      <c r="D82" s="250">
        <f aca="true" t="shared" si="46" ref="D82:S82">SUM(D74:D81)</f>
        <v>179</v>
      </c>
      <c r="E82" s="251">
        <f t="shared" si="46"/>
        <v>299</v>
      </c>
      <c r="F82" s="251">
        <f t="shared" si="46"/>
        <v>283</v>
      </c>
      <c r="G82" s="251">
        <f t="shared" si="46"/>
        <v>223</v>
      </c>
      <c r="H82" s="251">
        <f t="shared" si="46"/>
        <v>94</v>
      </c>
      <c r="I82" s="251">
        <f t="shared" si="46"/>
        <v>8</v>
      </c>
      <c r="J82" s="252">
        <f t="shared" si="46"/>
        <v>0</v>
      </c>
      <c r="K82" s="253">
        <f t="shared" si="46"/>
        <v>1086</v>
      </c>
      <c r="L82" s="250">
        <f t="shared" si="46"/>
        <v>1071</v>
      </c>
      <c r="M82" s="251">
        <f t="shared" si="46"/>
        <v>12</v>
      </c>
      <c r="N82" s="252">
        <f t="shared" si="46"/>
        <v>3</v>
      </c>
      <c r="O82" s="253">
        <f t="shared" si="46"/>
        <v>1086</v>
      </c>
      <c r="P82" s="250">
        <f t="shared" si="46"/>
        <v>121</v>
      </c>
      <c r="Q82" s="251">
        <f t="shared" si="46"/>
        <v>243</v>
      </c>
      <c r="R82" s="251">
        <f t="shared" si="46"/>
        <v>297</v>
      </c>
      <c r="S82" s="254">
        <f t="shared" si="46"/>
        <v>273</v>
      </c>
      <c r="T82" s="5"/>
      <c r="U82" s="255">
        <f aca="true" t="shared" si="47" ref="U82:AK82">SUM(U74:U81)</f>
        <v>134</v>
      </c>
      <c r="V82" s="252">
        <f t="shared" si="47"/>
        <v>3</v>
      </c>
      <c r="W82" s="253">
        <f t="shared" si="47"/>
        <v>1071</v>
      </c>
      <c r="X82" s="250">
        <f t="shared" si="47"/>
        <v>336</v>
      </c>
      <c r="Y82" s="251">
        <f t="shared" si="47"/>
        <v>478</v>
      </c>
      <c r="Z82" s="251">
        <f t="shared" si="47"/>
        <v>221</v>
      </c>
      <c r="AA82" s="251">
        <f t="shared" si="47"/>
        <v>30</v>
      </c>
      <c r="AB82" s="252">
        <f t="shared" si="47"/>
        <v>6</v>
      </c>
      <c r="AC82" s="253">
        <f t="shared" si="47"/>
        <v>1071</v>
      </c>
      <c r="AD82" s="250">
        <f t="shared" si="47"/>
        <v>377</v>
      </c>
      <c r="AE82" s="251">
        <f t="shared" si="47"/>
        <v>438</v>
      </c>
      <c r="AF82" s="251">
        <f t="shared" si="47"/>
        <v>206</v>
      </c>
      <c r="AG82" s="251">
        <f t="shared" si="47"/>
        <v>43</v>
      </c>
      <c r="AH82" s="251">
        <f t="shared" si="47"/>
        <v>17</v>
      </c>
      <c r="AI82" s="251">
        <f t="shared" si="47"/>
        <v>1</v>
      </c>
      <c r="AJ82" s="252">
        <f t="shared" si="47"/>
        <v>4</v>
      </c>
      <c r="AK82" s="253">
        <f t="shared" si="47"/>
        <v>1086</v>
      </c>
    </row>
    <row r="83" spans="2:37" ht="12.75" thickBot="1">
      <c r="B83" s="175"/>
      <c r="C83" s="228" t="s">
        <v>73</v>
      </c>
      <c r="D83" s="229">
        <v>143</v>
      </c>
      <c r="E83" s="230">
        <v>199</v>
      </c>
      <c r="F83" s="230">
        <v>154</v>
      </c>
      <c r="G83" s="230">
        <v>121</v>
      </c>
      <c r="H83" s="230">
        <v>47</v>
      </c>
      <c r="I83" s="230">
        <v>9</v>
      </c>
      <c r="J83" s="231">
        <v>0</v>
      </c>
      <c r="K83" s="232">
        <f aca="true" t="shared" si="48" ref="K83:K91">SUM(D83:J83)</f>
        <v>673</v>
      </c>
      <c r="L83" s="229">
        <v>664</v>
      </c>
      <c r="M83" s="230">
        <v>9</v>
      </c>
      <c r="N83" s="231">
        <v>0</v>
      </c>
      <c r="O83" s="232">
        <f aca="true" t="shared" si="49" ref="O83:O91">SUM(L83:N83)</f>
        <v>673</v>
      </c>
      <c r="P83" s="229">
        <v>71</v>
      </c>
      <c r="Q83" s="230">
        <v>116</v>
      </c>
      <c r="R83" s="230">
        <v>278</v>
      </c>
      <c r="S83" s="233">
        <v>129</v>
      </c>
      <c r="T83" s="5"/>
      <c r="U83" s="234">
        <v>70</v>
      </c>
      <c r="V83" s="231">
        <v>0</v>
      </c>
      <c r="W83" s="232">
        <f aca="true" t="shared" si="50" ref="W83:W91">SUM(P83:V83)</f>
        <v>664</v>
      </c>
      <c r="X83" s="229">
        <v>212</v>
      </c>
      <c r="Y83" s="230">
        <v>328</v>
      </c>
      <c r="Z83" s="230">
        <v>108</v>
      </c>
      <c r="AA83" s="230">
        <v>16</v>
      </c>
      <c r="AB83" s="231">
        <v>0</v>
      </c>
      <c r="AC83" s="232">
        <f aca="true" t="shared" si="51" ref="AC83:AC91">SUM(X83:AB83)</f>
        <v>664</v>
      </c>
      <c r="AD83" s="229">
        <v>252</v>
      </c>
      <c r="AE83" s="230">
        <v>244</v>
      </c>
      <c r="AF83" s="230">
        <v>137</v>
      </c>
      <c r="AG83" s="230">
        <v>18</v>
      </c>
      <c r="AH83" s="230">
        <v>15</v>
      </c>
      <c r="AI83" s="230">
        <v>7</v>
      </c>
      <c r="AJ83" s="231">
        <v>0</v>
      </c>
      <c r="AK83" s="232">
        <f aca="true" t="shared" si="52" ref="AK83:AK91">SUM(AD83:AJ83)</f>
        <v>673</v>
      </c>
    </row>
    <row r="84" spans="2:37" ht="12">
      <c r="B84" s="188"/>
      <c r="C84" s="235" t="s">
        <v>52</v>
      </c>
      <c r="D84" s="236">
        <v>13</v>
      </c>
      <c r="E84" s="237">
        <v>6</v>
      </c>
      <c r="F84" s="237">
        <v>15</v>
      </c>
      <c r="G84" s="237">
        <v>8</v>
      </c>
      <c r="H84" s="237">
        <v>1</v>
      </c>
      <c r="I84" s="237">
        <v>1</v>
      </c>
      <c r="J84" s="238">
        <v>0</v>
      </c>
      <c r="K84" s="239">
        <f t="shared" si="48"/>
        <v>44</v>
      </c>
      <c r="L84" s="236">
        <v>41</v>
      </c>
      <c r="M84" s="237">
        <v>3</v>
      </c>
      <c r="N84" s="238">
        <v>0</v>
      </c>
      <c r="O84" s="239">
        <f t="shared" si="49"/>
        <v>44</v>
      </c>
      <c r="P84" s="236">
        <v>4</v>
      </c>
      <c r="Q84" s="237">
        <v>9</v>
      </c>
      <c r="R84" s="237">
        <v>5</v>
      </c>
      <c r="S84" s="240">
        <v>16</v>
      </c>
      <c r="T84" s="4"/>
      <c r="U84" s="241">
        <v>7</v>
      </c>
      <c r="V84" s="238">
        <v>0</v>
      </c>
      <c r="W84" s="239">
        <f t="shared" si="50"/>
        <v>41</v>
      </c>
      <c r="X84" s="236">
        <v>15</v>
      </c>
      <c r="Y84" s="237">
        <v>19</v>
      </c>
      <c r="Z84" s="237">
        <v>6</v>
      </c>
      <c r="AA84" s="237">
        <v>1</v>
      </c>
      <c r="AB84" s="238">
        <v>0</v>
      </c>
      <c r="AC84" s="239">
        <f t="shared" si="51"/>
        <v>41</v>
      </c>
      <c r="AD84" s="236">
        <v>14</v>
      </c>
      <c r="AE84" s="237">
        <v>20</v>
      </c>
      <c r="AF84" s="237">
        <v>7</v>
      </c>
      <c r="AG84" s="237">
        <v>3</v>
      </c>
      <c r="AH84" s="237">
        <v>0</v>
      </c>
      <c r="AI84" s="237">
        <v>0</v>
      </c>
      <c r="AJ84" s="238">
        <v>0</v>
      </c>
      <c r="AK84" s="239">
        <f t="shared" si="52"/>
        <v>44</v>
      </c>
    </row>
    <row r="85" spans="2:37" ht="12">
      <c r="B85" s="242"/>
      <c r="C85" s="235" t="s">
        <v>53</v>
      </c>
      <c r="D85" s="236">
        <v>18</v>
      </c>
      <c r="E85" s="237">
        <v>19</v>
      </c>
      <c r="F85" s="237">
        <v>24</v>
      </c>
      <c r="G85" s="237">
        <v>18</v>
      </c>
      <c r="H85" s="237">
        <v>6</v>
      </c>
      <c r="I85" s="237">
        <v>1</v>
      </c>
      <c r="J85" s="238">
        <v>0</v>
      </c>
      <c r="K85" s="239">
        <f t="shared" si="48"/>
        <v>86</v>
      </c>
      <c r="L85" s="236">
        <v>84</v>
      </c>
      <c r="M85" s="237">
        <v>0</v>
      </c>
      <c r="N85" s="238">
        <v>2</v>
      </c>
      <c r="O85" s="239">
        <f t="shared" si="49"/>
        <v>86</v>
      </c>
      <c r="P85" s="236">
        <v>6</v>
      </c>
      <c r="Q85" s="237">
        <v>13</v>
      </c>
      <c r="R85" s="237">
        <v>23</v>
      </c>
      <c r="S85" s="240">
        <v>25</v>
      </c>
      <c r="T85" s="5"/>
      <c r="U85" s="241">
        <v>14</v>
      </c>
      <c r="V85" s="238">
        <v>3</v>
      </c>
      <c r="W85" s="239">
        <f t="shared" si="50"/>
        <v>84</v>
      </c>
      <c r="X85" s="236">
        <v>17</v>
      </c>
      <c r="Y85" s="237">
        <v>45</v>
      </c>
      <c r="Z85" s="237">
        <v>16</v>
      </c>
      <c r="AA85" s="237">
        <v>0</v>
      </c>
      <c r="AB85" s="238">
        <v>6</v>
      </c>
      <c r="AC85" s="239">
        <f t="shared" si="51"/>
        <v>84</v>
      </c>
      <c r="AD85" s="236">
        <v>29</v>
      </c>
      <c r="AE85" s="237">
        <v>38</v>
      </c>
      <c r="AF85" s="237">
        <v>12</v>
      </c>
      <c r="AG85" s="237">
        <v>3</v>
      </c>
      <c r="AH85" s="237">
        <v>2</v>
      </c>
      <c r="AI85" s="237">
        <v>0</v>
      </c>
      <c r="AJ85" s="238">
        <v>2</v>
      </c>
      <c r="AK85" s="239">
        <f t="shared" si="52"/>
        <v>86</v>
      </c>
    </row>
    <row r="86" spans="2:37" ht="12">
      <c r="B86" s="188" t="s">
        <v>215</v>
      </c>
      <c r="C86" s="235" t="s">
        <v>54</v>
      </c>
      <c r="D86" s="236">
        <v>12</v>
      </c>
      <c r="E86" s="237">
        <v>22</v>
      </c>
      <c r="F86" s="237">
        <v>20</v>
      </c>
      <c r="G86" s="237">
        <v>19</v>
      </c>
      <c r="H86" s="237">
        <v>6</v>
      </c>
      <c r="I86" s="237">
        <v>6</v>
      </c>
      <c r="J86" s="238">
        <v>0</v>
      </c>
      <c r="K86" s="239">
        <f t="shared" si="48"/>
        <v>85</v>
      </c>
      <c r="L86" s="236">
        <v>84</v>
      </c>
      <c r="M86" s="237">
        <v>1</v>
      </c>
      <c r="N86" s="238">
        <v>0</v>
      </c>
      <c r="O86" s="239">
        <f t="shared" si="49"/>
        <v>85</v>
      </c>
      <c r="P86" s="236">
        <v>15</v>
      </c>
      <c r="Q86" s="237">
        <v>23</v>
      </c>
      <c r="R86" s="237">
        <v>26</v>
      </c>
      <c r="S86" s="240">
        <v>17</v>
      </c>
      <c r="T86" s="5"/>
      <c r="U86" s="241">
        <v>3</v>
      </c>
      <c r="V86" s="238">
        <v>0</v>
      </c>
      <c r="W86" s="239">
        <f t="shared" si="50"/>
        <v>84</v>
      </c>
      <c r="X86" s="236">
        <v>25</v>
      </c>
      <c r="Y86" s="237">
        <v>45</v>
      </c>
      <c r="Z86" s="237">
        <v>14</v>
      </c>
      <c r="AA86" s="237">
        <v>0</v>
      </c>
      <c r="AB86" s="238">
        <v>0</v>
      </c>
      <c r="AC86" s="239">
        <f t="shared" si="51"/>
        <v>84</v>
      </c>
      <c r="AD86" s="236">
        <v>37</v>
      </c>
      <c r="AE86" s="237">
        <v>31</v>
      </c>
      <c r="AF86" s="237">
        <v>15</v>
      </c>
      <c r="AG86" s="237">
        <v>1</v>
      </c>
      <c r="AH86" s="237">
        <v>0</v>
      </c>
      <c r="AI86" s="237">
        <v>1</v>
      </c>
      <c r="AJ86" s="238">
        <v>0</v>
      </c>
      <c r="AK86" s="239">
        <f t="shared" si="52"/>
        <v>85</v>
      </c>
    </row>
    <row r="87" spans="2:37" ht="12">
      <c r="B87" s="188"/>
      <c r="C87" s="235" t="s">
        <v>55</v>
      </c>
      <c r="D87" s="236">
        <v>4</v>
      </c>
      <c r="E87" s="237">
        <v>11</v>
      </c>
      <c r="F87" s="237">
        <v>10</v>
      </c>
      <c r="G87" s="237">
        <v>4</v>
      </c>
      <c r="H87" s="237">
        <v>2</v>
      </c>
      <c r="I87" s="237">
        <v>0</v>
      </c>
      <c r="J87" s="238">
        <v>0</v>
      </c>
      <c r="K87" s="239">
        <f t="shared" si="48"/>
        <v>31</v>
      </c>
      <c r="L87" s="236">
        <v>31</v>
      </c>
      <c r="M87" s="237">
        <v>0</v>
      </c>
      <c r="N87" s="238">
        <v>0</v>
      </c>
      <c r="O87" s="239">
        <f t="shared" si="49"/>
        <v>31</v>
      </c>
      <c r="P87" s="236">
        <v>7</v>
      </c>
      <c r="Q87" s="237">
        <v>6</v>
      </c>
      <c r="R87" s="237">
        <v>3</v>
      </c>
      <c r="S87" s="240">
        <v>14</v>
      </c>
      <c r="T87" s="5"/>
      <c r="U87" s="241">
        <v>1</v>
      </c>
      <c r="V87" s="238">
        <v>0</v>
      </c>
      <c r="W87" s="239">
        <f t="shared" si="50"/>
        <v>31</v>
      </c>
      <c r="X87" s="236">
        <v>11</v>
      </c>
      <c r="Y87" s="237">
        <v>4</v>
      </c>
      <c r="Z87" s="237">
        <v>15</v>
      </c>
      <c r="AA87" s="237">
        <v>1</v>
      </c>
      <c r="AB87" s="238">
        <v>0</v>
      </c>
      <c r="AC87" s="239">
        <f t="shared" si="51"/>
        <v>31</v>
      </c>
      <c r="AD87" s="236">
        <v>9</v>
      </c>
      <c r="AE87" s="237">
        <v>16</v>
      </c>
      <c r="AF87" s="237">
        <v>5</v>
      </c>
      <c r="AG87" s="237">
        <v>1</v>
      </c>
      <c r="AH87" s="237">
        <v>0</v>
      </c>
      <c r="AI87" s="237">
        <v>0</v>
      </c>
      <c r="AJ87" s="238">
        <v>0</v>
      </c>
      <c r="AK87" s="239">
        <f t="shared" si="52"/>
        <v>31</v>
      </c>
    </row>
    <row r="88" spans="2:37" ht="12">
      <c r="B88" s="188"/>
      <c r="C88" s="235" t="s">
        <v>56</v>
      </c>
      <c r="D88" s="236">
        <v>21</v>
      </c>
      <c r="E88" s="237">
        <v>37</v>
      </c>
      <c r="F88" s="237">
        <v>40</v>
      </c>
      <c r="G88" s="237">
        <v>24</v>
      </c>
      <c r="H88" s="237">
        <v>13</v>
      </c>
      <c r="I88" s="237">
        <v>5</v>
      </c>
      <c r="J88" s="238">
        <v>0</v>
      </c>
      <c r="K88" s="239">
        <f t="shared" si="48"/>
        <v>140</v>
      </c>
      <c r="L88" s="236">
        <v>137</v>
      </c>
      <c r="M88" s="237">
        <v>2</v>
      </c>
      <c r="N88" s="238">
        <v>1</v>
      </c>
      <c r="O88" s="239">
        <f t="shared" si="49"/>
        <v>140</v>
      </c>
      <c r="P88" s="236">
        <v>13</v>
      </c>
      <c r="Q88" s="237">
        <v>28</v>
      </c>
      <c r="R88" s="237">
        <v>47</v>
      </c>
      <c r="S88" s="240">
        <v>37</v>
      </c>
      <c r="T88" s="5"/>
      <c r="U88" s="241">
        <v>11</v>
      </c>
      <c r="V88" s="238">
        <v>1</v>
      </c>
      <c r="W88" s="239">
        <f t="shared" si="50"/>
        <v>137</v>
      </c>
      <c r="X88" s="236">
        <v>42</v>
      </c>
      <c r="Y88" s="237">
        <v>71</v>
      </c>
      <c r="Z88" s="237">
        <v>14</v>
      </c>
      <c r="AA88" s="237">
        <v>5</v>
      </c>
      <c r="AB88" s="238">
        <v>5</v>
      </c>
      <c r="AC88" s="239">
        <f t="shared" si="51"/>
        <v>137</v>
      </c>
      <c r="AD88" s="236">
        <v>49</v>
      </c>
      <c r="AE88" s="237">
        <v>48</v>
      </c>
      <c r="AF88" s="237">
        <v>29</v>
      </c>
      <c r="AG88" s="237">
        <v>8</v>
      </c>
      <c r="AH88" s="237">
        <v>3</v>
      </c>
      <c r="AI88" s="237">
        <v>1</v>
      </c>
      <c r="AJ88" s="238">
        <v>2</v>
      </c>
      <c r="AK88" s="239">
        <f t="shared" si="52"/>
        <v>140</v>
      </c>
    </row>
    <row r="89" spans="2:37" ht="12">
      <c r="B89" s="188"/>
      <c r="C89" s="235" t="s">
        <v>57</v>
      </c>
      <c r="D89" s="236">
        <v>34</v>
      </c>
      <c r="E89" s="237">
        <v>49</v>
      </c>
      <c r="F89" s="237">
        <v>39</v>
      </c>
      <c r="G89" s="237">
        <v>22</v>
      </c>
      <c r="H89" s="237">
        <v>9</v>
      </c>
      <c r="I89" s="237">
        <v>4</v>
      </c>
      <c r="J89" s="238">
        <v>0</v>
      </c>
      <c r="K89" s="239">
        <f t="shared" si="48"/>
        <v>157</v>
      </c>
      <c r="L89" s="236">
        <v>156</v>
      </c>
      <c r="M89" s="237">
        <v>1</v>
      </c>
      <c r="N89" s="238">
        <v>0</v>
      </c>
      <c r="O89" s="239">
        <f t="shared" si="49"/>
        <v>157</v>
      </c>
      <c r="P89" s="236">
        <v>7</v>
      </c>
      <c r="Q89" s="237">
        <v>27</v>
      </c>
      <c r="R89" s="237">
        <v>40</v>
      </c>
      <c r="S89" s="240">
        <v>56</v>
      </c>
      <c r="T89" s="5"/>
      <c r="U89" s="241">
        <v>26</v>
      </c>
      <c r="V89" s="238">
        <v>0</v>
      </c>
      <c r="W89" s="239">
        <f t="shared" si="50"/>
        <v>156</v>
      </c>
      <c r="X89" s="236">
        <v>33</v>
      </c>
      <c r="Y89" s="237">
        <v>79</v>
      </c>
      <c r="Z89" s="237">
        <v>33</v>
      </c>
      <c r="AA89" s="237">
        <v>10</v>
      </c>
      <c r="AB89" s="238">
        <v>1</v>
      </c>
      <c r="AC89" s="239">
        <f t="shared" si="51"/>
        <v>156</v>
      </c>
      <c r="AD89" s="236">
        <v>48</v>
      </c>
      <c r="AE89" s="237">
        <v>64</v>
      </c>
      <c r="AF89" s="237">
        <v>35</v>
      </c>
      <c r="AG89" s="237">
        <v>6</v>
      </c>
      <c r="AH89" s="237">
        <v>4</v>
      </c>
      <c r="AI89" s="237">
        <v>0</v>
      </c>
      <c r="AJ89" s="238">
        <v>0</v>
      </c>
      <c r="AK89" s="239">
        <f t="shared" si="52"/>
        <v>157</v>
      </c>
    </row>
    <row r="90" spans="2:37" ht="12">
      <c r="B90" s="242"/>
      <c r="C90" s="235" t="s">
        <v>58</v>
      </c>
      <c r="D90" s="236">
        <v>12</v>
      </c>
      <c r="E90" s="237">
        <v>22</v>
      </c>
      <c r="F90" s="237">
        <v>28</v>
      </c>
      <c r="G90" s="237">
        <v>16</v>
      </c>
      <c r="H90" s="237">
        <v>11</v>
      </c>
      <c r="I90" s="237">
        <v>1</v>
      </c>
      <c r="J90" s="238">
        <v>0</v>
      </c>
      <c r="K90" s="239">
        <f t="shared" si="48"/>
        <v>90</v>
      </c>
      <c r="L90" s="236">
        <v>90</v>
      </c>
      <c r="M90" s="237">
        <v>0</v>
      </c>
      <c r="N90" s="238">
        <v>0</v>
      </c>
      <c r="O90" s="239">
        <f t="shared" si="49"/>
        <v>90</v>
      </c>
      <c r="P90" s="236">
        <v>8</v>
      </c>
      <c r="Q90" s="237">
        <v>27</v>
      </c>
      <c r="R90" s="237">
        <v>28</v>
      </c>
      <c r="S90" s="240">
        <v>18</v>
      </c>
      <c r="T90" s="5"/>
      <c r="U90" s="241">
        <v>9</v>
      </c>
      <c r="V90" s="238">
        <v>0</v>
      </c>
      <c r="W90" s="239">
        <f t="shared" si="50"/>
        <v>90</v>
      </c>
      <c r="X90" s="236">
        <v>32</v>
      </c>
      <c r="Y90" s="237">
        <v>36</v>
      </c>
      <c r="Z90" s="237">
        <v>15</v>
      </c>
      <c r="AA90" s="237">
        <v>7</v>
      </c>
      <c r="AB90" s="238">
        <v>0</v>
      </c>
      <c r="AC90" s="239">
        <f t="shared" si="51"/>
        <v>90</v>
      </c>
      <c r="AD90" s="236">
        <v>20</v>
      </c>
      <c r="AE90" s="237">
        <v>38</v>
      </c>
      <c r="AF90" s="237">
        <v>23</v>
      </c>
      <c r="AG90" s="237">
        <v>6</v>
      </c>
      <c r="AH90" s="237">
        <v>3</v>
      </c>
      <c r="AI90" s="237">
        <v>0</v>
      </c>
      <c r="AJ90" s="238">
        <v>0</v>
      </c>
      <c r="AK90" s="239">
        <f t="shared" si="52"/>
        <v>90</v>
      </c>
    </row>
    <row r="91" spans="2:37" ht="12.75" thickBot="1">
      <c r="B91" s="188"/>
      <c r="C91" s="243" t="s">
        <v>59</v>
      </c>
      <c r="D91" s="244">
        <v>11</v>
      </c>
      <c r="E91" s="245">
        <v>16</v>
      </c>
      <c r="F91" s="245">
        <v>22</v>
      </c>
      <c r="G91" s="245">
        <v>18</v>
      </c>
      <c r="H91" s="245">
        <v>6</v>
      </c>
      <c r="I91" s="245">
        <v>3</v>
      </c>
      <c r="J91" s="246">
        <v>0</v>
      </c>
      <c r="K91" s="247">
        <f t="shared" si="48"/>
        <v>76</v>
      </c>
      <c r="L91" s="244">
        <v>74</v>
      </c>
      <c r="M91" s="245">
        <v>2</v>
      </c>
      <c r="N91" s="246">
        <v>0</v>
      </c>
      <c r="O91" s="247">
        <f t="shared" si="49"/>
        <v>76</v>
      </c>
      <c r="P91" s="244">
        <v>21</v>
      </c>
      <c r="Q91" s="245">
        <v>15</v>
      </c>
      <c r="R91" s="245">
        <v>15</v>
      </c>
      <c r="S91" s="248">
        <v>18</v>
      </c>
      <c r="T91" s="5"/>
      <c r="U91" s="249">
        <v>5</v>
      </c>
      <c r="V91" s="246">
        <v>0</v>
      </c>
      <c r="W91" s="247">
        <f t="shared" si="50"/>
        <v>74</v>
      </c>
      <c r="X91" s="244">
        <v>34</v>
      </c>
      <c r="Y91" s="245">
        <v>32</v>
      </c>
      <c r="Z91" s="245">
        <v>7</v>
      </c>
      <c r="AA91" s="245">
        <v>1</v>
      </c>
      <c r="AB91" s="246">
        <v>0</v>
      </c>
      <c r="AC91" s="247">
        <f t="shared" si="51"/>
        <v>74</v>
      </c>
      <c r="AD91" s="244">
        <v>26</v>
      </c>
      <c r="AE91" s="245">
        <v>29</v>
      </c>
      <c r="AF91" s="245">
        <v>12</v>
      </c>
      <c r="AG91" s="245">
        <v>7</v>
      </c>
      <c r="AH91" s="245">
        <v>0</v>
      </c>
      <c r="AI91" s="245">
        <v>2</v>
      </c>
      <c r="AJ91" s="246">
        <v>0</v>
      </c>
      <c r="AK91" s="247">
        <f t="shared" si="52"/>
        <v>76</v>
      </c>
    </row>
    <row r="92" spans="2:37" ht="13.5" thickBot="1" thickTop="1">
      <c r="B92" s="224"/>
      <c r="C92" s="257" t="s">
        <v>205</v>
      </c>
      <c r="D92" s="258">
        <f aca="true" t="shared" si="53" ref="D92:S92">SUM(D83:D91)</f>
        <v>268</v>
      </c>
      <c r="E92" s="259">
        <f t="shared" si="53"/>
        <v>381</v>
      </c>
      <c r="F92" s="259">
        <f t="shared" si="53"/>
        <v>352</v>
      </c>
      <c r="G92" s="259">
        <f t="shared" si="53"/>
        <v>250</v>
      </c>
      <c r="H92" s="259">
        <f t="shared" si="53"/>
        <v>101</v>
      </c>
      <c r="I92" s="259">
        <f t="shared" si="53"/>
        <v>30</v>
      </c>
      <c r="J92" s="260">
        <f t="shared" si="53"/>
        <v>0</v>
      </c>
      <c r="K92" s="261">
        <f t="shared" si="53"/>
        <v>1382</v>
      </c>
      <c r="L92" s="258">
        <f t="shared" si="53"/>
        <v>1361</v>
      </c>
      <c r="M92" s="259">
        <f t="shared" si="53"/>
        <v>18</v>
      </c>
      <c r="N92" s="260">
        <f t="shared" si="53"/>
        <v>3</v>
      </c>
      <c r="O92" s="261">
        <f t="shared" si="53"/>
        <v>1382</v>
      </c>
      <c r="P92" s="258">
        <f t="shared" si="53"/>
        <v>152</v>
      </c>
      <c r="Q92" s="259">
        <f t="shared" si="53"/>
        <v>264</v>
      </c>
      <c r="R92" s="259">
        <f t="shared" si="53"/>
        <v>465</v>
      </c>
      <c r="S92" s="262">
        <f t="shared" si="53"/>
        <v>330</v>
      </c>
      <c r="T92" s="5"/>
      <c r="U92" s="263">
        <f aca="true" t="shared" si="54" ref="U92:AK92">SUM(U83:U91)</f>
        <v>146</v>
      </c>
      <c r="V92" s="260">
        <f t="shared" si="54"/>
        <v>4</v>
      </c>
      <c r="W92" s="261">
        <f t="shared" si="54"/>
        <v>1361</v>
      </c>
      <c r="X92" s="258">
        <f t="shared" si="54"/>
        <v>421</v>
      </c>
      <c r="Y92" s="259">
        <f t="shared" si="54"/>
        <v>659</v>
      </c>
      <c r="Z92" s="259">
        <f t="shared" si="54"/>
        <v>228</v>
      </c>
      <c r="AA92" s="259">
        <f t="shared" si="54"/>
        <v>41</v>
      </c>
      <c r="AB92" s="260">
        <f t="shared" si="54"/>
        <v>12</v>
      </c>
      <c r="AC92" s="261">
        <f t="shared" si="54"/>
        <v>1361</v>
      </c>
      <c r="AD92" s="258">
        <f t="shared" si="54"/>
        <v>484</v>
      </c>
      <c r="AE92" s="259">
        <f t="shared" si="54"/>
        <v>528</v>
      </c>
      <c r="AF92" s="259">
        <f t="shared" si="54"/>
        <v>275</v>
      </c>
      <c r="AG92" s="259">
        <f t="shared" si="54"/>
        <v>53</v>
      </c>
      <c r="AH92" s="259">
        <f t="shared" si="54"/>
        <v>27</v>
      </c>
      <c r="AI92" s="259">
        <f t="shared" si="54"/>
        <v>11</v>
      </c>
      <c r="AJ92" s="260">
        <f t="shared" si="54"/>
        <v>4</v>
      </c>
      <c r="AK92" s="261">
        <f t="shared" si="54"/>
        <v>1382</v>
      </c>
    </row>
    <row r="93" spans="2:37" ht="14.25" customHeight="1">
      <c r="B93" s="278" t="s">
        <v>216</v>
      </c>
      <c r="C93" s="279"/>
      <c r="D93" s="271">
        <f aca="true" t="shared" si="55" ref="D93:S93">SUM(D83+D68+D60+D51+D42+D41+D35+D27+D20+D19+D13)</f>
        <v>2746</v>
      </c>
      <c r="E93" s="272">
        <f t="shared" si="55"/>
        <v>3979</v>
      </c>
      <c r="F93" s="272">
        <f t="shared" si="55"/>
        <v>3810</v>
      </c>
      <c r="G93" s="272">
        <f t="shared" si="55"/>
        <v>2470</v>
      </c>
      <c r="H93" s="272">
        <f t="shared" si="55"/>
        <v>1076</v>
      </c>
      <c r="I93" s="272">
        <f t="shared" si="55"/>
        <v>232</v>
      </c>
      <c r="J93" s="273">
        <f t="shared" si="55"/>
        <v>2</v>
      </c>
      <c r="K93" s="274">
        <f t="shared" si="55"/>
        <v>14315</v>
      </c>
      <c r="L93" s="271">
        <f t="shared" si="55"/>
        <v>13845</v>
      </c>
      <c r="M93" s="272">
        <f t="shared" si="55"/>
        <v>177</v>
      </c>
      <c r="N93" s="273">
        <f t="shared" si="55"/>
        <v>293</v>
      </c>
      <c r="O93" s="274">
        <f t="shared" si="55"/>
        <v>14315</v>
      </c>
      <c r="P93" s="271">
        <f t="shared" si="55"/>
        <v>1377</v>
      </c>
      <c r="Q93" s="272">
        <f t="shared" si="55"/>
        <v>2638</v>
      </c>
      <c r="R93" s="272">
        <f t="shared" si="55"/>
        <v>5912</v>
      </c>
      <c r="S93" s="275">
        <f t="shared" si="55"/>
        <v>2245</v>
      </c>
      <c r="T93" s="4"/>
      <c r="U93" s="276">
        <f aca="true" t="shared" si="56" ref="U93:AK93">SUM(U83+U68+U60+U51+U42+U41+U35+U27+U20+U19+U13)</f>
        <v>1518</v>
      </c>
      <c r="V93" s="273">
        <f t="shared" si="56"/>
        <v>155</v>
      </c>
      <c r="W93" s="274">
        <f t="shared" si="56"/>
        <v>13845</v>
      </c>
      <c r="X93" s="271">
        <f t="shared" si="56"/>
        <v>4556</v>
      </c>
      <c r="Y93" s="272">
        <f t="shared" si="56"/>
        <v>6652</v>
      </c>
      <c r="Z93" s="272">
        <f t="shared" si="56"/>
        <v>2143</v>
      </c>
      <c r="AA93" s="272">
        <f t="shared" si="56"/>
        <v>374</v>
      </c>
      <c r="AB93" s="273">
        <f t="shared" si="56"/>
        <v>120</v>
      </c>
      <c r="AC93" s="274">
        <f t="shared" si="56"/>
        <v>13845</v>
      </c>
      <c r="AD93" s="271">
        <f t="shared" si="56"/>
        <v>4584</v>
      </c>
      <c r="AE93" s="272">
        <f t="shared" si="56"/>
        <v>5847</v>
      </c>
      <c r="AF93" s="272">
        <f t="shared" si="56"/>
        <v>2688</v>
      </c>
      <c r="AG93" s="272">
        <f t="shared" si="56"/>
        <v>399</v>
      </c>
      <c r="AH93" s="272">
        <f t="shared" si="56"/>
        <v>272</v>
      </c>
      <c r="AI93" s="272">
        <f t="shared" si="56"/>
        <v>158</v>
      </c>
      <c r="AJ93" s="273">
        <f t="shared" si="56"/>
        <v>367</v>
      </c>
      <c r="AK93" s="274">
        <f t="shared" si="56"/>
        <v>14315</v>
      </c>
    </row>
    <row r="94" spans="2:37" ht="14.25" customHeight="1">
      <c r="B94" s="277" t="s">
        <v>217</v>
      </c>
      <c r="C94" s="280"/>
      <c r="D94" s="236">
        <f aca="true" t="shared" si="57" ref="D94:S94">D95-D93</f>
        <v>1305</v>
      </c>
      <c r="E94" s="237">
        <f t="shared" si="57"/>
        <v>1769</v>
      </c>
      <c r="F94" s="237">
        <f t="shared" si="57"/>
        <v>1840</v>
      </c>
      <c r="G94" s="237">
        <f t="shared" si="57"/>
        <v>1255</v>
      </c>
      <c r="H94" s="237">
        <f t="shared" si="57"/>
        <v>532</v>
      </c>
      <c r="I94" s="237">
        <f t="shared" si="57"/>
        <v>107</v>
      </c>
      <c r="J94" s="238">
        <f t="shared" si="57"/>
        <v>1</v>
      </c>
      <c r="K94" s="239">
        <f t="shared" si="57"/>
        <v>6809</v>
      </c>
      <c r="L94" s="236">
        <f t="shared" si="57"/>
        <v>6693</v>
      </c>
      <c r="M94" s="237">
        <f t="shared" si="57"/>
        <v>90</v>
      </c>
      <c r="N94" s="238">
        <f t="shared" si="57"/>
        <v>26</v>
      </c>
      <c r="O94" s="239">
        <f t="shared" si="57"/>
        <v>6809</v>
      </c>
      <c r="P94" s="236">
        <f t="shared" si="57"/>
        <v>813</v>
      </c>
      <c r="Q94" s="237">
        <f t="shared" si="57"/>
        <v>1547</v>
      </c>
      <c r="R94" s="237">
        <f t="shared" si="57"/>
        <v>1733</v>
      </c>
      <c r="S94" s="240">
        <f t="shared" si="57"/>
        <v>1899</v>
      </c>
      <c r="T94" s="6"/>
      <c r="U94" s="241">
        <f aca="true" t="shared" si="58" ref="U94:AK94">U95-U93</f>
        <v>677</v>
      </c>
      <c r="V94" s="238">
        <f t="shared" si="58"/>
        <v>24</v>
      </c>
      <c r="W94" s="239">
        <f t="shared" si="58"/>
        <v>6693</v>
      </c>
      <c r="X94" s="236">
        <f t="shared" si="58"/>
        <v>2297</v>
      </c>
      <c r="Y94" s="237">
        <f t="shared" si="58"/>
        <v>3166</v>
      </c>
      <c r="Z94" s="237">
        <f t="shared" si="58"/>
        <v>1017</v>
      </c>
      <c r="AA94" s="237">
        <f t="shared" si="58"/>
        <v>152</v>
      </c>
      <c r="AB94" s="238">
        <f t="shared" si="58"/>
        <v>61</v>
      </c>
      <c r="AC94" s="239">
        <f t="shared" si="58"/>
        <v>6693</v>
      </c>
      <c r="AD94" s="236">
        <f t="shared" si="58"/>
        <v>2160</v>
      </c>
      <c r="AE94" s="237">
        <f t="shared" si="58"/>
        <v>2800</v>
      </c>
      <c r="AF94" s="237">
        <f t="shared" si="58"/>
        <v>1363</v>
      </c>
      <c r="AG94" s="237">
        <f t="shared" si="58"/>
        <v>259</v>
      </c>
      <c r="AH94" s="237">
        <f t="shared" si="58"/>
        <v>142</v>
      </c>
      <c r="AI94" s="237">
        <f t="shared" si="58"/>
        <v>50</v>
      </c>
      <c r="AJ94" s="238">
        <f t="shared" si="58"/>
        <v>35</v>
      </c>
      <c r="AK94" s="239">
        <f t="shared" si="58"/>
        <v>6809</v>
      </c>
    </row>
    <row r="95" spans="2:37" ht="14.25" customHeight="1" thickBot="1">
      <c r="B95" s="281" t="s">
        <v>218</v>
      </c>
      <c r="C95" s="282"/>
      <c r="D95" s="258">
        <f aca="true" t="shared" si="59" ref="D95:S95">SUM(D92+D82+D73+D67+D59+D50+D40+D34+D26+D18)</f>
        <v>4051</v>
      </c>
      <c r="E95" s="259">
        <f t="shared" si="59"/>
        <v>5748</v>
      </c>
      <c r="F95" s="259">
        <f t="shared" si="59"/>
        <v>5650</v>
      </c>
      <c r="G95" s="259">
        <f t="shared" si="59"/>
        <v>3725</v>
      </c>
      <c r="H95" s="259">
        <f t="shared" si="59"/>
        <v>1608</v>
      </c>
      <c r="I95" s="259">
        <f t="shared" si="59"/>
        <v>339</v>
      </c>
      <c r="J95" s="260">
        <f t="shared" si="59"/>
        <v>3</v>
      </c>
      <c r="K95" s="261">
        <f t="shared" si="59"/>
        <v>21124</v>
      </c>
      <c r="L95" s="258">
        <f t="shared" si="59"/>
        <v>20538</v>
      </c>
      <c r="M95" s="259">
        <f t="shared" si="59"/>
        <v>267</v>
      </c>
      <c r="N95" s="260">
        <f t="shared" si="59"/>
        <v>319</v>
      </c>
      <c r="O95" s="261">
        <f t="shared" si="59"/>
        <v>21124</v>
      </c>
      <c r="P95" s="258">
        <f t="shared" si="59"/>
        <v>2190</v>
      </c>
      <c r="Q95" s="259">
        <f t="shared" si="59"/>
        <v>4185</v>
      </c>
      <c r="R95" s="259">
        <f t="shared" si="59"/>
        <v>7645</v>
      </c>
      <c r="S95" s="262">
        <f t="shared" si="59"/>
        <v>4144</v>
      </c>
      <c r="T95" s="7"/>
      <c r="U95" s="263">
        <f aca="true" t="shared" si="60" ref="U95:AK95">SUM(U92+U82+U73+U67+U59+U50+U40+U34+U26+U18)</f>
        <v>2195</v>
      </c>
      <c r="V95" s="260">
        <f t="shared" si="60"/>
        <v>179</v>
      </c>
      <c r="W95" s="261">
        <f t="shared" si="60"/>
        <v>20538</v>
      </c>
      <c r="X95" s="258">
        <f t="shared" si="60"/>
        <v>6853</v>
      </c>
      <c r="Y95" s="259">
        <f t="shared" si="60"/>
        <v>9818</v>
      </c>
      <c r="Z95" s="259">
        <f t="shared" si="60"/>
        <v>3160</v>
      </c>
      <c r="AA95" s="259">
        <f t="shared" si="60"/>
        <v>526</v>
      </c>
      <c r="AB95" s="260">
        <f t="shared" si="60"/>
        <v>181</v>
      </c>
      <c r="AC95" s="261">
        <f t="shared" si="60"/>
        <v>20538</v>
      </c>
      <c r="AD95" s="258">
        <f t="shared" si="60"/>
        <v>6744</v>
      </c>
      <c r="AE95" s="259">
        <f t="shared" si="60"/>
        <v>8647</v>
      </c>
      <c r="AF95" s="259">
        <f t="shared" si="60"/>
        <v>4051</v>
      </c>
      <c r="AG95" s="259">
        <f t="shared" si="60"/>
        <v>658</v>
      </c>
      <c r="AH95" s="259">
        <f t="shared" si="60"/>
        <v>414</v>
      </c>
      <c r="AI95" s="259">
        <f t="shared" si="60"/>
        <v>208</v>
      </c>
      <c r="AJ95" s="260">
        <f t="shared" si="60"/>
        <v>402</v>
      </c>
      <c r="AK95" s="261">
        <f t="shared" si="60"/>
        <v>21124</v>
      </c>
    </row>
    <row r="99" ht="12" customHeight="1">
      <c r="D99" s="3"/>
    </row>
  </sheetData>
  <mergeCells count="10">
    <mergeCell ref="U3:AC3"/>
    <mergeCell ref="B93:C93"/>
    <mergeCell ref="B94:C94"/>
    <mergeCell ref="B95:C95"/>
    <mergeCell ref="AD3:AK3"/>
    <mergeCell ref="P4:S4"/>
    <mergeCell ref="X4:AC4"/>
    <mergeCell ref="D3:K4"/>
    <mergeCell ref="L3:O4"/>
    <mergeCell ref="P3:S3"/>
  </mergeCells>
  <printOptions/>
  <pageMargins left="0.75" right="0.69" top="0.54" bottom="0.54" header="0.512" footer="0.51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C:\お仕事専用　弐号！\81調査\Ｈ１０集計\ひとり計.jsd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1999-08-24T11:21:59Z</cp:lastPrinted>
  <dcterms:created xsi:type="dcterms:W3CDTF">1999-04-05T01:07:12Z</dcterms:created>
  <dcterms:modified xsi:type="dcterms:W3CDTF">1999-03-17T00:51:18Z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