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表５-1" sheetId="1" r:id="rId1"/>
  </sheets>
  <definedNames>
    <definedName name="_xlnm.Print_Area" localSheetId="0">'表５-1'!$B$1:$K$32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<sst xmlns="http://schemas.openxmlformats.org/spreadsheetml/2006/main" count="48" uniqueCount="34">
  <si>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     ･</t>
  </si>
  <si>
    <t xml:space="preserve">  　　･</t>
  </si>
  <si>
    <t>昭和62年</t>
  </si>
  <si>
    <t>増減数</t>
  </si>
  <si>
    <t>増減率(%)</t>
  </si>
  <si>
    <t>施　　　　　　設　　　　　　数</t>
  </si>
  <si>
    <t>定　　　　　　　　　　　　　員</t>
  </si>
  <si>
    <t>Ｓ６０</t>
  </si>
  <si>
    <t>総　　　数</t>
  </si>
  <si>
    <t>　養護老人ホーム</t>
  </si>
  <si>
    <t>　特別養護老人ホーム</t>
  </si>
  <si>
    <t>　軽費老人ホーム</t>
  </si>
  <si>
    <t>　（　 Ａ 型  ）</t>
  </si>
  <si>
    <t>　（ 　Ｂ 型　）</t>
  </si>
  <si>
    <t>　（ 介護利用型 ）</t>
  </si>
  <si>
    <t>　有料老人ホーム</t>
  </si>
  <si>
    <t>総　　　数</t>
  </si>
  <si>
    <t>　養護老人ホーム</t>
  </si>
  <si>
    <t>　特別養護老人ホーム</t>
  </si>
  <si>
    <t>　軽費老人ホーム</t>
  </si>
  <si>
    <t>　（　 Ａ 型  )</t>
  </si>
  <si>
    <t>　（ 　Ｂ 型　）</t>
  </si>
  <si>
    <t>　（ 介護利用型 ）</t>
  </si>
  <si>
    <t>　有料老人ホーム</t>
  </si>
  <si>
    <t>６５歳以上人口１０万対定員</t>
  </si>
  <si>
    <t>　（　 Ａ 型  ）</t>
  </si>
  <si>
    <t>（群馬県）</t>
  </si>
  <si>
    <t>対前年(H7～8）</t>
  </si>
  <si>
    <t>Ｓ６０</t>
  </si>
  <si>
    <t>Ｈ３</t>
  </si>
  <si>
    <t>Ｈ６</t>
  </si>
  <si>
    <t>Ｈ７</t>
  </si>
  <si>
    <t>Ｈ８</t>
  </si>
  <si>
    <t>表５－１　老人ホームの種類別にみた施設数・定員・６５歳以上人口１０万対定員の推移（群馬県）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</si>
</sst>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;&quot;△ &quot;0;&quot;-&quot;"/>
    <numFmt numFmtId="179" formatCode="0.0;&quot;△ &quot;0.0;&quot;-&quot;"/>
    <numFmt numFmtId="180" formatCode="0.0_ "/>
    <numFmt numFmtId="181" formatCode="#,##0;&quot;△ &quot;#,##0"/>
    <numFmt numFmtId="182" formatCode="#,###;&quot;△ &quot;#,###;&quot;-&quot;"/>
    <numFmt numFmtId="183" formatCode="#,##0_ "/>
    <numFmt numFmtId="184" formatCode="#,##0.0;&quot;△ &quot;#,##0.0"/>
    <numFmt numFmtId="185" formatCode="0;&quot;△&quot;0;&quot;-&quot;"/>
    <numFmt numFmtId="186" formatCode="0.0;&quot;△&quot;0.0;&quot;-&quot;"/>
    <numFmt numFmtId="187" formatCode="0.0"/>
    <numFmt numFmtId="188" formatCode="#,###;&quot;△&quot;#,###;&quot;-&quot;"/>
    <numFmt numFmtId="189" formatCode=";;&quot;-&quot;"/>
    <numFmt numFmtId="190" formatCode="#,##0.0;[Red]\-#,##0.0"/>
    <numFmt numFmtId="191" formatCode="#,##0.0_);[Red]\(#,##0.0\)"/>
    <numFmt numFmtId="192" formatCode="#,##0.00;&quot;△ &quot;#,##0.00"/>
    <numFmt numFmtId="193" formatCode="#,##0.000;&quot;△ &quot;#,##0.000"/>
    <numFmt numFmtId="194" formatCode="0.00000"/>
    <numFmt numFmtId="195" formatCode="0.0000"/>
    <numFmt numFmtId="196" formatCode="0.000"/>
    <numFmt numFmtId="197" formatCode="_ * #,##0.0_ ;_ * \-#,##0.0_ ;_ * &quot;-&quot;_ ;_ @_ "/>
    <numFmt numFmtId="198" formatCode="#,##0;&quot;△&quot;#,##0;&quot;－&quot;"/>
    <numFmt numFmtId="199" formatCode="#,##0.0;&quot;△&quot;#,##0.0;&quot;－&quot;"/>
    <numFmt numFmtId="200" formatCode="#,##0.00;&quot;△&quot;#,##0.00;&quot;－&quot;"/>
    <numFmt numFmtId="201" formatCode="0_);[Red]\(0\)"/>
    <numFmt numFmtId="202" formatCode="0.0_);[Red]\(0.0\)"/>
  </numFmts>
  <fonts count="6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99" fontId="2" fillId="0" borderId="2" xfId="0" applyNumberFormat="1" applyFont="1" applyBorder="1" applyAlignment="1">
      <alignment vertical="center"/>
    </xf>
    <xf numFmtId="198" fontId="2" fillId="0" borderId="2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201" fontId="2" fillId="0" borderId="2" xfId="0" applyNumberFormat="1" applyFont="1" applyBorder="1" applyAlignment="1">
      <alignment vertical="center"/>
    </xf>
    <xf numFmtId="202" fontId="2" fillId="0" borderId="2" xfId="0" applyNumberFormat="1" applyFont="1" applyBorder="1" applyAlignment="1">
      <alignment vertical="center"/>
    </xf>
    <xf numFmtId="198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workbookViewId="0" topLeftCell="A1">
      <selection activeCell="L1" sqref="L1"/>
    </sheetView>
  </sheetViews>
  <sheetFormatPr defaultColWidth="9.00390625" defaultRowHeight="13.5"/>
  <cols>
    <col min="1" max="1" width="2.25390625" style="1" customWidth="1"/>
    <col min="2" max="2" width="18.625" style="1" bestFit="1" customWidth="1"/>
    <col min="3" max="3" width="4.75390625" style="1" hidden="1" customWidth="1"/>
    <col min="4" max="4" width="7.125" style="1" hidden="1" customWidth="1"/>
    <col min="5" max="5" width="8.125" style="1" bestFit="1" customWidth="1"/>
    <col min="6" max="9" width="6.75390625" style="1" customWidth="1"/>
    <col min="10" max="10" width="6.375" style="1" bestFit="1" customWidth="1"/>
    <col min="11" max="11" width="9.00390625" style="1" bestFit="1" customWidth="1"/>
    <col min="12" max="16384" width="9.00390625" style="1" customWidth="1"/>
  </cols>
  <sheetData>
    <row r="1" spans="2:11" ht="13.5">
      <c r="B1" s="26" t="s">
        <v>33</v>
      </c>
      <c r="C1" s="26"/>
      <c r="D1" s="26"/>
      <c r="E1" s="26"/>
      <c r="F1" s="26"/>
      <c r="G1" s="26"/>
      <c r="H1" s="26"/>
      <c r="I1" s="26"/>
      <c r="J1" s="26"/>
      <c r="K1" s="26"/>
    </row>
    <row r="2" spans="2:11" ht="14.25">
      <c r="B2" s="18" t="s">
        <v>26</v>
      </c>
      <c r="H2" s="27"/>
      <c r="I2" s="27"/>
      <c r="J2" s="27"/>
      <c r="K2" s="27"/>
    </row>
    <row r="3" spans="2:11" ht="12">
      <c r="B3" s="9"/>
      <c r="C3" s="28" t="s">
        <v>7</v>
      </c>
      <c r="D3" s="28" t="s">
        <v>2</v>
      </c>
      <c r="E3" s="28" t="s">
        <v>28</v>
      </c>
      <c r="F3" s="28" t="s">
        <v>29</v>
      </c>
      <c r="G3" s="28" t="s">
        <v>30</v>
      </c>
      <c r="H3" s="28" t="s">
        <v>31</v>
      </c>
      <c r="I3" s="28" t="s">
        <v>32</v>
      </c>
      <c r="J3" s="30" t="s">
        <v>27</v>
      </c>
      <c r="K3" s="31"/>
    </row>
    <row r="4" spans="2:11" ht="12">
      <c r="B4" s="10"/>
      <c r="C4" s="29"/>
      <c r="D4" s="29"/>
      <c r="E4" s="29"/>
      <c r="F4" s="29"/>
      <c r="G4" s="29"/>
      <c r="H4" s="29"/>
      <c r="I4" s="29"/>
      <c r="J4" s="11" t="s">
        <v>3</v>
      </c>
      <c r="K4" s="12" t="s">
        <v>4</v>
      </c>
    </row>
    <row r="5" spans="2:11" s="4" customFormat="1" ht="19.5" customHeight="1">
      <c r="B5" s="23" t="s">
        <v>5</v>
      </c>
      <c r="C5" s="24"/>
      <c r="D5" s="24"/>
      <c r="E5" s="24"/>
      <c r="F5" s="24"/>
      <c r="G5" s="24"/>
      <c r="H5" s="24"/>
      <c r="I5" s="24"/>
      <c r="J5" s="24"/>
      <c r="K5" s="25"/>
    </row>
    <row r="6" spans="2:11" ht="17.25" customHeight="1">
      <c r="B6" s="13" t="s">
        <v>8</v>
      </c>
      <c r="C6" s="3">
        <v>40</v>
      </c>
      <c r="D6" s="3">
        <f>D7+D8+D9+D13</f>
        <v>45</v>
      </c>
      <c r="E6" s="16">
        <v>40</v>
      </c>
      <c r="F6" s="16">
        <v>62</v>
      </c>
      <c r="G6" s="16">
        <v>86</v>
      </c>
      <c r="H6" s="16">
        <v>95</v>
      </c>
      <c r="I6" s="16">
        <v>108</v>
      </c>
      <c r="J6" s="16">
        <f>I6-H6</f>
        <v>13</v>
      </c>
      <c r="K6" s="15">
        <f>ROUND(J6/H6*100,1)</f>
        <v>13.7</v>
      </c>
    </row>
    <row r="7" spans="2:11" ht="17.25" customHeight="1">
      <c r="B7" s="14" t="s">
        <v>9</v>
      </c>
      <c r="C7" s="2">
        <v>18</v>
      </c>
      <c r="D7" s="2">
        <v>18</v>
      </c>
      <c r="E7" s="17">
        <v>18</v>
      </c>
      <c r="F7" s="17">
        <v>18</v>
      </c>
      <c r="G7" s="17">
        <v>18</v>
      </c>
      <c r="H7" s="17">
        <v>18</v>
      </c>
      <c r="I7" s="17">
        <v>18</v>
      </c>
      <c r="J7" s="19">
        <f aca="true" t="shared" si="0" ref="J7:J13">I7-H7</f>
        <v>0</v>
      </c>
      <c r="K7" s="20">
        <f aca="true" t="shared" si="1" ref="K7:K13">ROUND(J7/H7*100,1)</f>
        <v>0</v>
      </c>
    </row>
    <row r="8" spans="2:11" ht="17.25" customHeight="1">
      <c r="B8" s="13" t="s">
        <v>10</v>
      </c>
      <c r="C8" s="3">
        <v>13</v>
      </c>
      <c r="D8" s="3">
        <v>18</v>
      </c>
      <c r="E8" s="16">
        <v>13</v>
      </c>
      <c r="F8" s="16">
        <v>29</v>
      </c>
      <c r="G8" s="16">
        <v>45</v>
      </c>
      <c r="H8" s="16">
        <v>49</v>
      </c>
      <c r="I8" s="16">
        <v>55</v>
      </c>
      <c r="J8" s="16">
        <f t="shared" si="0"/>
        <v>6</v>
      </c>
      <c r="K8" s="15">
        <f t="shared" si="1"/>
        <v>12.2</v>
      </c>
    </row>
    <row r="9" spans="2:11" ht="17.25" customHeight="1">
      <c r="B9" s="13" t="s">
        <v>11</v>
      </c>
      <c r="C9" s="3">
        <v>4</v>
      </c>
      <c r="D9" s="3">
        <v>4</v>
      </c>
      <c r="E9" s="16">
        <v>4</v>
      </c>
      <c r="F9" s="16">
        <v>5</v>
      </c>
      <c r="G9" s="16">
        <v>14</v>
      </c>
      <c r="H9" s="16">
        <v>19</v>
      </c>
      <c r="I9" s="16">
        <v>26</v>
      </c>
      <c r="J9" s="16">
        <f t="shared" si="0"/>
        <v>7</v>
      </c>
      <c r="K9" s="15">
        <f t="shared" si="1"/>
        <v>36.8</v>
      </c>
    </row>
    <row r="10" spans="2:11" ht="17.25" customHeight="1">
      <c r="B10" s="13" t="s">
        <v>12</v>
      </c>
      <c r="C10" s="3">
        <v>3</v>
      </c>
      <c r="D10" s="3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9">
        <f t="shared" si="0"/>
        <v>0</v>
      </c>
      <c r="K10" s="20">
        <f t="shared" si="1"/>
        <v>0</v>
      </c>
    </row>
    <row r="11" spans="2:11" ht="17.25" customHeight="1">
      <c r="B11" s="13" t="s">
        <v>13</v>
      </c>
      <c r="C11" s="3">
        <v>1</v>
      </c>
      <c r="D11" s="3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9">
        <f t="shared" si="0"/>
        <v>0</v>
      </c>
      <c r="K11" s="20">
        <f t="shared" si="1"/>
        <v>0</v>
      </c>
    </row>
    <row r="12" spans="2:11" ht="17.25" customHeight="1">
      <c r="B12" s="13" t="s">
        <v>14</v>
      </c>
      <c r="C12" s="3" t="s">
        <v>0</v>
      </c>
      <c r="D12" s="3" t="s">
        <v>0</v>
      </c>
      <c r="E12" s="21" t="s">
        <v>0</v>
      </c>
      <c r="F12" s="16">
        <v>1</v>
      </c>
      <c r="G12" s="16">
        <v>10</v>
      </c>
      <c r="H12" s="16">
        <v>15</v>
      </c>
      <c r="I12" s="16">
        <v>22</v>
      </c>
      <c r="J12" s="16">
        <f t="shared" si="0"/>
        <v>7</v>
      </c>
      <c r="K12" s="15">
        <f t="shared" si="1"/>
        <v>46.7</v>
      </c>
    </row>
    <row r="13" spans="2:11" ht="17.25" customHeight="1">
      <c r="B13" s="13" t="s">
        <v>15</v>
      </c>
      <c r="C13" s="3">
        <v>5</v>
      </c>
      <c r="D13" s="3">
        <v>5</v>
      </c>
      <c r="E13" s="16">
        <v>5</v>
      </c>
      <c r="F13" s="16">
        <v>10</v>
      </c>
      <c r="G13" s="16">
        <v>9</v>
      </c>
      <c r="H13" s="16">
        <v>9</v>
      </c>
      <c r="I13" s="16">
        <v>9</v>
      </c>
      <c r="J13" s="19">
        <f t="shared" si="0"/>
        <v>0</v>
      </c>
      <c r="K13" s="20">
        <f t="shared" si="1"/>
        <v>0</v>
      </c>
    </row>
    <row r="14" spans="2:11" s="4" customFormat="1" ht="19.5" customHeight="1">
      <c r="B14" s="23" t="s">
        <v>6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7.25" customHeight="1">
      <c r="B15" s="13" t="s">
        <v>16</v>
      </c>
      <c r="C15" s="5">
        <v>2747</v>
      </c>
      <c r="D15" s="5">
        <f>SUM(D16:D18)+D22</f>
        <v>3080</v>
      </c>
      <c r="E15" s="16">
        <v>2747</v>
      </c>
      <c r="F15" s="16">
        <v>4056</v>
      </c>
      <c r="G15" s="16">
        <v>5439</v>
      </c>
      <c r="H15" s="16">
        <v>5739</v>
      </c>
      <c r="I15" s="16">
        <v>6184</v>
      </c>
      <c r="J15" s="16">
        <f aca="true" t="shared" si="2" ref="J15:J22">I15-H15</f>
        <v>445</v>
      </c>
      <c r="K15" s="15">
        <f aca="true" t="shared" si="3" ref="K15:K22">ROUND(J15/H15*100,1)</f>
        <v>7.8</v>
      </c>
    </row>
    <row r="16" spans="2:11" ht="17.25" customHeight="1">
      <c r="B16" s="14" t="s">
        <v>17</v>
      </c>
      <c r="C16" s="6">
        <v>1338</v>
      </c>
      <c r="D16" s="6">
        <f>1200+60</f>
        <v>1260</v>
      </c>
      <c r="E16" s="17">
        <v>1338</v>
      </c>
      <c r="F16" s="17">
        <v>1120</v>
      </c>
      <c r="G16" s="17">
        <v>1110</v>
      </c>
      <c r="H16" s="17">
        <v>1080</v>
      </c>
      <c r="I16" s="17">
        <v>1080</v>
      </c>
      <c r="J16" s="19">
        <f t="shared" si="2"/>
        <v>0</v>
      </c>
      <c r="K16" s="20">
        <f t="shared" si="3"/>
        <v>0</v>
      </c>
    </row>
    <row r="17" spans="2:11" ht="17.25" customHeight="1">
      <c r="B17" s="13" t="s">
        <v>18</v>
      </c>
      <c r="C17" s="5">
        <v>1013</v>
      </c>
      <c r="D17" s="5">
        <v>1244</v>
      </c>
      <c r="E17" s="16">
        <v>1013</v>
      </c>
      <c r="F17" s="16">
        <v>1877</v>
      </c>
      <c r="G17" s="16">
        <v>2767</v>
      </c>
      <c r="H17" s="16">
        <v>2927</v>
      </c>
      <c r="I17" s="16">
        <v>3227</v>
      </c>
      <c r="J17" s="16">
        <f t="shared" si="2"/>
        <v>300</v>
      </c>
      <c r="K17" s="15">
        <f t="shared" si="3"/>
        <v>10.2</v>
      </c>
    </row>
    <row r="18" spans="2:11" ht="17.25" customHeight="1">
      <c r="B18" s="13" t="s">
        <v>19</v>
      </c>
      <c r="C18" s="3">
        <v>270</v>
      </c>
      <c r="D18" s="3">
        <v>270</v>
      </c>
      <c r="E18" s="16">
        <v>270</v>
      </c>
      <c r="F18" s="16">
        <v>320</v>
      </c>
      <c r="G18" s="16">
        <v>700</v>
      </c>
      <c r="H18" s="16">
        <v>870</v>
      </c>
      <c r="I18" s="16">
        <v>1015</v>
      </c>
      <c r="J18" s="16">
        <f t="shared" si="2"/>
        <v>145</v>
      </c>
      <c r="K18" s="15">
        <f t="shared" si="3"/>
        <v>16.7</v>
      </c>
    </row>
    <row r="19" spans="2:11" ht="17.25" customHeight="1">
      <c r="B19" s="13" t="s">
        <v>20</v>
      </c>
      <c r="C19" s="3">
        <v>210</v>
      </c>
      <c r="D19" s="3">
        <v>210</v>
      </c>
      <c r="E19" s="16">
        <v>210</v>
      </c>
      <c r="F19" s="16">
        <v>210</v>
      </c>
      <c r="G19" s="16">
        <v>210</v>
      </c>
      <c r="H19" s="16">
        <v>210</v>
      </c>
      <c r="I19" s="16">
        <v>210</v>
      </c>
      <c r="J19" s="19">
        <f t="shared" si="2"/>
        <v>0</v>
      </c>
      <c r="K19" s="20">
        <f t="shared" si="3"/>
        <v>0</v>
      </c>
    </row>
    <row r="20" spans="2:11" ht="17.25" customHeight="1">
      <c r="B20" s="13" t="s">
        <v>21</v>
      </c>
      <c r="C20" s="3">
        <v>60</v>
      </c>
      <c r="D20" s="3">
        <v>60</v>
      </c>
      <c r="E20" s="16">
        <v>60</v>
      </c>
      <c r="F20" s="16">
        <v>60</v>
      </c>
      <c r="G20" s="16">
        <v>60</v>
      </c>
      <c r="H20" s="16">
        <v>60</v>
      </c>
      <c r="I20" s="16">
        <v>60</v>
      </c>
      <c r="J20" s="19">
        <f t="shared" si="2"/>
        <v>0</v>
      </c>
      <c r="K20" s="20">
        <f t="shared" si="3"/>
        <v>0</v>
      </c>
    </row>
    <row r="21" spans="2:11" ht="17.25" customHeight="1">
      <c r="B21" s="13" t="s">
        <v>22</v>
      </c>
      <c r="C21" s="3" t="s">
        <v>1</v>
      </c>
      <c r="D21" s="3" t="s">
        <v>1</v>
      </c>
      <c r="E21" s="21" t="s">
        <v>1</v>
      </c>
      <c r="F21" s="16">
        <v>50</v>
      </c>
      <c r="G21" s="16">
        <v>430</v>
      </c>
      <c r="H21" s="16">
        <v>600</v>
      </c>
      <c r="I21" s="16">
        <v>745</v>
      </c>
      <c r="J21" s="16">
        <f t="shared" si="2"/>
        <v>145</v>
      </c>
      <c r="K21" s="15">
        <f t="shared" si="3"/>
        <v>24.2</v>
      </c>
    </row>
    <row r="22" spans="2:11" ht="17.25" customHeight="1">
      <c r="B22" s="13" t="s">
        <v>23</v>
      </c>
      <c r="C22" s="3">
        <v>126</v>
      </c>
      <c r="D22" s="3">
        <v>306</v>
      </c>
      <c r="E22" s="16">
        <v>126</v>
      </c>
      <c r="F22" s="16">
        <v>739</v>
      </c>
      <c r="G22" s="16">
        <v>862</v>
      </c>
      <c r="H22" s="16">
        <v>862</v>
      </c>
      <c r="I22" s="16">
        <v>862</v>
      </c>
      <c r="J22" s="19">
        <f t="shared" si="2"/>
        <v>0</v>
      </c>
      <c r="K22" s="20">
        <f t="shared" si="3"/>
        <v>0</v>
      </c>
    </row>
    <row r="23" spans="2:11" s="4" customFormat="1" ht="19.5" customHeight="1">
      <c r="B23" s="23" t="s">
        <v>24</v>
      </c>
      <c r="C23" s="24"/>
      <c r="D23" s="24"/>
      <c r="E23" s="24"/>
      <c r="F23" s="24"/>
      <c r="G23" s="24"/>
      <c r="H23" s="24"/>
      <c r="I23" s="24"/>
      <c r="J23" s="24"/>
      <c r="K23" s="25"/>
    </row>
    <row r="24" spans="2:11" ht="17.25" customHeight="1">
      <c r="B24" s="13" t="s">
        <v>16</v>
      </c>
      <c r="C24" s="5">
        <v>1278</v>
      </c>
      <c r="D24" s="5">
        <f aca="true" t="shared" si="4" ref="D24:D29">D15/D$32*100000</f>
        <v>1352.5500838756707</v>
      </c>
      <c r="E24" s="5">
        <v>1278</v>
      </c>
      <c r="F24" s="5">
        <v>1514</v>
      </c>
      <c r="G24" s="5">
        <v>1801</v>
      </c>
      <c r="H24" s="5">
        <v>1831</v>
      </c>
      <c r="I24" s="5">
        <v>1900</v>
      </c>
      <c r="J24" s="16">
        <f>I24-H24</f>
        <v>69</v>
      </c>
      <c r="K24" s="15">
        <f>ROUND(J24/H24*100,1)</f>
        <v>3.8</v>
      </c>
    </row>
    <row r="25" spans="2:11" ht="17.25" customHeight="1">
      <c r="B25" s="14" t="s">
        <v>17</v>
      </c>
      <c r="C25" s="2">
        <v>623</v>
      </c>
      <c r="D25" s="7">
        <f t="shared" si="4"/>
        <v>553.3159434036835</v>
      </c>
      <c r="E25" s="5">
        <v>623</v>
      </c>
      <c r="F25" s="5">
        <v>418</v>
      </c>
      <c r="G25" s="5">
        <v>367</v>
      </c>
      <c r="H25" s="5">
        <v>345</v>
      </c>
      <c r="I25" s="5">
        <v>332</v>
      </c>
      <c r="J25" s="16">
        <f aca="true" t="shared" si="5" ref="J25:J31">I25-H25</f>
        <v>-13</v>
      </c>
      <c r="K25" s="15">
        <f aca="true" t="shared" si="6" ref="K25:K31">ROUND(J25/H25*100,1)</f>
        <v>-3.8</v>
      </c>
    </row>
    <row r="26" spans="2:11" ht="17.25" customHeight="1">
      <c r="B26" s="13" t="s">
        <v>18</v>
      </c>
      <c r="C26" s="3">
        <v>471</v>
      </c>
      <c r="D26" s="8">
        <f t="shared" si="4"/>
        <v>546.289709201732</v>
      </c>
      <c r="E26" s="5">
        <v>471</v>
      </c>
      <c r="F26" s="5">
        <v>700</v>
      </c>
      <c r="G26" s="5">
        <v>916</v>
      </c>
      <c r="H26" s="5">
        <v>934</v>
      </c>
      <c r="I26" s="5">
        <v>991</v>
      </c>
      <c r="J26" s="16">
        <f t="shared" si="5"/>
        <v>57</v>
      </c>
      <c r="K26" s="15">
        <f t="shared" si="6"/>
        <v>6.1</v>
      </c>
    </row>
    <row r="27" spans="2:11" ht="17.25" customHeight="1">
      <c r="B27" s="13" t="s">
        <v>19</v>
      </c>
      <c r="C27" s="3">
        <v>126</v>
      </c>
      <c r="D27" s="8">
        <f t="shared" si="4"/>
        <v>118.56770215793219</v>
      </c>
      <c r="E27" s="5">
        <v>126</v>
      </c>
      <c r="F27" s="5">
        <v>119</v>
      </c>
      <c r="G27" s="5">
        <v>232</v>
      </c>
      <c r="H27" s="5">
        <v>278</v>
      </c>
      <c r="I27" s="5">
        <v>312</v>
      </c>
      <c r="J27" s="16">
        <f t="shared" si="5"/>
        <v>34</v>
      </c>
      <c r="K27" s="15">
        <f t="shared" si="6"/>
        <v>12.2</v>
      </c>
    </row>
    <row r="28" spans="2:11" ht="17.25" customHeight="1">
      <c r="B28" s="13" t="s">
        <v>25</v>
      </c>
      <c r="C28" s="3">
        <v>98</v>
      </c>
      <c r="D28" s="8">
        <f t="shared" si="4"/>
        <v>92.21932390061392</v>
      </c>
      <c r="E28" s="5">
        <v>98</v>
      </c>
      <c r="F28" s="5">
        <v>78</v>
      </c>
      <c r="G28" s="5">
        <v>70</v>
      </c>
      <c r="H28" s="5">
        <v>67</v>
      </c>
      <c r="I28" s="5">
        <v>65</v>
      </c>
      <c r="J28" s="16">
        <f t="shared" si="5"/>
        <v>-2</v>
      </c>
      <c r="K28" s="15">
        <f t="shared" si="6"/>
        <v>-3</v>
      </c>
    </row>
    <row r="29" spans="2:11" ht="17.25" customHeight="1">
      <c r="B29" s="13" t="s">
        <v>21</v>
      </c>
      <c r="C29" s="3">
        <v>28</v>
      </c>
      <c r="D29" s="8">
        <f t="shared" si="4"/>
        <v>26.348378257318263</v>
      </c>
      <c r="E29" s="5">
        <v>28</v>
      </c>
      <c r="F29" s="5">
        <v>22</v>
      </c>
      <c r="G29" s="5">
        <v>20</v>
      </c>
      <c r="H29" s="5">
        <v>19</v>
      </c>
      <c r="I29" s="5">
        <v>18</v>
      </c>
      <c r="J29" s="16">
        <f t="shared" si="5"/>
        <v>-1</v>
      </c>
      <c r="K29" s="15">
        <f t="shared" si="6"/>
        <v>-5.3</v>
      </c>
    </row>
    <row r="30" spans="2:11" ht="17.25" customHeight="1">
      <c r="B30" s="13" t="s">
        <v>22</v>
      </c>
      <c r="C30" s="3" t="s">
        <v>0</v>
      </c>
      <c r="D30" s="3" t="s">
        <v>1</v>
      </c>
      <c r="E30" s="22" t="s">
        <v>1</v>
      </c>
      <c r="F30" s="5">
        <v>19</v>
      </c>
      <c r="G30" s="5">
        <v>142</v>
      </c>
      <c r="H30" s="5">
        <v>191</v>
      </c>
      <c r="I30" s="5">
        <v>229</v>
      </c>
      <c r="J30" s="16">
        <f t="shared" si="5"/>
        <v>38</v>
      </c>
      <c r="K30" s="15">
        <f t="shared" si="6"/>
        <v>19.9</v>
      </c>
    </row>
    <row r="31" spans="2:11" ht="17.25" customHeight="1">
      <c r="B31" s="13" t="s">
        <v>23</v>
      </c>
      <c r="C31" s="3">
        <v>59</v>
      </c>
      <c r="D31" s="8">
        <f>D22/D$32*100000</f>
        <v>134.37672911232312</v>
      </c>
      <c r="E31" s="5">
        <v>59</v>
      </c>
      <c r="F31" s="5">
        <v>276</v>
      </c>
      <c r="G31" s="5">
        <v>285</v>
      </c>
      <c r="H31" s="5">
        <v>275</v>
      </c>
      <c r="I31" s="5">
        <v>265</v>
      </c>
      <c r="J31" s="16">
        <f t="shared" si="5"/>
        <v>-10</v>
      </c>
      <c r="K31" s="15">
        <f t="shared" si="6"/>
        <v>-3.6</v>
      </c>
    </row>
    <row r="32" ht="12">
      <c r="D32" s="1">
        <v>227718</v>
      </c>
    </row>
  </sheetData>
  <mergeCells count="13">
    <mergeCell ref="E3:E4"/>
    <mergeCell ref="C3:C4"/>
    <mergeCell ref="H3:H4"/>
    <mergeCell ref="B14:K14"/>
    <mergeCell ref="B23:K23"/>
    <mergeCell ref="B1:K1"/>
    <mergeCell ref="H2:K2"/>
    <mergeCell ref="D3:D4"/>
    <mergeCell ref="F3:F4"/>
    <mergeCell ref="G3:G4"/>
    <mergeCell ref="J3:K3"/>
    <mergeCell ref="I3:I4"/>
    <mergeCell ref="B5:K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cp:lastPrinted>2001-03-14T01:25:08Z</cp:lastPrinted>
  <dcterms:created xsi:type="dcterms:W3CDTF">2000-03-03T12:08:55Z</dcterms:created>
  <dcterms:modified xsi:type="dcterms:W3CDTF">2002-03-20T05:31:53Z</dcterms:modified>
  <cp:category/>
  <cp:version/>
  <cp:contentType/>
  <cp:contentStatus/>
</cp:coreProperties>
</file>