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675" tabRatio="601" activeTab="0"/>
  </bookViews>
  <sheets>
    <sheet name="６５表" sheetId="1" r:id="rId1"/>
  </sheets>
  <definedNames/>
  <calcPr fullCalcOnLoad="1"/>
</workbook>
</file>

<file path=xl/sharedStrings.xml><?xml version="1.0" encoding="utf-8"?>
<sst xmlns="http://schemas.openxmlformats.org/spreadsheetml/2006/main" count="84" uniqueCount="46">
  <si>
    <t>法人の事業税</t>
  </si>
  <si>
    <t>不動産取得税</t>
  </si>
  <si>
    <t>特別地方消費税</t>
  </si>
  <si>
    <t>自動車税</t>
  </si>
  <si>
    <t>自動車取得税</t>
  </si>
  <si>
    <t>個人の事業税</t>
  </si>
  <si>
    <t>軽油引取税</t>
  </si>
  <si>
    <t>滞　納　繰　越　分　Ｂ</t>
  </si>
  <si>
    <t>合　　　計　Ａ　＋　Ｂ</t>
  </si>
  <si>
    <t>区　　　分</t>
  </si>
  <si>
    <t>現年課税分</t>
  </si>
  <si>
    <t>　　　　計　　　Ａ</t>
  </si>
  <si>
    <t>法人の県民税</t>
  </si>
  <si>
    <t>その他の県税</t>
  </si>
  <si>
    <t>調　　定　　額</t>
  </si>
  <si>
    <t>納　期　内　収　入　額</t>
  </si>
  <si>
    <t>滞　　納　　額</t>
  </si>
  <si>
    <t>滞　　納　　額　　③　　の　　う　　ち　　整　　理　　済　　額</t>
  </si>
  <si>
    <t>収　入　計</t>
  </si>
  <si>
    <t>⑥　の　う　ち</t>
  </si>
  <si>
    <t>欠　損　処　分</t>
  </si>
  <si>
    <t>整　理　未　済　額</t>
  </si>
  <si>
    <t>任　意　徴　収　④</t>
  </si>
  <si>
    <t>差　押　徴　収　⑤</t>
  </si>
  <si>
    <t>②＋④＋⑤</t>
  </si>
  <si>
    <t>①－⑥＋⑦－⑧</t>
  </si>
  <si>
    <t>①</t>
  </si>
  <si>
    <t>②</t>
  </si>
  <si>
    <t>①－②</t>
  </si>
  <si>
    <t>③</t>
  </si>
  <si>
    <t>任　意　納　税</t>
  </si>
  <si>
    <t>滞納処分徴収</t>
  </si>
  <si>
    <t>⑥</t>
  </si>
  <si>
    <t>⑦</t>
  </si>
  <si>
    <t>⑧</t>
  </si>
  <si>
    <t>⑨</t>
  </si>
  <si>
    <t>件　　　数</t>
  </si>
  <si>
    <t>税　　　額</t>
  </si>
  <si>
    <t>左のうち証紙徴</t>
  </si>
  <si>
    <t>左のうち徴収猶</t>
  </si>
  <si>
    <t>収に係るもの　</t>
  </si>
  <si>
    <t>予等に係るもの</t>
  </si>
  <si>
    <t>（千円）　</t>
  </si>
  <si>
    <r>
      <t>還 付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未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済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額</t>
    </r>
  </si>
  <si>
    <t>注　個人の県民税及び地方消費税を除く。</t>
  </si>
  <si>
    <t>12　徴収状況に関する調　（平成13年度）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</si>
</sst>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38" fontId="0" fillId="0" borderId="1" xfId="16" applyFont="1" applyFill="1" applyBorder="1" applyAlignment="1" applyProtection="1">
      <alignment vertical="center"/>
      <protection locked="0"/>
    </xf>
    <xf numFmtId="38" fontId="0" fillId="0" borderId="1" xfId="16" applyFont="1" applyFill="1" applyBorder="1" applyAlignment="1" applyProtection="1">
      <alignment vertical="center"/>
      <protection/>
    </xf>
    <xf numFmtId="38" fontId="0" fillId="0" borderId="2" xfId="16" applyFont="1" applyFill="1" applyBorder="1" applyAlignment="1" applyProtection="1">
      <alignment vertical="center"/>
      <protection/>
    </xf>
    <xf numFmtId="38" fontId="0" fillId="0" borderId="2" xfId="16" applyFont="1" applyFill="1" applyBorder="1" applyAlignment="1" applyProtection="1">
      <alignment vertical="center"/>
      <protection locked="0"/>
    </xf>
    <xf numFmtId="38" fontId="3" fillId="0" borderId="0" xfId="16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0" fillId="3" borderId="4" xfId="0" applyFont="1" applyFill="1" applyBorder="1" applyAlignment="1" applyProtection="1">
      <alignment vertical="center"/>
      <protection/>
    </xf>
    <xf numFmtId="0" fontId="0" fillId="3" borderId="5" xfId="0" applyFont="1" applyFill="1" applyBorder="1" applyAlignment="1" applyProtection="1">
      <alignment horizontal="right" vertical="center"/>
      <protection/>
    </xf>
    <xf numFmtId="0" fontId="0" fillId="3" borderId="6" xfId="0" applyFont="1" applyFill="1" applyBorder="1" applyAlignment="1" applyProtection="1">
      <alignment vertical="center"/>
      <protection/>
    </xf>
    <xf numFmtId="0" fontId="0" fillId="3" borderId="5" xfId="0" applyFont="1" applyFill="1" applyBorder="1" applyAlignment="1" applyProtection="1">
      <alignment horizontal="center" vertical="center"/>
      <protection/>
    </xf>
    <xf numFmtId="0" fontId="0" fillId="3" borderId="4" xfId="0" applyFont="1" applyFill="1" applyBorder="1" applyAlignment="1" applyProtection="1">
      <alignment horizontal="right" vertical="center"/>
      <protection/>
    </xf>
    <xf numFmtId="0" fontId="0" fillId="3" borderId="2" xfId="0" applyFont="1" applyFill="1" applyBorder="1" applyAlignment="1" applyProtection="1">
      <alignment horizontal="center" vertical="center"/>
      <protection/>
    </xf>
    <xf numFmtId="0" fontId="0" fillId="3" borderId="7" xfId="0" applyFont="1" applyFill="1" applyBorder="1" applyAlignment="1" applyProtection="1">
      <alignment horizontal="center" vertical="center" shrinkToFit="1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horizontal="right" vertical="center"/>
      <protection/>
    </xf>
    <xf numFmtId="0" fontId="0" fillId="3" borderId="7" xfId="0" applyFont="1" applyFill="1" applyBorder="1" applyAlignment="1" applyProtection="1" quotePrefix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2" borderId="9" xfId="0" applyFill="1" applyBorder="1" applyAlignment="1" applyProtection="1">
      <alignment horizontal="distributed" vertical="center"/>
      <protection/>
    </xf>
    <xf numFmtId="38" fontId="0" fillId="0" borderId="10" xfId="16" applyFont="1" applyFill="1" applyBorder="1" applyAlignment="1" applyProtection="1">
      <alignment vertical="center"/>
      <protection/>
    </xf>
    <xf numFmtId="38" fontId="0" fillId="0" borderId="11" xfId="16" applyFont="1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horizontal="center" vertical="center" wrapText="1"/>
      <protection/>
    </xf>
    <xf numFmtId="38" fontId="0" fillId="0" borderId="12" xfId="16" applyFont="1" applyFill="1" applyBorder="1" applyAlignment="1" applyProtection="1">
      <alignment vertical="center"/>
      <protection/>
    </xf>
    <xf numFmtId="38" fontId="0" fillId="0" borderId="13" xfId="16" applyFont="1" applyFill="1" applyBorder="1" applyAlignment="1" applyProtection="1">
      <alignment vertical="center"/>
      <protection/>
    </xf>
    <xf numFmtId="38" fontId="0" fillId="0" borderId="0" xfId="16" applyAlignment="1" applyProtection="1">
      <alignment/>
      <protection/>
    </xf>
    <xf numFmtId="0" fontId="0" fillId="2" borderId="7" xfId="0" applyFill="1" applyBorder="1" applyAlignment="1" applyProtection="1">
      <alignment horizontal="center" vertical="distributed" wrapText="1"/>
      <protection/>
    </xf>
    <xf numFmtId="0" fontId="0" fillId="3" borderId="2" xfId="0" applyFont="1" applyFill="1" applyBorder="1" applyAlignment="1" applyProtection="1">
      <alignment horizontal="center" vertical="center"/>
      <protection/>
    </xf>
    <xf numFmtId="0" fontId="0" fillId="3" borderId="7" xfId="0" applyFont="1" applyFill="1" applyBorder="1" applyAlignment="1" applyProtection="1">
      <alignment horizontal="center" vertical="center"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3" borderId="3" xfId="0" applyFont="1" applyFill="1" applyBorder="1" applyAlignment="1" applyProtection="1">
      <alignment horizontal="center" vertical="center"/>
      <protection/>
    </xf>
    <xf numFmtId="0" fontId="0" fillId="3" borderId="14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3" borderId="6" xfId="0" applyFont="1" applyFill="1" applyBorder="1" applyAlignment="1" applyProtection="1">
      <alignment horizontal="center" vertical="center"/>
      <protection/>
    </xf>
    <xf numFmtId="0" fontId="0" fillId="3" borderId="4" xfId="0" applyFont="1" applyFill="1" applyBorder="1" applyAlignment="1" applyProtection="1">
      <alignment horizontal="center" vertical="center"/>
      <protection/>
    </xf>
    <xf numFmtId="0" fontId="0" fillId="3" borderId="5" xfId="0" applyFont="1" applyFill="1" applyBorder="1" applyAlignment="1" applyProtection="1">
      <alignment horizontal="center" vertical="center"/>
      <protection/>
    </xf>
    <xf numFmtId="0" fontId="0" fillId="3" borderId="9" xfId="0" applyFont="1" applyFill="1" applyBorder="1" applyAlignment="1" applyProtection="1">
      <alignment horizontal="center" vertical="center"/>
      <protection/>
    </xf>
    <xf numFmtId="0" fontId="0" fillId="3" borderId="17" xfId="0" applyFont="1" applyFill="1" applyBorder="1" applyAlignment="1" applyProtection="1">
      <alignment horizontal="center" vertical="center"/>
      <protection/>
    </xf>
    <xf numFmtId="0" fontId="0" fillId="3" borderId="18" xfId="0" applyFont="1" applyFill="1" applyBorder="1" applyAlignment="1" applyProtection="1">
      <alignment horizontal="center" vertical="center"/>
      <protection/>
    </xf>
    <xf numFmtId="0" fontId="0" fillId="2" borderId="9" xfId="0" applyFill="1" applyBorder="1" applyAlignment="1" applyProtection="1">
      <alignment horizontal="center" vertical="center"/>
      <protection/>
    </xf>
    <xf numFmtId="0" fontId="0" fillId="2" borderId="17" xfId="0" applyFill="1" applyBorder="1" applyAlignment="1" applyProtection="1">
      <alignment horizontal="center" vertical="center"/>
      <protection/>
    </xf>
    <xf numFmtId="0" fontId="0" fillId="3" borderId="0" xfId="0" applyFont="1" applyFill="1" applyAlignment="1" applyProtection="1">
      <alignment horizontal="center" vertical="center"/>
      <protection/>
    </xf>
    <xf numFmtId="0" fontId="0" fillId="3" borderId="0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6"/>
  <sheetViews>
    <sheetView showZeros="0" tabSelected="1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00390625" defaultRowHeight="12.75"/>
  <cols>
    <col min="1" max="1" width="2.75390625" style="6" customWidth="1"/>
    <col min="2" max="2" width="3.25390625" style="6" customWidth="1"/>
    <col min="3" max="3" width="18.75390625" style="6" customWidth="1"/>
    <col min="4" max="29" width="14.75390625" style="6" customWidth="1"/>
    <col min="30" max="16384" width="9.125" style="6" customWidth="1"/>
  </cols>
  <sheetData>
    <row r="1" ht="14.25">
      <c r="B1" s="5" t="s">
        <v>45</v>
      </c>
    </row>
    <row r="2" ht="12" customHeight="1"/>
    <row r="3" spans="2:29" ht="12" customHeight="1">
      <c r="B3" s="29" t="s">
        <v>9</v>
      </c>
      <c r="C3" s="30"/>
      <c r="D3" s="39" t="s">
        <v>14</v>
      </c>
      <c r="E3" s="36"/>
      <c r="F3" s="35" t="s">
        <v>15</v>
      </c>
      <c r="G3" s="39"/>
      <c r="H3" s="39"/>
      <c r="I3" s="36"/>
      <c r="J3" s="35" t="s">
        <v>16</v>
      </c>
      <c r="K3" s="39"/>
      <c r="L3" s="39"/>
      <c r="M3" s="36"/>
      <c r="N3" s="43" t="s">
        <v>17</v>
      </c>
      <c r="O3" s="44"/>
      <c r="P3" s="44"/>
      <c r="Q3" s="44"/>
      <c r="R3" s="44"/>
      <c r="S3" s="44"/>
      <c r="T3" s="44"/>
      <c r="U3" s="45"/>
      <c r="V3" s="35" t="s">
        <v>18</v>
      </c>
      <c r="W3" s="36"/>
      <c r="X3" s="35" t="s">
        <v>19</v>
      </c>
      <c r="Y3" s="36"/>
      <c r="Z3" s="35" t="s">
        <v>20</v>
      </c>
      <c r="AA3" s="36"/>
      <c r="AB3" s="35" t="s">
        <v>21</v>
      </c>
      <c r="AC3" s="36"/>
    </row>
    <row r="4" spans="2:29" ht="12" customHeight="1">
      <c r="B4" s="31"/>
      <c r="C4" s="32"/>
      <c r="D4" s="49"/>
      <c r="E4" s="38"/>
      <c r="F4" s="37"/>
      <c r="G4" s="48"/>
      <c r="H4" s="48"/>
      <c r="I4" s="38"/>
      <c r="J4" s="37"/>
      <c r="K4" s="48"/>
      <c r="L4" s="48"/>
      <c r="M4" s="38"/>
      <c r="N4" s="35" t="s">
        <v>22</v>
      </c>
      <c r="O4" s="39"/>
      <c r="P4" s="39"/>
      <c r="Q4" s="36"/>
      <c r="R4" s="43" t="s">
        <v>23</v>
      </c>
      <c r="S4" s="44"/>
      <c r="T4" s="44"/>
      <c r="U4" s="45"/>
      <c r="V4" s="37" t="s">
        <v>24</v>
      </c>
      <c r="W4" s="38"/>
      <c r="X4" s="37" t="s">
        <v>43</v>
      </c>
      <c r="Y4" s="38"/>
      <c r="Z4" s="37"/>
      <c r="AA4" s="38"/>
      <c r="AB4" s="37" t="s">
        <v>25</v>
      </c>
      <c r="AC4" s="38"/>
    </row>
    <row r="5" spans="2:29" ht="12" customHeight="1">
      <c r="B5" s="31"/>
      <c r="C5" s="32"/>
      <c r="D5" s="8"/>
      <c r="E5" s="9" t="s">
        <v>26</v>
      </c>
      <c r="F5" s="10"/>
      <c r="G5" s="8"/>
      <c r="H5" s="8"/>
      <c r="I5" s="11" t="s">
        <v>27</v>
      </c>
      <c r="J5" s="10"/>
      <c r="K5" s="12"/>
      <c r="L5" s="12" t="s">
        <v>28</v>
      </c>
      <c r="M5" s="9" t="s">
        <v>29</v>
      </c>
      <c r="N5" s="40"/>
      <c r="O5" s="41"/>
      <c r="P5" s="41"/>
      <c r="Q5" s="42"/>
      <c r="R5" s="43" t="s">
        <v>30</v>
      </c>
      <c r="S5" s="45"/>
      <c r="T5" s="43" t="s">
        <v>31</v>
      </c>
      <c r="U5" s="45"/>
      <c r="V5" s="10"/>
      <c r="W5" s="9" t="s">
        <v>32</v>
      </c>
      <c r="X5" s="10"/>
      <c r="Y5" s="9" t="s">
        <v>33</v>
      </c>
      <c r="Z5" s="10"/>
      <c r="AA5" s="9" t="s">
        <v>34</v>
      </c>
      <c r="AB5" s="10"/>
      <c r="AC5" s="9" t="s">
        <v>35</v>
      </c>
    </row>
    <row r="6" spans="2:29" ht="12" customHeight="1">
      <c r="B6" s="31"/>
      <c r="C6" s="32"/>
      <c r="D6" s="27" t="s">
        <v>36</v>
      </c>
      <c r="E6" s="27" t="s">
        <v>37</v>
      </c>
      <c r="F6" s="27" t="s">
        <v>36</v>
      </c>
      <c r="G6" s="13" t="s">
        <v>38</v>
      </c>
      <c r="H6" s="27" t="s">
        <v>37</v>
      </c>
      <c r="I6" s="13" t="s">
        <v>38</v>
      </c>
      <c r="J6" s="27" t="s">
        <v>36</v>
      </c>
      <c r="K6" s="13" t="s">
        <v>39</v>
      </c>
      <c r="L6" s="27" t="s">
        <v>37</v>
      </c>
      <c r="M6" s="13" t="s">
        <v>39</v>
      </c>
      <c r="N6" s="27" t="s">
        <v>36</v>
      </c>
      <c r="O6" s="13" t="s">
        <v>39</v>
      </c>
      <c r="P6" s="27" t="s">
        <v>37</v>
      </c>
      <c r="Q6" s="13" t="s">
        <v>39</v>
      </c>
      <c r="R6" s="27" t="s">
        <v>36</v>
      </c>
      <c r="S6" s="27" t="s">
        <v>37</v>
      </c>
      <c r="T6" s="27" t="s">
        <v>36</v>
      </c>
      <c r="U6" s="27" t="s">
        <v>37</v>
      </c>
      <c r="V6" s="27" t="s">
        <v>36</v>
      </c>
      <c r="W6" s="27" t="s">
        <v>37</v>
      </c>
      <c r="X6" s="27" t="s">
        <v>36</v>
      </c>
      <c r="Y6" s="27" t="s">
        <v>37</v>
      </c>
      <c r="Z6" s="27" t="s">
        <v>36</v>
      </c>
      <c r="AA6" s="27" t="s">
        <v>37</v>
      </c>
      <c r="AB6" s="27" t="s">
        <v>36</v>
      </c>
      <c r="AC6" s="27" t="s">
        <v>37</v>
      </c>
    </row>
    <row r="7" spans="2:29" ht="12" customHeight="1">
      <c r="B7" s="31"/>
      <c r="C7" s="32"/>
      <c r="D7" s="28"/>
      <c r="E7" s="28"/>
      <c r="F7" s="28"/>
      <c r="G7" s="14" t="s">
        <v>40</v>
      </c>
      <c r="H7" s="28"/>
      <c r="I7" s="14" t="s">
        <v>40</v>
      </c>
      <c r="J7" s="28"/>
      <c r="K7" s="14" t="s">
        <v>41</v>
      </c>
      <c r="L7" s="28"/>
      <c r="M7" s="14" t="s">
        <v>41</v>
      </c>
      <c r="N7" s="28"/>
      <c r="O7" s="14" t="s">
        <v>41</v>
      </c>
      <c r="P7" s="28"/>
      <c r="Q7" s="14" t="s">
        <v>41</v>
      </c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</row>
    <row r="8" spans="2:29" ht="12" customHeight="1">
      <c r="B8" s="33"/>
      <c r="C8" s="34"/>
      <c r="D8" s="15"/>
      <c r="E8" s="16" t="s">
        <v>42</v>
      </c>
      <c r="F8" s="17"/>
      <c r="G8" s="17"/>
      <c r="H8" s="16" t="s">
        <v>42</v>
      </c>
      <c r="I8" s="16" t="s">
        <v>42</v>
      </c>
      <c r="J8" s="17"/>
      <c r="K8" s="17"/>
      <c r="L8" s="16" t="s">
        <v>42</v>
      </c>
      <c r="M8" s="16" t="s">
        <v>42</v>
      </c>
      <c r="N8" s="17"/>
      <c r="O8" s="17"/>
      <c r="P8" s="16" t="s">
        <v>42</v>
      </c>
      <c r="Q8" s="16" t="s">
        <v>42</v>
      </c>
      <c r="R8" s="17"/>
      <c r="S8" s="16" t="s">
        <v>42</v>
      </c>
      <c r="T8" s="17"/>
      <c r="U8" s="16" t="s">
        <v>42</v>
      </c>
      <c r="V8" s="17"/>
      <c r="W8" s="16" t="s">
        <v>42</v>
      </c>
      <c r="X8" s="17"/>
      <c r="Y8" s="16" t="s">
        <v>42</v>
      </c>
      <c r="Z8" s="17"/>
      <c r="AA8" s="16" t="s">
        <v>42</v>
      </c>
      <c r="AB8" s="17"/>
      <c r="AC8" s="16" t="s">
        <v>42</v>
      </c>
    </row>
    <row r="9" spans="2:29" ht="12" customHeight="1">
      <c r="B9" s="18"/>
      <c r="C9" s="19" t="s">
        <v>12</v>
      </c>
      <c r="D9" s="1">
        <v>64885</v>
      </c>
      <c r="E9" s="1">
        <v>11912966</v>
      </c>
      <c r="F9" s="1">
        <v>50827</v>
      </c>
      <c r="G9" s="20"/>
      <c r="H9" s="1">
        <v>11071384</v>
      </c>
      <c r="I9" s="20"/>
      <c r="J9" s="2">
        <f>D9-F9</f>
        <v>14058</v>
      </c>
      <c r="K9" s="21"/>
      <c r="L9" s="2">
        <f>E9-H9</f>
        <v>841582</v>
      </c>
      <c r="M9" s="21"/>
      <c r="N9" s="1">
        <v>13107</v>
      </c>
      <c r="O9" s="21"/>
      <c r="P9" s="1">
        <v>806507</v>
      </c>
      <c r="Q9" s="21"/>
      <c r="R9" s="1">
        <v>16</v>
      </c>
      <c r="S9" s="1">
        <v>2041</v>
      </c>
      <c r="T9" s="1">
        <v>8</v>
      </c>
      <c r="U9" s="1">
        <v>226</v>
      </c>
      <c r="V9" s="2">
        <f>F9+N9+R9+T9</f>
        <v>63958</v>
      </c>
      <c r="W9" s="3">
        <f aca="true" t="shared" si="0" ref="W9:W19">H9+P9+S9+U9</f>
        <v>11880158</v>
      </c>
      <c r="X9" s="1"/>
      <c r="Y9" s="1">
        <v>417</v>
      </c>
      <c r="Z9" s="1">
        <v>1</v>
      </c>
      <c r="AA9" s="1">
        <v>8</v>
      </c>
      <c r="AB9" s="2">
        <f aca="true" t="shared" si="1" ref="AB9:AB19">D9-V9+X9-Z9</f>
        <v>926</v>
      </c>
      <c r="AC9" s="2">
        <f aca="true" t="shared" si="2" ref="AC9:AC19">E9-W9+Y9-AA9</f>
        <v>33217</v>
      </c>
    </row>
    <row r="10" spans="2:29" ht="12" customHeight="1">
      <c r="B10" s="22"/>
      <c r="C10" s="19" t="s">
        <v>0</v>
      </c>
      <c r="D10" s="1">
        <v>25341</v>
      </c>
      <c r="E10" s="1">
        <v>54846406</v>
      </c>
      <c r="F10" s="1">
        <v>19845</v>
      </c>
      <c r="G10" s="23"/>
      <c r="H10" s="1">
        <v>52060417</v>
      </c>
      <c r="I10" s="23"/>
      <c r="J10" s="2">
        <f aca="true" t="shared" si="3" ref="J10:J19">D10-F10</f>
        <v>5496</v>
      </c>
      <c r="K10" s="21"/>
      <c r="L10" s="2">
        <f aca="true" t="shared" si="4" ref="L10:L19">E10-H10</f>
        <v>2785989</v>
      </c>
      <c r="M10" s="21"/>
      <c r="N10" s="1">
        <v>5281</v>
      </c>
      <c r="O10" s="21"/>
      <c r="P10" s="1">
        <v>2703310</v>
      </c>
      <c r="Q10" s="21"/>
      <c r="R10" s="1">
        <v>8</v>
      </c>
      <c r="S10" s="1">
        <v>9216</v>
      </c>
      <c r="T10" s="1"/>
      <c r="U10" s="1"/>
      <c r="V10" s="2">
        <f aca="true" t="shared" si="5" ref="V10:V19">F10+N10+R10+T10</f>
        <v>25134</v>
      </c>
      <c r="W10" s="2">
        <f t="shared" si="0"/>
        <v>54772943</v>
      </c>
      <c r="X10" s="1"/>
      <c r="Y10" s="1">
        <v>75</v>
      </c>
      <c r="Z10" s="1">
        <v>0</v>
      </c>
      <c r="AA10" s="1">
        <v>0</v>
      </c>
      <c r="AB10" s="2">
        <f t="shared" si="1"/>
        <v>207</v>
      </c>
      <c r="AC10" s="2">
        <f t="shared" si="2"/>
        <v>73538</v>
      </c>
    </row>
    <row r="11" spans="2:29" ht="12" customHeight="1">
      <c r="B11" s="26" t="s">
        <v>10</v>
      </c>
      <c r="C11" s="19" t="s">
        <v>5</v>
      </c>
      <c r="D11" s="1">
        <v>35224</v>
      </c>
      <c r="E11" s="1">
        <v>2148425</v>
      </c>
      <c r="F11" s="1">
        <v>25729</v>
      </c>
      <c r="G11" s="23"/>
      <c r="H11" s="1">
        <v>1690672</v>
      </c>
      <c r="I11" s="23"/>
      <c r="J11" s="2">
        <f t="shared" si="3"/>
        <v>9495</v>
      </c>
      <c r="K11" s="21"/>
      <c r="L11" s="2">
        <f t="shared" si="4"/>
        <v>457753</v>
      </c>
      <c r="M11" s="21"/>
      <c r="N11" s="1">
        <v>8625</v>
      </c>
      <c r="O11" s="21"/>
      <c r="P11" s="1">
        <v>398937</v>
      </c>
      <c r="Q11" s="21"/>
      <c r="R11" s="1">
        <v>79</v>
      </c>
      <c r="S11" s="1">
        <v>2769</v>
      </c>
      <c r="T11" s="1">
        <v>6</v>
      </c>
      <c r="U11" s="1">
        <v>279</v>
      </c>
      <c r="V11" s="2">
        <f t="shared" si="5"/>
        <v>34439</v>
      </c>
      <c r="W11" s="2">
        <f t="shared" si="0"/>
        <v>2092657</v>
      </c>
      <c r="X11" s="1"/>
      <c r="Y11" s="1">
        <v>209</v>
      </c>
      <c r="Z11" s="1">
        <v>0</v>
      </c>
      <c r="AA11" s="1">
        <v>0</v>
      </c>
      <c r="AB11" s="2">
        <f t="shared" si="1"/>
        <v>785</v>
      </c>
      <c r="AC11" s="2">
        <f t="shared" si="2"/>
        <v>55977</v>
      </c>
    </row>
    <row r="12" spans="2:29" ht="12" customHeight="1">
      <c r="B12" s="26"/>
      <c r="C12" s="19" t="s">
        <v>1</v>
      </c>
      <c r="D12" s="1">
        <v>30014</v>
      </c>
      <c r="E12" s="1">
        <v>8492167</v>
      </c>
      <c r="F12" s="1">
        <v>23732</v>
      </c>
      <c r="G12" s="23"/>
      <c r="H12" s="1">
        <v>6856232</v>
      </c>
      <c r="I12" s="23"/>
      <c r="J12" s="2">
        <f t="shared" si="3"/>
        <v>6282</v>
      </c>
      <c r="K12" s="1">
        <v>16</v>
      </c>
      <c r="L12" s="2">
        <f t="shared" si="4"/>
        <v>1635935</v>
      </c>
      <c r="M12" s="1">
        <v>18335</v>
      </c>
      <c r="N12" s="1">
        <v>5336</v>
      </c>
      <c r="O12" s="1">
        <v>1</v>
      </c>
      <c r="P12" s="1">
        <v>1294055</v>
      </c>
      <c r="Q12" s="1">
        <v>1397</v>
      </c>
      <c r="R12" s="1">
        <v>31</v>
      </c>
      <c r="S12" s="1">
        <v>49969</v>
      </c>
      <c r="T12" s="1">
        <v>1</v>
      </c>
      <c r="U12" s="1">
        <v>876</v>
      </c>
      <c r="V12" s="2">
        <f t="shared" si="5"/>
        <v>29100</v>
      </c>
      <c r="W12" s="2">
        <f t="shared" si="0"/>
        <v>8201132</v>
      </c>
      <c r="X12" s="1"/>
      <c r="Y12" s="1">
        <v>2</v>
      </c>
      <c r="Z12" s="1"/>
      <c r="AA12" s="1"/>
      <c r="AB12" s="2">
        <f t="shared" si="1"/>
        <v>914</v>
      </c>
      <c r="AC12" s="2">
        <f t="shared" si="2"/>
        <v>291037</v>
      </c>
    </row>
    <row r="13" spans="2:29" ht="12" customHeight="1">
      <c r="B13" s="26"/>
      <c r="C13" s="19" t="s">
        <v>2</v>
      </c>
      <c r="D13" s="1">
        <v>61</v>
      </c>
      <c r="E13" s="1">
        <v>1589</v>
      </c>
      <c r="F13" s="1"/>
      <c r="G13" s="24"/>
      <c r="H13" s="1"/>
      <c r="I13" s="24"/>
      <c r="J13" s="2">
        <f t="shared" si="3"/>
        <v>61</v>
      </c>
      <c r="K13" s="1">
        <v>0</v>
      </c>
      <c r="L13" s="2">
        <f t="shared" si="4"/>
        <v>1589</v>
      </c>
      <c r="M13" s="1"/>
      <c r="N13" s="1">
        <v>61</v>
      </c>
      <c r="O13" s="4"/>
      <c r="P13" s="1">
        <v>1589</v>
      </c>
      <c r="Q13" s="4"/>
      <c r="R13" s="1"/>
      <c r="S13" s="1"/>
      <c r="T13" s="1">
        <v>0</v>
      </c>
      <c r="U13" s="1">
        <v>0</v>
      </c>
      <c r="V13" s="2">
        <f t="shared" si="5"/>
        <v>61</v>
      </c>
      <c r="W13" s="2">
        <f t="shared" si="0"/>
        <v>1589</v>
      </c>
      <c r="X13" s="1"/>
      <c r="Y13" s="1">
        <v>0</v>
      </c>
      <c r="Z13" s="1">
        <v>0</v>
      </c>
      <c r="AA13" s="1">
        <v>0</v>
      </c>
      <c r="AB13" s="2">
        <f t="shared" si="1"/>
        <v>0</v>
      </c>
      <c r="AC13" s="2">
        <f t="shared" si="2"/>
        <v>0</v>
      </c>
    </row>
    <row r="14" spans="2:29" ht="12" customHeight="1">
      <c r="B14" s="26"/>
      <c r="C14" s="19" t="s">
        <v>3</v>
      </c>
      <c r="D14" s="1">
        <v>1204415</v>
      </c>
      <c r="E14" s="1">
        <v>39402746</v>
      </c>
      <c r="F14" s="1">
        <v>772524</v>
      </c>
      <c r="G14" s="1">
        <v>128977</v>
      </c>
      <c r="H14" s="1">
        <v>24824681</v>
      </c>
      <c r="I14" s="1">
        <v>2365873</v>
      </c>
      <c r="J14" s="2">
        <f t="shared" si="3"/>
        <v>431891</v>
      </c>
      <c r="K14" s="21"/>
      <c r="L14" s="2">
        <f t="shared" si="4"/>
        <v>14578065</v>
      </c>
      <c r="M14" s="21"/>
      <c r="N14" s="1">
        <v>412806</v>
      </c>
      <c r="O14" s="21"/>
      <c r="P14" s="1">
        <v>13937065</v>
      </c>
      <c r="Q14" s="21"/>
      <c r="R14" s="1">
        <v>3635</v>
      </c>
      <c r="S14" s="1">
        <v>132641</v>
      </c>
      <c r="T14" s="1">
        <v>144</v>
      </c>
      <c r="U14" s="1">
        <v>4617</v>
      </c>
      <c r="V14" s="2">
        <f t="shared" si="5"/>
        <v>1189109</v>
      </c>
      <c r="W14" s="2">
        <f t="shared" si="0"/>
        <v>38899004</v>
      </c>
      <c r="X14" s="1"/>
      <c r="Y14" s="1">
        <v>2153</v>
      </c>
      <c r="Z14" s="1">
        <v>5</v>
      </c>
      <c r="AA14" s="1">
        <v>67</v>
      </c>
      <c r="AB14" s="2">
        <f t="shared" si="1"/>
        <v>15301</v>
      </c>
      <c r="AC14" s="2">
        <f t="shared" si="2"/>
        <v>505828</v>
      </c>
    </row>
    <row r="15" spans="2:29" ht="12" customHeight="1">
      <c r="B15" s="26"/>
      <c r="C15" s="19" t="s">
        <v>4</v>
      </c>
      <c r="D15" s="1">
        <v>130314</v>
      </c>
      <c r="E15" s="1">
        <v>8965716</v>
      </c>
      <c r="F15" s="1">
        <v>130314</v>
      </c>
      <c r="G15" s="1">
        <v>130314</v>
      </c>
      <c r="H15" s="1">
        <v>8965716</v>
      </c>
      <c r="I15" s="1">
        <v>8964716</v>
      </c>
      <c r="J15" s="2">
        <f t="shared" si="3"/>
        <v>0</v>
      </c>
      <c r="K15" s="1">
        <v>0</v>
      </c>
      <c r="L15" s="2">
        <f t="shared" si="4"/>
        <v>0</v>
      </c>
      <c r="M15" s="1">
        <v>0</v>
      </c>
      <c r="N15" s="1">
        <v>0</v>
      </c>
      <c r="O15" s="1"/>
      <c r="P15" s="1">
        <v>0</v>
      </c>
      <c r="Q15" s="1"/>
      <c r="R15" s="1">
        <v>0</v>
      </c>
      <c r="S15" s="1">
        <v>0</v>
      </c>
      <c r="T15" s="1">
        <v>0</v>
      </c>
      <c r="U15" s="1">
        <v>0</v>
      </c>
      <c r="V15" s="2">
        <f t="shared" si="5"/>
        <v>130314</v>
      </c>
      <c r="W15" s="2">
        <f t="shared" si="0"/>
        <v>8965716</v>
      </c>
      <c r="X15" s="1"/>
      <c r="Y15" s="1">
        <v>0</v>
      </c>
      <c r="Z15" s="1">
        <v>0</v>
      </c>
      <c r="AA15" s="1">
        <v>0</v>
      </c>
      <c r="AB15" s="2">
        <f t="shared" si="1"/>
        <v>0</v>
      </c>
      <c r="AC15" s="2">
        <f t="shared" si="2"/>
        <v>0</v>
      </c>
    </row>
    <row r="16" spans="2:29" ht="12" customHeight="1">
      <c r="B16" s="26"/>
      <c r="C16" s="19" t="s">
        <v>6</v>
      </c>
      <c r="D16" s="1">
        <v>3567</v>
      </c>
      <c r="E16" s="1">
        <v>21936050</v>
      </c>
      <c r="F16" s="1">
        <v>2333</v>
      </c>
      <c r="G16" s="21"/>
      <c r="H16" s="1">
        <v>7090044</v>
      </c>
      <c r="I16" s="21"/>
      <c r="J16" s="2">
        <f t="shared" si="3"/>
        <v>1234</v>
      </c>
      <c r="K16" s="1">
        <v>351</v>
      </c>
      <c r="L16" s="2">
        <f t="shared" si="4"/>
        <v>14846006</v>
      </c>
      <c r="M16" s="1">
        <v>9070990</v>
      </c>
      <c r="N16" s="1">
        <v>1158</v>
      </c>
      <c r="O16" s="1">
        <v>885</v>
      </c>
      <c r="P16" s="1">
        <v>14606601</v>
      </c>
      <c r="Q16" s="1">
        <v>13097260</v>
      </c>
      <c r="R16" s="1"/>
      <c r="S16" s="1"/>
      <c r="T16" s="1">
        <v>0</v>
      </c>
      <c r="U16" s="1">
        <v>539</v>
      </c>
      <c r="V16" s="2">
        <f t="shared" si="5"/>
        <v>3491</v>
      </c>
      <c r="W16" s="2">
        <f t="shared" si="0"/>
        <v>21697184</v>
      </c>
      <c r="X16" s="1"/>
      <c r="Y16" s="1">
        <v>1589</v>
      </c>
      <c r="Z16" s="1">
        <v>0</v>
      </c>
      <c r="AA16" s="1">
        <v>0</v>
      </c>
      <c r="AB16" s="2">
        <f t="shared" si="1"/>
        <v>76</v>
      </c>
      <c r="AC16" s="2">
        <f t="shared" si="2"/>
        <v>240455</v>
      </c>
    </row>
    <row r="17" spans="2:29" ht="12" customHeight="1">
      <c r="B17" s="22"/>
      <c r="C17" s="19" t="s">
        <v>13</v>
      </c>
      <c r="D17" s="1">
        <v>26912</v>
      </c>
      <c r="E17" s="1">
        <v>23876150</v>
      </c>
      <c r="F17" s="1">
        <v>26706</v>
      </c>
      <c r="G17" s="1">
        <v>11628</v>
      </c>
      <c r="H17" s="1">
        <v>23655009</v>
      </c>
      <c r="I17" s="1">
        <v>90448</v>
      </c>
      <c r="J17" s="2">
        <f t="shared" si="3"/>
        <v>206</v>
      </c>
      <c r="K17" s="1">
        <v>0</v>
      </c>
      <c r="L17" s="2">
        <f t="shared" si="4"/>
        <v>221141</v>
      </c>
      <c r="M17" s="1"/>
      <c r="N17" s="1">
        <v>181</v>
      </c>
      <c r="O17" s="1"/>
      <c r="P17" s="1">
        <v>179727</v>
      </c>
      <c r="Q17" s="1"/>
      <c r="R17" s="1"/>
      <c r="S17" s="1"/>
      <c r="T17" s="1">
        <v>4</v>
      </c>
      <c r="U17" s="1">
        <v>9100</v>
      </c>
      <c r="V17" s="2">
        <f t="shared" si="5"/>
        <v>26891</v>
      </c>
      <c r="W17" s="2">
        <f t="shared" si="0"/>
        <v>23843836</v>
      </c>
      <c r="X17" s="1"/>
      <c r="Y17" s="1">
        <v>0</v>
      </c>
      <c r="Z17" s="1"/>
      <c r="AA17" s="1"/>
      <c r="AB17" s="2">
        <f t="shared" si="1"/>
        <v>21</v>
      </c>
      <c r="AC17" s="2">
        <f t="shared" si="2"/>
        <v>32314</v>
      </c>
    </row>
    <row r="18" spans="2:29" ht="12" customHeight="1">
      <c r="B18" s="22"/>
      <c r="C18" s="7" t="s">
        <v>11</v>
      </c>
      <c r="D18" s="2">
        <f aca="true" t="shared" si="6" ref="D18:AC18">SUM(D9:D17)</f>
        <v>1520733</v>
      </c>
      <c r="E18" s="2">
        <f t="shared" si="6"/>
        <v>171582215</v>
      </c>
      <c r="F18" s="2">
        <f t="shared" si="6"/>
        <v>1052010</v>
      </c>
      <c r="G18" s="2">
        <f t="shared" si="6"/>
        <v>270919</v>
      </c>
      <c r="H18" s="2">
        <f t="shared" si="6"/>
        <v>136214155</v>
      </c>
      <c r="I18" s="2">
        <f t="shared" si="6"/>
        <v>11421037</v>
      </c>
      <c r="J18" s="2">
        <f t="shared" si="6"/>
        <v>468723</v>
      </c>
      <c r="K18" s="2">
        <f t="shared" si="6"/>
        <v>367</v>
      </c>
      <c r="L18" s="2">
        <f t="shared" si="6"/>
        <v>35368060</v>
      </c>
      <c r="M18" s="2">
        <f t="shared" si="6"/>
        <v>9089325</v>
      </c>
      <c r="N18" s="2">
        <f t="shared" si="6"/>
        <v>446555</v>
      </c>
      <c r="O18" s="2">
        <f t="shared" si="6"/>
        <v>886</v>
      </c>
      <c r="P18" s="2">
        <f t="shared" si="6"/>
        <v>33927791</v>
      </c>
      <c r="Q18" s="2">
        <f t="shared" si="6"/>
        <v>13098657</v>
      </c>
      <c r="R18" s="2">
        <f t="shared" si="6"/>
        <v>3769</v>
      </c>
      <c r="S18" s="2">
        <f t="shared" si="6"/>
        <v>196636</v>
      </c>
      <c r="T18" s="2">
        <f t="shared" si="6"/>
        <v>163</v>
      </c>
      <c r="U18" s="2">
        <f t="shared" si="6"/>
        <v>15637</v>
      </c>
      <c r="V18" s="2">
        <f t="shared" si="6"/>
        <v>1502497</v>
      </c>
      <c r="W18" s="2">
        <f t="shared" si="6"/>
        <v>170354219</v>
      </c>
      <c r="X18" s="2">
        <f t="shared" si="6"/>
        <v>0</v>
      </c>
      <c r="Y18" s="2">
        <f t="shared" si="6"/>
        <v>4445</v>
      </c>
      <c r="Z18" s="2">
        <f t="shared" si="6"/>
        <v>6</v>
      </c>
      <c r="AA18" s="2">
        <f t="shared" si="6"/>
        <v>75</v>
      </c>
      <c r="AB18" s="2">
        <f t="shared" si="6"/>
        <v>18230</v>
      </c>
      <c r="AC18" s="2">
        <f t="shared" si="6"/>
        <v>1232366</v>
      </c>
    </row>
    <row r="19" spans="2:29" ht="12" customHeight="1">
      <c r="B19" s="46" t="s">
        <v>7</v>
      </c>
      <c r="C19" s="47"/>
      <c r="D19" s="1">
        <v>53443</v>
      </c>
      <c r="E19" s="1">
        <v>3085519</v>
      </c>
      <c r="F19" s="21"/>
      <c r="G19" s="21"/>
      <c r="H19" s="21"/>
      <c r="I19" s="21"/>
      <c r="J19" s="2">
        <f t="shared" si="3"/>
        <v>53443</v>
      </c>
      <c r="K19" s="1">
        <v>11</v>
      </c>
      <c r="L19" s="2">
        <f t="shared" si="4"/>
        <v>3085519</v>
      </c>
      <c r="M19" s="1">
        <v>200</v>
      </c>
      <c r="N19" s="1">
        <v>9749</v>
      </c>
      <c r="O19" s="1"/>
      <c r="P19" s="1">
        <v>512690</v>
      </c>
      <c r="Q19" s="1"/>
      <c r="R19" s="1">
        <v>1555</v>
      </c>
      <c r="S19" s="1">
        <v>118847</v>
      </c>
      <c r="T19" s="1">
        <v>614</v>
      </c>
      <c r="U19" s="1">
        <v>25893</v>
      </c>
      <c r="V19" s="2">
        <f t="shared" si="5"/>
        <v>11918</v>
      </c>
      <c r="W19" s="2">
        <f t="shared" si="0"/>
        <v>657430</v>
      </c>
      <c r="X19" s="1"/>
      <c r="Y19" s="1">
        <v>536</v>
      </c>
      <c r="Z19" s="1">
        <v>4684</v>
      </c>
      <c r="AA19" s="1">
        <v>284571</v>
      </c>
      <c r="AB19" s="2">
        <f t="shared" si="1"/>
        <v>36841</v>
      </c>
      <c r="AC19" s="2">
        <f t="shared" si="2"/>
        <v>2144054</v>
      </c>
    </row>
    <row r="20" spans="2:29" ht="12" customHeight="1">
      <c r="B20" s="46" t="s">
        <v>8</v>
      </c>
      <c r="C20" s="47"/>
      <c r="D20" s="2">
        <f>D18+D19</f>
        <v>1574176</v>
      </c>
      <c r="E20" s="2">
        <f>E18+E19</f>
        <v>174667734</v>
      </c>
      <c r="F20" s="2">
        <f aca="true" t="shared" si="7" ref="F20:AC20">F18+F19</f>
        <v>1052010</v>
      </c>
      <c r="G20" s="2">
        <f t="shared" si="7"/>
        <v>270919</v>
      </c>
      <c r="H20" s="2">
        <f t="shared" si="7"/>
        <v>136214155</v>
      </c>
      <c r="I20" s="2">
        <f t="shared" si="7"/>
        <v>11421037</v>
      </c>
      <c r="J20" s="2">
        <f t="shared" si="7"/>
        <v>522166</v>
      </c>
      <c r="K20" s="2">
        <f t="shared" si="7"/>
        <v>378</v>
      </c>
      <c r="L20" s="2">
        <f t="shared" si="7"/>
        <v>38453579</v>
      </c>
      <c r="M20" s="2">
        <f t="shared" si="7"/>
        <v>9089525</v>
      </c>
      <c r="N20" s="2">
        <f t="shared" si="7"/>
        <v>456304</v>
      </c>
      <c r="O20" s="2">
        <f t="shared" si="7"/>
        <v>886</v>
      </c>
      <c r="P20" s="2">
        <f t="shared" si="7"/>
        <v>34440481</v>
      </c>
      <c r="Q20" s="2">
        <f t="shared" si="7"/>
        <v>13098657</v>
      </c>
      <c r="R20" s="2">
        <f t="shared" si="7"/>
        <v>5324</v>
      </c>
      <c r="S20" s="2">
        <f t="shared" si="7"/>
        <v>315483</v>
      </c>
      <c r="T20" s="2">
        <f t="shared" si="7"/>
        <v>777</v>
      </c>
      <c r="U20" s="2">
        <f t="shared" si="7"/>
        <v>41530</v>
      </c>
      <c r="V20" s="2">
        <f t="shared" si="7"/>
        <v>1514415</v>
      </c>
      <c r="W20" s="2">
        <f t="shared" si="7"/>
        <v>171011649</v>
      </c>
      <c r="X20" s="2">
        <f t="shared" si="7"/>
        <v>0</v>
      </c>
      <c r="Y20" s="2">
        <f t="shared" si="7"/>
        <v>4981</v>
      </c>
      <c r="Z20" s="2">
        <f t="shared" si="7"/>
        <v>4690</v>
      </c>
      <c r="AA20" s="2">
        <f t="shared" si="7"/>
        <v>284646</v>
      </c>
      <c r="AB20" s="2">
        <f t="shared" si="7"/>
        <v>55071</v>
      </c>
      <c r="AC20" s="2">
        <f t="shared" si="7"/>
        <v>3376420</v>
      </c>
    </row>
    <row r="21" spans="4:29" ht="12"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</row>
    <row r="22" spans="2:29" ht="12">
      <c r="B22" s="6" t="s">
        <v>44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</row>
    <row r="23" spans="4:17" ht="12"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4:17" ht="12"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4:17" ht="12"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4:17" ht="12"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4:17" ht="12"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4:17" ht="12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4:17" ht="12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4:17" ht="12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4:17" ht="12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4:17" ht="12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4:17" ht="12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4:17" ht="12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4:17" ht="12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4:17" ht="12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</sheetData>
  <sheetProtection sheet="1" objects="1" scenarios="1"/>
  <mergeCells count="39">
    <mergeCell ref="B19:C19"/>
    <mergeCell ref="B20:C20"/>
    <mergeCell ref="X3:Y3"/>
    <mergeCell ref="F3:I4"/>
    <mergeCell ref="J3:M4"/>
    <mergeCell ref="V3:W3"/>
    <mergeCell ref="D3:E4"/>
    <mergeCell ref="D6:D7"/>
    <mergeCell ref="E6:E7"/>
    <mergeCell ref="F6:F7"/>
    <mergeCell ref="Z3:AA4"/>
    <mergeCell ref="AB3:AC3"/>
    <mergeCell ref="N4:Q5"/>
    <mergeCell ref="R4:U4"/>
    <mergeCell ref="V4:W4"/>
    <mergeCell ref="X4:Y4"/>
    <mergeCell ref="AB4:AC4"/>
    <mergeCell ref="R5:S5"/>
    <mergeCell ref="T5:U5"/>
    <mergeCell ref="N3:U3"/>
    <mergeCell ref="H6:H7"/>
    <mergeCell ref="J6:J7"/>
    <mergeCell ref="L6:L7"/>
    <mergeCell ref="N6:N7"/>
    <mergeCell ref="X6:X7"/>
    <mergeCell ref="P6:P7"/>
    <mergeCell ref="R6:R7"/>
    <mergeCell ref="T6:T7"/>
    <mergeCell ref="S6:S7"/>
    <mergeCell ref="B11:B16"/>
    <mergeCell ref="AB6:AB7"/>
    <mergeCell ref="AC6:AC7"/>
    <mergeCell ref="Y6:Y7"/>
    <mergeCell ref="Z6:Z7"/>
    <mergeCell ref="AA6:AA7"/>
    <mergeCell ref="B3:C8"/>
    <mergeCell ref="U6:U7"/>
    <mergeCell ref="V6:V7"/>
    <mergeCell ref="W6:W7"/>
  </mergeCells>
  <printOptions/>
  <pageMargins left="0.7874015748031497" right="0.7874015748031497" top="0.984251968503937" bottom="0.984251968503937" header="0.5118110236220472" footer="0.5118110236220472"/>
  <pageSetup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2001-07-16T06:23:25Z</cp:lastPrinted>
  <dcterms:created xsi:type="dcterms:W3CDTF">2000-07-21T10:08:12Z</dcterms:created>
  <dcterms:modified xsi:type="dcterms:W3CDTF">2001-07-16T08:09:38Z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