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480" activeTab="0"/>
  </bookViews>
  <sheets>
    <sheet name="５８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<sst xmlns="http://schemas.openxmlformats.org/spreadsheetml/2006/main" count="199" uniqueCount="55">
  <si>
    <t>６０万円を超え７０万円以下のもの</t>
  </si>
  <si>
    <t>７０万円を超え８０万円以下のもの</t>
  </si>
  <si>
    <t>８０万円を超え９０万円以下のもの</t>
  </si>
  <si>
    <t>９０万円を超え１００万円以下のもの</t>
  </si>
  <si>
    <t>新車</t>
  </si>
  <si>
    <t>１００万円を超えるもの</t>
  </si>
  <si>
    <t>合　　　　　　　　　　　計</t>
  </si>
  <si>
    <t>５０万円以下</t>
  </si>
  <si>
    <t>新車</t>
  </si>
  <si>
    <t>その他</t>
  </si>
  <si>
    <t>計</t>
  </si>
  <si>
    <t>新車</t>
  </si>
  <si>
    <t>計</t>
  </si>
  <si>
    <t>特　　　種　　　　用　　　　途　　　車</t>
  </si>
  <si>
    <t>新車</t>
  </si>
  <si>
    <t>軽自動車</t>
  </si>
  <si>
    <t>四　　　輪　　　乗　　　用　　　車</t>
  </si>
  <si>
    <t>新車</t>
  </si>
  <si>
    <t>新車</t>
  </si>
  <si>
    <t>取得価額</t>
  </si>
  <si>
    <t>５０万円を超え６０万円以下のもの</t>
  </si>
  <si>
    <t>の　 台 　数</t>
  </si>
  <si>
    <t>台　　数</t>
  </si>
  <si>
    <t>税　　額</t>
  </si>
  <si>
    <t>台　　数</t>
  </si>
  <si>
    <t>（千円）</t>
  </si>
  <si>
    <t>乗用車</t>
  </si>
  <si>
    <t>その他</t>
  </si>
  <si>
    <t>自動車</t>
  </si>
  <si>
    <t>その他</t>
  </si>
  <si>
    <t>その他</t>
  </si>
  <si>
    <t>その他</t>
  </si>
  <si>
    <t>計</t>
  </si>
  <si>
    <t>区　　　　　　　　　分</t>
  </si>
  <si>
    <t>普通車</t>
  </si>
  <si>
    <t>電気自動車等</t>
  </si>
  <si>
    <t>中古車</t>
  </si>
  <si>
    <t>小型車</t>
  </si>
  <si>
    <t>新車</t>
  </si>
  <si>
    <t>トラック</t>
  </si>
  <si>
    <t>計</t>
  </si>
  <si>
    <t>四輪車</t>
  </si>
  <si>
    <t>三輪車</t>
  </si>
  <si>
    <t>中古車</t>
  </si>
  <si>
    <t>バ　　　ス</t>
  </si>
  <si>
    <t>その他</t>
  </si>
  <si>
    <t>合　　　計</t>
  </si>
  <si>
    <t>四　　　輪　　　　ト　　　　ラ　　　ッ　　　ク</t>
  </si>
  <si>
    <t>三　　　輪　　　　ト　　　　ラ　　　ッ　　　ク</t>
  </si>
  <si>
    <t>電気自動車等</t>
  </si>
  <si>
    <t>総　　　計</t>
  </si>
  <si>
    <t>被牽引車</t>
  </si>
  <si>
    <t>合計</t>
  </si>
  <si>
    <t>（注）　取得価額　……　低燃費車特例に係る控除前の取得価額</t>
  </si>
  <si>
    <t>10　自動車取得税に関する調　(3)取得価額段階別に関する調（自家用）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</si>
</sst>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distributed" wrapText="1"/>
      <protection/>
    </xf>
    <xf numFmtId="0" fontId="2" fillId="3" borderId="6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distributed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07"/>
  <sheetViews>
    <sheetView showZeros="0" tabSelected="1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6" customWidth="1"/>
    <col min="2" max="6" width="3.625" style="16" customWidth="1"/>
    <col min="7" max="7" width="12.625" style="16" customWidth="1"/>
    <col min="8" max="29" width="14.625" style="6" customWidth="1"/>
    <col min="30" max="16384" width="9.00390625" style="6" customWidth="1"/>
  </cols>
  <sheetData>
    <row r="1" ht="14.25">
      <c r="B1" s="15" t="s">
        <v>54</v>
      </c>
    </row>
    <row r="3" spans="2:29" ht="12" customHeight="1">
      <c r="B3" s="33" t="s">
        <v>33</v>
      </c>
      <c r="C3" s="52"/>
      <c r="D3" s="52"/>
      <c r="E3" s="52"/>
      <c r="F3" s="52"/>
      <c r="G3" s="53"/>
      <c r="H3" s="3"/>
      <c r="I3" s="39" t="s">
        <v>20</v>
      </c>
      <c r="J3" s="40"/>
      <c r="K3" s="41"/>
      <c r="L3" s="39" t="s">
        <v>0</v>
      </c>
      <c r="M3" s="40"/>
      <c r="N3" s="41"/>
      <c r="O3" s="39" t="s">
        <v>1</v>
      </c>
      <c r="P3" s="50"/>
      <c r="Q3" s="51"/>
      <c r="R3" s="39" t="s">
        <v>2</v>
      </c>
      <c r="S3" s="40"/>
      <c r="T3" s="41"/>
      <c r="U3" s="39" t="s">
        <v>3</v>
      </c>
      <c r="V3" s="40"/>
      <c r="W3" s="41"/>
      <c r="X3" s="39" t="s">
        <v>5</v>
      </c>
      <c r="Y3" s="40"/>
      <c r="Z3" s="41"/>
      <c r="AA3" s="39" t="s">
        <v>6</v>
      </c>
      <c r="AB3" s="40"/>
      <c r="AC3" s="41"/>
    </row>
    <row r="4" spans="2:29" ht="12" customHeight="1">
      <c r="B4" s="25"/>
      <c r="C4" s="26"/>
      <c r="D4" s="26"/>
      <c r="E4" s="26"/>
      <c r="F4" s="26"/>
      <c r="G4" s="27"/>
      <c r="H4" s="4" t="s">
        <v>7</v>
      </c>
      <c r="I4" s="42"/>
      <c r="J4" s="43"/>
      <c r="K4" s="44"/>
      <c r="L4" s="42"/>
      <c r="M4" s="43"/>
      <c r="N4" s="44"/>
      <c r="O4" s="42"/>
      <c r="P4" s="43"/>
      <c r="Q4" s="44"/>
      <c r="R4" s="42"/>
      <c r="S4" s="43"/>
      <c r="T4" s="44"/>
      <c r="U4" s="42"/>
      <c r="V4" s="43"/>
      <c r="W4" s="44"/>
      <c r="X4" s="42"/>
      <c r="Y4" s="43"/>
      <c r="Z4" s="44"/>
      <c r="AA4" s="42"/>
      <c r="AB4" s="43"/>
      <c r="AC4" s="44"/>
    </row>
    <row r="5" spans="2:29" ht="12" customHeight="1">
      <c r="B5" s="25"/>
      <c r="C5" s="26"/>
      <c r="D5" s="26"/>
      <c r="E5" s="26"/>
      <c r="F5" s="26"/>
      <c r="G5" s="27"/>
      <c r="H5" s="4" t="s">
        <v>21</v>
      </c>
      <c r="I5" s="45" t="s">
        <v>22</v>
      </c>
      <c r="J5" s="45" t="s">
        <v>19</v>
      </c>
      <c r="K5" s="45" t="s">
        <v>23</v>
      </c>
      <c r="L5" s="45" t="s">
        <v>24</v>
      </c>
      <c r="M5" s="45" t="s">
        <v>19</v>
      </c>
      <c r="N5" s="45" t="s">
        <v>23</v>
      </c>
      <c r="O5" s="45" t="s">
        <v>24</v>
      </c>
      <c r="P5" s="45" t="s">
        <v>19</v>
      </c>
      <c r="Q5" s="45" t="s">
        <v>23</v>
      </c>
      <c r="R5" s="45" t="s">
        <v>24</v>
      </c>
      <c r="S5" s="45" t="s">
        <v>19</v>
      </c>
      <c r="T5" s="45" t="s">
        <v>23</v>
      </c>
      <c r="U5" s="45" t="s">
        <v>24</v>
      </c>
      <c r="V5" s="45" t="s">
        <v>19</v>
      </c>
      <c r="W5" s="45" t="s">
        <v>23</v>
      </c>
      <c r="X5" s="45" t="s">
        <v>24</v>
      </c>
      <c r="Y5" s="45" t="s">
        <v>19</v>
      </c>
      <c r="Z5" s="45" t="s">
        <v>23</v>
      </c>
      <c r="AA5" s="45" t="s">
        <v>24</v>
      </c>
      <c r="AB5" s="45" t="s">
        <v>19</v>
      </c>
      <c r="AC5" s="45" t="s">
        <v>23</v>
      </c>
    </row>
    <row r="6" spans="2:29" ht="12" customHeight="1">
      <c r="B6" s="25"/>
      <c r="C6" s="26"/>
      <c r="D6" s="26"/>
      <c r="E6" s="26"/>
      <c r="F6" s="26"/>
      <c r="G6" s="27"/>
      <c r="H6" s="4"/>
      <c r="I6" s="47"/>
      <c r="J6" s="46"/>
      <c r="K6" s="47"/>
      <c r="L6" s="46"/>
      <c r="M6" s="47"/>
      <c r="N6" s="47"/>
      <c r="O6" s="47"/>
      <c r="P6" s="46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2:29" ht="12" customHeight="1">
      <c r="B7" s="28"/>
      <c r="C7" s="29"/>
      <c r="D7" s="29"/>
      <c r="E7" s="29"/>
      <c r="F7" s="29"/>
      <c r="G7" s="30"/>
      <c r="H7" s="4"/>
      <c r="I7" s="4"/>
      <c r="J7" s="5" t="s">
        <v>25</v>
      </c>
      <c r="K7" s="5" t="s">
        <v>25</v>
      </c>
      <c r="L7" s="4"/>
      <c r="M7" s="5" t="s">
        <v>25</v>
      </c>
      <c r="N7" s="5" t="s">
        <v>25</v>
      </c>
      <c r="O7" s="4"/>
      <c r="P7" s="5" t="s">
        <v>25</v>
      </c>
      <c r="Q7" s="5" t="s">
        <v>25</v>
      </c>
      <c r="R7" s="4"/>
      <c r="S7" s="5" t="s">
        <v>25</v>
      </c>
      <c r="T7" s="5" t="s">
        <v>25</v>
      </c>
      <c r="U7" s="4"/>
      <c r="V7" s="5" t="s">
        <v>25</v>
      </c>
      <c r="W7" s="5" t="s">
        <v>25</v>
      </c>
      <c r="X7" s="4"/>
      <c r="Y7" s="5" t="s">
        <v>25</v>
      </c>
      <c r="Z7" s="5" t="s">
        <v>25</v>
      </c>
      <c r="AA7" s="4"/>
      <c r="AB7" s="5" t="s">
        <v>25</v>
      </c>
      <c r="AC7" s="5" t="s">
        <v>25</v>
      </c>
    </row>
    <row r="8" spans="2:45" ht="12" customHeight="1">
      <c r="B8" s="14"/>
      <c r="C8" s="14"/>
      <c r="D8" s="32" t="s">
        <v>34</v>
      </c>
      <c r="E8" s="32" t="s">
        <v>8</v>
      </c>
      <c r="F8" s="37" t="s">
        <v>35</v>
      </c>
      <c r="G8" s="3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>
        <f aca="true" t="shared" si="0" ref="AA8:AC39">I8+L8+O8+R8+U8+X8</f>
        <v>0</v>
      </c>
      <c r="AB8" s="2">
        <f t="shared" si="0"/>
        <v>0</v>
      </c>
      <c r="AC8" s="2">
        <f t="shared" si="0"/>
        <v>0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2:45" ht="12" customHeight="1">
      <c r="B9" s="7"/>
      <c r="C9" s="7"/>
      <c r="D9" s="32"/>
      <c r="E9" s="32"/>
      <c r="F9" s="37" t="s">
        <v>9</v>
      </c>
      <c r="G9" s="3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25438</v>
      </c>
      <c r="Y9" s="1">
        <v>69239520</v>
      </c>
      <c r="Z9" s="1">
        <v>3349640</v>
      </c>
      <c r="AA9" s="2">
        <f t="shared" si="0"/>
        <v>25438</v>
      </c>
      <c r="AB9" s="2">
        <f t="shared" si="0"/>
        <v>69239520</v>
      </c>
      <c r="AC9" s="2">
        <f t="shared" si="0"/>
        <v>3349640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2:45" ht="12" customHeight="1">
      <c r="B10" s="7"/>
      <c r="C10" s="7"/>
      <c r="D10" s="32"/>
      <c r="E10" s="32"/>
      <c r="F10" s="37" t="s">
        <v>10</v>
      </c>
      <c r="G10" s="37"/>
      <c r="H10" s="2">
        <f>H8+H9</f>
        <v>0</v>
      </c>
      <c r="I10" s="2">
        <f aca="true" t="shared" si="1" ref="I10:W10">I8+I9</f>
        <v>0</v>
      </c>
      <c r="J10" s="2">
        <f t="shared" si="1"/>
        <v>0</v>
      </c>
      <c r="K10" s="2">
        <f t="shared" si="1"/>
        <v>0</v>
      </c>
      <c r="L10" s="2">
        <f t="shared" si="1"/>
        <v>0</v>
      </c>
      <c r="M10" s="2">
        <f t="shared" si="1"/>
        <v>0</v>
      </c>
      <c r="N10" s="2">
        <f t="shared" si="1"/>
        <v>0</v>
      </c>
      <c r="O10" s="2">
        <f t="shared" si="1"/>
        <v>0</v>
      </c>
      <c r="P10" s="2">
        <f t="shared" si="1"/>
        <v>0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>X8+X9</f>
        <v>25438</v>
      </c>
      <c r="Y10" s="2">
        <f>Y8+Y9</f>
        <v>69239520</v>
      </c>
      <c r="Z10" s="2">
        <f>Z8+Z9</f>
        <v>3349640</v>
      </c>
      <c r="AA10" s="2">
        <f t="shared" si="0"/>
        <v>25438</v>
      </c>
      <c r="AB10" s="2">
        <f t="shared" si="0"/>
        <v>69239520</v>
      </c>
      <c r="AC10" s="2">
        <f t="shared" si="0"/>
        <v>3349640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2:45" ht="12" customHeight="1">
      <c r="B11" s="7"/>
      <c r="C11" s="7"/>
      <c r="D11" s="32"/>
      <c r="E11" s="32" t="s">
        <v>36</v>
      </c>
      <c r="F11" s="37" t="s">
        <v>35</v>
      </c>
      <c r="G11" s="3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>
        <f t="shared" si="0"/>
        <v>0</v>
      </c>
      <c r="AB11" s="2">
        <f t="shared" si="0"/>
        <v>0</v>
      </c>
      <c r="AC11" s="2">
        <f t="shared" si="0"/>
        <v>0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45" ht="12" customHeight="1">
      <c r="B12" s="7"/>
      <c r="C12" s="31" t="s">
        <v>26</v>
      </c>
      <c r="D12" s="32"/>
      <c r="E12" s="32"/>
      <c r="F12" s="37" t="s">
        <v>27</v>
      </c>
      <c r="G12" s="38"/>
      <c r="H12" s="1">
        <v>42431</v>
      </c>
      <c r="I12" s="1">
        <v>1374</v>
      </c>
      <c r="J12" s="1">
        <v>752850</v>
      </c>
      <c r="K12" s="1">
        <v>37608</v>
      </c>
      <c r="L12" s="1">
        <v>925</v>
      </c>
      <c r="M12" s="1">
        <v>598891</v>
      </c>
      <c r="N12" s="1">
        <v>29922</v>
      </c>
      <c r="O12" s="1">
        <v>765</v>
      </c>
      <c r="P12" s="1">
        <v>573566</v>
      </c>
      <c r="Q12" s="1">
        <v>28513</v>
      </c>
      <c r="R12" s="1">
        <v>544</v>
      </c>
      <c r="S12" s="1">
        <v>461519</v>
      </c>
      <c r="T12" s="1">
        <v>22748</v>
      </c>
      <c r="U12" s="1">
        <v>513</v>
      </c>
      <c r="V12" s="1">
        <v>486868</v>
      </c>
      <c r="W12" s="1">
        <v>24090</v>
      </c>
      <c r="X12" s="1">
        <v>2409</v>
      </c>
      <c r="Y12" s="1">
        <v>3920251</v>
      </c>
      <c r="Z12" s="1">
        <v>193640</v>
      </c>
      <c r="AA12" s="2">
        <f t="shared" si="0"/>
        <v>6530</v>
      </c>
      <c r="AB12" s="2">
        <f t="shared" si="0"/>
        <v>6793945</v>
      </c>
      <c r="AC12" s="2">
        <f t="shared" si="0"/>
        <v>336521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2:45" ht="12" customHeight="1">
      <c r="B13" s="7"/>
      <c r="C13" s="31"/>
      <c r="D13" s="32"/>
      <c r="E13" s="32"/>
      <c r="F13" s="37" t="s">
        <v>10</v>
      </c>
      <c r="G13" s="37"/>
      <c r="H13" s="2">
        <f>H11+H12</f>
        <v>42431</v>
      </c>
      <c r="I13" s="2">
        <f aca="true" t="shared" si="2" ref="I13:W13">I11+I12</f>
        <v>1374</v>
      </c>
      <c r="J13" s="2">
        <f t="shared" si="2"/>
        <v>752850</v>
      </c>
      <c r="K13" s="2">
        <f t="shared" si="2"/>
        <v>37608</v>
      </c>
      <c r="L13" s="2">
        <f t="shared" si="2"/>
        <v>925</v>
      </c>
      <c r="M13" s="2">
        <f t="shared" si="2"/>
        <v>598891</v>
      </c>
      <c r="N13" s="2">
        <f t="shared" si="2"/>
        <v>29922</v>
      </c>
      <c r="O13" s="2">
        <f t="shared" si="2"/>
        <v>765</v>
      </c>
      <c r="P13" s="2">
        <f t="shared" si="2"/>
        <v>573566</v>
      </c>
      <c r="Q13" s="2">
        <f t="shared" si="2"/>
        <v>28513</v>
      </c>
      <c r="R13" s="2">
        <f t="shared" si="2"/>
        <v>544</v>
      </c>
      <c r="S13" s="2">
        <f t="shared" si="2"/>
        <v>461519</v>
      </c>
      <c r="T13" s="2">
        <f t="shared" si="2"/>
        <v>22748</v>
      </c>
      <c r="U13" s="2">
        <f t="shared" si="2"/>
        <v>513</v>
      </c>
      <c r="V13" s="2">
        <f t="shared" si="2"/>
        <v>486868</v>
      </c>
      <c r="W13" s="2">
        <f t="shared" si="2"/>
        <v>24090</v>
      </c>
      <c r="X13" s="2">
        <f>X11+X12</f>
        <v>2409</v>
      </c>
      <c r="Y13" s="2">
        <f>Y11+Y12</f>
        <v>3920251</v>
      </c>
      <c r="Z13" s="2">
        <f>Z11+Z12</f>
        <v>193640</v>
      </c>
      <c r="AA13" s="2">
        <f t="shared" si="0"/>
        <v>6530</v>
      </c>
      <c r="AB13" s="2">
        <f t="shared" si="0"/>
        <v>6793945</v>
      </c>
      <c r="AC13" s="2">
        <f t="shared" si="0"/>
        <v>336521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2:45" ht="12" customHeight="1">
      <c r="B14" s="7"/>
      <c r="C14" s="31"/>
      <c r="D14" s="32" t="s">
        <v>37</v>
      </c>
      <c r="E14" s="32" t="s">
        <v>8</v>
      </c>
      <c r="F14" s="37" t="s">
        <v>35</v>
      </c>
      <c r="G14" s="3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v>1</v>
      </c>
      <c r="Y14" s="1">
        <v>1845</v>
      </c>
      <c r="Z14" s="1">
        <v>42</v>
      </c>
      <c r="AA14" s="2">
        <f t="shared" si="0"/>
        <v>1</v>
      </c>
      <c r="AB14" s="2">
        <f t="shared" si="0"/>
        <v>1845</v>
      </c>
      <c r="AC14" s="2">
        <f t="shared" si="0"/>
        <v>42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2:45" ht="12" customHeight="1">
      <c r="B15" s="7"/>
      <c r="C15" s="31"/>
      <c r="D15" s="32"/>
      <c r="E15" s="32"/>
      <c r="F15" s="37" t="s">
        <v>9</v>
      </c>
      <c r="G15" s="38"/>
      <c r="H15" s="1"/>
      <c r="I15" s="1"/>
      <c r="J15" s="1"/>
      <c r="K15" s="1"/>
      <c r="L15" s="1"/>
      <c r="M15" s="1"/>
      <c r="N15" s="1"/>
      <c r="O15" s="1">
        <v>248</v>
      </c>
      <c r="P15" s="1">
        <v>191599</v>
      </c>
      <c r="Q15" s="1">
        <v>8288</v>
      </c>
      <c r="R15" s="1">
        <v>880</v>
      </c>
      <c r="S15" s="1">
        <v>748326</v>
      </c>
      <c r="T15" s="1">
        <v>32090</v>
      </c>
      <c r="U15" s="1">
        <v>2582</v>
      </c>
      <c r="V15" s="1">
        <v>2446243</v>
      </c>
      <c r="W15" s="1">
        <v>99030</v>
      </c>
      <c r="X15" s="1">
        <v>41303</v>
      </c>
      <c r="Y15" s="1">
        <v>63307013</v>
      </c>
      <c r="Z15" s="1">
        <v>2835450</v>
      </c>
      <c r="AA15" s="2">
        <f t="shared" si="0"/>
        <v>45013</v>
      </c>
      <c r="AB15" s="2">
        <f t="shared" si="0"/>
        <v>66693181</v>
      </c>
      <c r="AC15" s="2">
        <f t="shared" si="0"/>
        <v>2974858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2:45" ht="12" customHeight="1">
      <c r="B16" s="7"/>
      <c r="C16" s="31"/>
      <c r="D16" s="32"/>
      <c r="E16" s="32"/>
      <c r="F16" s="37" t="s">
        <v>10</v>
      </c>
      <c r="G16" s="37"/>
      <c r="H16" s="2">
        <f>H14+H15</f>
        <v>0</v>
      </c>
      <c r="I16" s="2">
        <f aca="true" t="shared" si="3" ref="I16:W16">I14+I15</f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2">
        <f t="shared" si="3"/>
        <v>0</v>
      </c>
      <c r="O16" s="2">
        <f t="shared" si="3"/>
        <v>248</v>
      </c>
      <c r="P16" s="2">
        <f t="shared" si="3"/>
        <v>191599</v>
      </c>
      <c r="Q16" s="2">
        <f t="shared" si="3"/>
        <v>8288</v>
      </c>
      <c r="R16" s="2">
        <f t="shared" si="3"/>
        <v>880</v>
      </c>
      <c r="S16" s="2">
        <f t="shared" si="3"/>
        <v>748326</v>
      </c>
      <c r="T16" s="2">
        <f t="shared" si="3"/>
        <v>32090</v>
      </c>
      <c r="U16" s="2">
        <f t="shared" si="3"/>
        <v>2582</v>
      </c>
      <c r="V16" s="2">
        <f t="shared" si="3"/>
        <v>2446243</v>
      </c>
      <c r="W16" s="2">
        <f t="shared" si="3"/>
        <v>99030</v>
      </c>
      <c r="X16" s="2">
        <f>X14+X15</f>
        <v>41304</v>
      </c>
      <c r="Y16" s="2">
        <f>Y14+Y15</f>
        <v>63308858</v>
      </c>
      <c r="Z16" s="2">
        <f>Z14+Z15</f>
        <v>2835492</v>
      </c>
      <c r="AA16" s="2">
        <f t="shared" si="0"/>
        <v>45014</v>
      </c>
      <c r="AB16" s="2">
        <f t="shared" si="0"/>
        <v>66695026</v>
      </c>
      <c r="AC16" s="2">
        <f t="shared" si="0"/>
        <v>2974900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2:45" ht="12" customHeight="1">
      <c r="B17" s="7"/>
      <c r="C17" s="31"/>
      <c r="D17" s="32"/>
      <c r="E17" s="32" t="s">
        <v>36</v>
      </c>
      <c r="F17" s="37" t="s">
        <v>35</v>
      </c>
      <c r="G17" s="3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>
        <f t="shared" si="0"/>
        <v>0</v>
      </c>
      <c r="AB17" s="2">
        <f t="shared" si="0"/>
        <v>0</v>
      </c>
      <c r="AC17" s="2">
        <f t="shared" si="0"/>
        <v>0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2:45" ht="12" customHeight="1">
      <c r="B18" s="31" t="s">
        <v>28</v>
      </c>
      <c r="C18" s="31"/>
      <c r="D18" s="32"/>
      <c r="E18" s="32"/>
      <c r="F18" s="37" t="s">
        <v>29</v>
      </c>
      <c r="G18" s="38"/>
      <c r="H18" s="1">
        <v>76292</v>
      </c>
      <c r="I18" s="1">
        <v>1258</v>
      </c>
      <c r="J18" s="1">
        <v>687972</v>
      </c>
      <c r="K18" s="1">
        <v>32348</v>
      </c>
      <c r="L18" s="1">
        <v>930</v>
      </c>
      <c r="M18" s="1">
        <v>601775</v>
      </c>
      <c r="N18" s="1">
        <v>28215</v>
      </c>
      <c r="O18" s="1">
        <v>807</v>
      </c>
      <c r="P18" s="1">
        <v>605768</v>
      </c>
      <c r="Q18" s="1">
        <v>27983</v>
      </c>
      <c r="R18" s="1">
        <v>407</v>
      </c>
      <c r="S18" s="1">
        <v>344142</v>
      </c>
      <c r="T18" s="1">
        <v>15684</v>
      </c>
      <c r="U18" s="1">
        <v>306</v>
      </c>
      <c r="V18" s="1">
        <v>289514</v>
      </c>
      <c r="W18" s="1">
        <v>12926</v>
      </c>
      <c r="X18" s="1">
        <v>529</v>
      </c>
      <c r="Y18" s="1">
        <v>650885</v>
      </c>
      <c r="Z18" s="1">
        <v>30275</v>
      </c>
      <c r="AA18" s="2">
        <f t="shared" si="0"/>
        <v>4237</v>
      </c>
      <c r="AB18" s="2">
        <f t="shared" si="0"/>
        <v>3180056</v>
      </c>
      <c r="AC18" s="2">
        <f t="shared" si="0"/>
        <v>147431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ht="12" customHeight="1">
      <c r="B19" s="31"/>
      <c r="C19" s="31"/>
      <c r="D19" s="32"/>
      <c r="E19" s="32"/>
      <c r="F19" s="37" t="s">
        <v>10</v>
      </c>
      <c r="G19" s="37"/>
      <c r="H19" s="2">
        <f>H17+H18</f>
        <v>76292</v>
      </c>
      <c r="I19" s="2">
        <f aca="true" t="shared" si="4" ref="I19:W19">I17+I18</f>
        <v>1258</v>
      </c>
      <c r="J19" s="2">
        <f t="shared" si="4"/>
        <v>687972</v>
      </c>
      <c r="K19" s="2">
        <f t="shared" si="4"/>
        <v>32348</v>
      </c>
      <c r="L19" s="2">
        <f t="shared" si="4"/>
        <v>930</v>
      </c>
      <c r="M19" s="2">
        <f t="shared" si="4"/>
        <v>601775</v>
      </c>
      <c r="N19" s="2">
        <f t="shared" si="4"/>
        <v>28215</v>
      </c>
      <c r="O19" s="2">
        <f t="shared" si="4"/>
        <v>807</v>
      </c>
      <c r="P19" s="2">
        <f t="shared" si="4"/>
        <v>605768</v>
      </c>
      <c r="Q19" s="2">
        <f t="shared" si="4"/>
        <v>27983</v>
      </c>
      <c r="R19" s="2">
        <f t="shared" si="4"/>
        <v>407</v>
      </c>
      <c r="S19" s="2">
        <f t="shared" si="4"/>
        <v>344142</v>
      </c>
      <c r="T19" s="2">
        <f t="shared" si="4"/>
        <v>15684</v>
      </c>
      <c r="U19" s="2">
        <f t="shared" si="4"/>
        <v>306</v>
      </c>
      <c r="V19" s="2">
        <f t="shared" si="4"/>
        <v>289514</v>
      </c>
      <c r="W19" s="2">
        <f t="shared" si="4"/>
        <v>12926</v>
      </c>
      <c r="X19" s="2">
        <f>X17+X18</f>
        <v>529</v>
      </c>
      <c r="Y19" s="2">
        <f>Y17+Y18</f>
        <v>650885</v>
      </c>
      <c r="Z19" s="2">
        <f>Z17+Z18</f>
        <v>30275</v>
      </c>
      <c r="AA19" s="2">
        <f t="shared" si="0"/>
        <v>4237</v>
      </c>
      <c r="AB19" s="2">
        <f t="shared" si="0"/>
        <v>3180056</v>
      </c>
      <c r="AC19" s="2">
        <f t="shared" si="0"/>
        <v>147431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ht="12" customHeight="1">
      <c r="B20" s="31"/>
      <c r="C20" s="31"/>
      <c r="D20" s="32" t="s">
        <v>10</v>
      </c>
      <c r="E20" s="32" t="s">
        <v>38</v>
      </c>
      <c r="F20" s="37" t="s">
        <v>35</v>
      </c>
      <c r="G20" s="37"/>
      <c r="H20" s="2">
        <f>H8+H14</f>
        <v>0</v>
      </c>
      <c r="I20" s="2">
        <f aca="true" t="shared" si="5" ref="I20:Z21">I8+I14</f>
        <v>0</v>
      </c>
      <c r="J20" s="2">
        <f t="shared" si="5"/>
        <v>0</v>
      </c>
      <c r="K20" s="2">
        <f t="shared" si="5"/>
        <v>0</v>
      </c>
      <c r="L20" s="2">
        <f t="shared" si="5"/>
        <v>0</v>
      </c>
      <c r="M20" s="2">
        <f t="shared" si="5"/>
        <v>0</v>
      </c>
      <c r="N20" s="2">
        <f t="shared" si="5"/>
        <v>0</v>
      </c>
      <c r="O20" s="2">
        <f t="shared" si="5"/>
        <v>0</v>
      </c>
      <c r="P20" s="2">
        <f t="shared" si="5"/>
        <v>0</v>
      </c>
      <c r="Q20" s="2">
        <f t="shared" si="5"/>
        <v>0</v>
      </c>
      <c r="R20" s="2">
        <f t="shared" si="5"/>
        <v>0</v>
      </c>
      <c r="S20" s="2">
        <f t="shared" si="5"/>
        <v>0</v>
      </c>
      <c r="T20" s="2">
        <f t="shared" si="5"/>
        <v>0</v>
      </c>
      <c r="U20" s="2">
        <f t="shared" si="5"/>
        <v>0</v>
      </c>
      <c r="V20" s="2">
        <f t="shared" si="5"/>
        <v>0</v>
      </c>
      <c r="W20" s="2">
        <f t="shared" si="5"/>
        <v>0</v>
      </c>
      <c r="X20" s="2">
        <f t="shared" si="5"/>
        <v>1</v>
      </c>
      <c r="Y20" s="2">
        <f t="shared" si="5"/>
        <v>1845</v>
      </c>
      <c r="Z20" s="2">
        <f t="shared" si="5"/>
        <v>42</v>
      </c>
      <c r="AA20" s="2">
        <f t="shared" si="0"/>
        <v>1</v>
      </c>
      <c r="AB20" s="2">
        <f t="shared" si="0"/>
        <v>1845</v>
      </c>
      <c r="AC20" s="2">
        <f t="shared" si="0"/>
        <v>42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2:45" ht="12" customHeight="1">
      <c r="B21" s="31"/>
      <c r="C21" s="31"/>
      <c r="D21" s="32"/>
      <c r="E21" s="32"/>
      <c r="F21" s="37" t="s">
        <v>9</v>
      </c>
      <c r="G21" s="37"/>
      <c r="H21" s="2">
        <f>H9+H15</f>
        <v>0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0</v>
      </c>
      <c r="N21" s="2">
        <f t="shared" si="5"/>
        <v>0</v>
      </c>
      <c r="O21" s="2">
        <f t="shared" si="5"/>
        <v>248</v>
      </c>
      <c r="P21" s="2">
        <f t="shared" si="5"/>
        <v>191599</v>
      </c>
      <c r="Q21" s="2">
        <f t="shared" si="5"/>
        <v>8288</v>
      </c>
      <c r="R21" s="2">
        <f t="shared" si="5"/>
        <v>880</v>
      </c>
      <c r="S21" s="2">
        <f t="shared" si="5"/>
        <v>748326</v>
      </c>
      <c r="T21" s="2">
        <f t="shared" si="5"/>
        <v>32090</v>
      </c>
      <c r="U21" s="2">
        <f t="shared" si="5"/>
        <v>2582</v>
      </c>
      <c r="V21" s="2">
        <f t="shared" si="5"/>
        <v>2446243</v>
      </c>
      <c r="W21" s="2">
        <f t="shared" si="5"/>
        <v>99030</v>
      </c>
      <c r="X21" s="2">
        <f t="shared" si="5"/>
        <v>66741</v>
      </c>
      <c r="Y21" s="2">
        <f t="shared" si="5"/>
        <v>132546533</v>
      </c>
      <c r="Z21" s="2">
        <f>Z9+Z15</f>
        <v>6185090</v>
      </c>
      <c r="AA21" s="2">
        <f t="shared" si="0"/>
        <v>70451</v>
      </c>
      <c r="AB21" s="2">
        <f t="shared" si="0"/>
        <v>135932701</v>
      </c>
      <c r="AC21" s="2">
        <f t="shared" si="0"/>
        <v>6324498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2:45" ht="12" customHeight="1">
      <c r="B22" s="31"/>
      <c r="C22" s="7"/>
      <c r="D22" s="32"/>
      <c r="E22" s="32"/>
      <c r="F22" s="37" t="s">
        <v>10</v>
      </c>
      <c r="G22" s="37"/>
      <c r="H22" s="2">
        <f>H20+H21</f>
        <v>0</v>
      </c>
      <c r="I22" s="2">
        <f aca="true" t="shared" si="6" ref="I22:W22">I20+I21</f>
        <v>0</v>
      </c>
      <c r="J22" s="2">
        <f t="shared" si="6"/>
        <v>0</v>
      </c>
      <c r="K22" s="2">
        <f t="shared" si="6"/>
        <v>0</v>
      </c>
      <c r="L22" s="2">
        <f t="shared" si="6"/>
        <v>0</v>
      </c>
      <c r="M22" s="2">
        <f t="shared" si="6"/>
        <v>0</v>
      </c>
      <c r="N22" s="2">
        <f t="shared" si="6"/>
        <v>0</v>
      </c>
      <c r="O22" s="2">
        <f t="shared" si="6"/>
        <v>248</v>
      </c>
      <c r="P22" s="2">
        <f t="shared" si="6"/>
        <v>191599</v>
      </c>
      <c r="Q22" s="2">
        <f t="shared" si="6"/>
        <v>8288</v>
      </c>
      <c r="R22" s="2">
        <f t="shared" si="6"/>
        <v>880</v>
      </c>
      <c r="S22" s="2">
        <f t="shared" si="6"/>
        <v>748326</v>
      </c>
      <c r="T22" s="2">
        <f t="shared" si="6"/>
        <v>32090</v>
      </c>
      <c r="U22" s="2">
        <f t="shared" si="6"/>
        <v>2582</v>
      </c>
      <c r="V22" s="2">
        <f t="shared" si="6"/>
        <v>2446243</v>
      </c>
      <c r="W22" s="2">
        <f t="shared" si="6"/>
        <v>99030</v>
      </c>
      <c r="X22" s="2">
        <f>X20+X21</f>
        <v>66742</v>
      </c>
      <c r="Y22" s="2">
        <f>Y20+Y21</f>
        <v>132548378</v>
      </c>
      <c r="Z22" s="2">
        <f>Z20+Z21</f>
        <v>6185132</v>
      </c>
      <c r="AA22" s="2">
        <f t="shared" si="0"/>
        <v>70452</v>
      </c>
      <c r="AB22" s="2">
        <f t="shared" si="0"/>
        <v>135934546</v>
      </c>
      <c r="AC22" s="2">
        <f t="shared" si="0"/>
        <v>6324540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2:45" ht="12" customHeight="1">
      <c r="B23" s="31"/>
      <c r="C23" s="7"/>
      <c r="D23" s="32"/>
      <c r="E23" s="32" t="s">
        <v>36</v>
      </c>
      <c r="F23" s="37" t="s">
        <v>35</v>
      </c>
      <c r="G23" s="37"/>
      <c r="H23" s="2">
        <f>H11+H17</f>
        <v>0</v>
      </c>
      <c r="I23" s="2">
        <f aca="true" t="shared" si="7" ref="I23:Z24">I11+I17</f>
        <v>0</v>
      </c>
      <c r="J23" s="2">
        <f t="shared" si="7"/>
        <v>0</v>
      </c>
      <c r="K23" s="2">
        <f t="shared" si="7"/>
        <v>0</v>
      </c>
      <c r="L23" s="2">
        <f t="shared" si="7"/>
        <v>0</v>
      </c>
      <c r="M23" s="2">
        <f t="shared" si="7"/>
        <v>0</v>
      </c>
      <c r="N23" s="2">
        <f t="shared" si="7"/>
        <v>0</v>
      </c>
      <c r="O23" s="2">
        <f t="shared" si="7"/>
        <v>0</v>
      </c>
      <c r="P23" s="2">
        <f t="shared" si="7"/>
        <v>0</v>
      </c>
      <c r="Q23" s="2">
        <f t="shared" si="7"/>
        <v>0</v>
      </c>
      <c r="R23" s="2">
        <f t="shared" si="7"/>
        <v>0</v>
      </c>
      <c r="S23" s="2">
        <f t="shared" si="7"/>
        <v>0</v>
      </c>
      <c r="T23" s="2">
        <f t="shared" si="7"/>
        <v>0</v>
      </c>
      <c r="U23" s="2">
        <f t="shared" si="7"/>
        <v>0</v>
      </c>
      <c r="V23" s="2">
        <f t="shared" si="7"/>
        <v>0</v>
      </c>
      <c r="W23" s="2">
        <f t="shared" si="7"/>
        <v>0</v>
      </c>
      <c r="X23" s="2">
        <f t="shared" si="7"/>
        <v>0</v>
      </c>
      <c r="Y23" s="2">
        <f t="shared" si="7"/>
        <v>0</v>
      </c>
      <c r="Z23" s="2">
        <f t="shared" si="7"/>
        <v>0</v>
      </c>
      <c r="AA23" s="2">
        <f t="shared" si="0"/>
        <v>0</v>
      </c>
      <c r="AB23" s="2">
        <f t="shared" si="0"/>
        <v>0</v>
      </c>
      <c r="AC23" s="2">
        <f t="shared" si="0"/>
        <v>0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2:45" ht="12" customHeight="1">
      <c r="B24" s="31"/>
      <c r="C24" s="7"/>
      <c r="D24" s="32"/>
      <c r="E24" s="32"/>
      <c r="F24" s="37" t="s">
        <v>9</v>
      </c>
      <c r="G24" s="37"/>
      <c r="H24" s="2">
        <f>H12+H18</f>
        <v>118723</v>
      </c>
      <c r="I24" s="2">
        <f t="shared" si="7"/>
        <v>2632</v>
      </c>
      <c r="J24" s="2">
        <f t="shared" si="7"/>
        <v>1440822</v>
      </c>
      <c r="K24" s="2">
        <f t="shared" si="7"/>
        <v>69956</v>
      </c>
      <c r="L24" s="2">
        <f t="shared" si="7"/>
        <v>1855</v>
      </c>
      <c r="M24" s="2">
        <f t="shared" si="7"/>
        <v>1200666</v>
      </c>
      <c r="N24" s="2">
        <f t="shared" si="7"/>
        <v>58137</v>
      </c>
      <c r="O24" s="2">
        <f t="shared" si="7"/>
        <v>1572</v>
      </c>
      <c r="P24" s="2">
        <f t="shared" si="7"/>
        <v>1179334</v>
      </c>
      <c r="Q24" s="2">
        <f t="shared" si="7"/>
        <v>56496</v>
      </c>
      <c r="R24" s="2">
        <f t="shared" si="7"/>
        <v>951</v>
      </c>
      <c r="S24" s="2">
        <f t="shared" si="7"/>
        <v>805661</v>
      </c>
      <c r="T24" s="2">
        <f t="shared" si="7"/>
        <v>38432</v>
      </c>
      <c r="U24" s="2">
        <f t="shared" si="7"/>
        <v>819</v>
      </c>
      <c r="V24" s="2">
        <f t="shared" si="7"/>
        <v>776382</v>
      </c>
      <c r="W24" s="2">
        <f t="shared" si="7"/>
        <v>37016</v>
      </c>
      <c r="X24" s="2">
        <f t="shared" si="7"/>
        <v>2938</v>
      </c>
      <c r="Y24" s="2">
        <f t="shared" si="7"/>
        <v>4571136</v>
      </c>
      <c r="Z24" s="2">
        <f t="shared" si="7"/>
        <v>223915</v>
      </c>
      <c r="AA24" s="2">
        <f t="shared" si="0"/>
        <v>10767</v>
      </c>
      <c r="AB24" s="2">
        <f t="shared" si="0"/>
        <v>9974001</v>
      </c>
      <c r="AC24" s="2">
        <f t="shared" si="0"/>
        <v>483952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2:45" ht="12" customHeight="1">
      <c r="B25" s="31"/>
      <c r="C25" s="20"/>
      <c r="D25" s="32"/>
      <c r="E25" s="32"/>
      <c r="F25" s="37" t="s">
        <v>10</v>
      </c>
      <c r="G25" s="37"/>
      <c r="H25" s="2">
        <f>H23+H24</f>
        <v>118723</v>
      </c>
      <c r="I25" s="2">
        <f aca="true" t="shared" si="8" ref="I25:W25">I23+I24</f>
        <v>2632</v>
      </c>
      <c r="J25" s="2">
        <f t="shared" si="8"/>
        <v>1440822</v>
      </c>
      <c r="K25" s="2">
        <f t="shared" si="8"/>
        <v>69956</v>
      </c>
      <c r="L25" s="2">
        <f t="shared" si="8"/>
        <v>1855</v>
      </c>
      <c r="M25" s="2">
        <f t="shared" si="8"/>
        <v>1200666</v>
      </c>
      <c r="N25" s="2">
        <f t="shared" si="8"/>
        <v>58137</v>
      </c>
      <c r="O25" s="2">
        <f t="shared" si="8"/>
        <v>1572</v>
      </c>
      <c r="P25" s="2">
        <f t="shared" si="8"/>
        <v>1179334</v>
      </c>
      <c r="Q25" s="2">
        <f t="shared" si="8"/>
        <v>56496</v>
      </c>
      <c r="R25" s="2">
        <f t="shared" si="8"/>
        <v>951</v>
      </c>
      <c r="S25" s="2">
        <f t="shared" si="8"/>
        <v>805661</v>
      </c>
      <c r="T25" s="2">
        <f t="shared" si="8"/>
        <v>38432</v>
      </c>
      <c r="U25" s="2">
        <f t="shared" si="8"/>
        <v>819</v>
      </c>
      <c r="V25" s="2">
        <f t="shared" si="8"/>
        <v>776382</v>
      </c>
      <c r="W25" s="2">
        <f t="shared" si="8"/>
        <v>37016</v>
      </c>
      <c r="X25" s="2">
        <f>X23+X24</f>
        <v>2938</v>
      </c>
      <c r="Y25" s="2">
        <f>Y23+Y24</f>
        <v>4571136</v>
      </c>
      <c r="Z25" s="2">
        <f>Z23+Z24</f>
        <v>223915</v>
      </c>
      <c r="AA25" s="2">
        <f t="shared" si="0"/>
        <v>10767</v>
      </c>
      <c r="AB25" s="2">
        <f t="shared" si="0"/>
        <v>9974001</v>
      </c>
      <c r="AC25" s="2">
        <f t="shared" si="0"/>
        <v>483952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2:45" ht="12" customHeight="1">
      <c r="B26" s="31"/>
      <c r="C26" s="14"/>
      <c r="D26" s="56" t="s">
        <v>34</v>
      </c>
      <c r="E26" s="32" t="s">
        <v>8</v>
      </c>
      <c r="F26" s="37" t="s">
        <v>35</v>
      </c>
      <c r="G26" s="3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>
        <f t="shared" si="0"/>
        <v>0</v>
      </c>
      <c r="AB26" s="2">
        <f t="shared" si="0"/>
        <v>0</v>
      </c>
      <c r="AC26" s="2">
        <f t="shared" si="0"/>
        <v>0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2:45" ht="12" customHeight="1">
      <c r="B27" s="31"/>
      <c r="C27" s="7"/>
      <c r="D27" s="57"/>
      <c r="E27" s="32"/>
      <c r="F27" s="37" t="s">
        <v>9</v>
      </c>
      <c r="G27" s="3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1506</v>
      </c>
      <c r="Y27" s="1">
        <v>5784615</v>
      </c>
      <c r="Z27" s="1">
        <v>289201</v>
      </c>
      <c r="AA27" s="2">
        <f t="shared" si="0"/>
        <v>1506</v>
      </c>
      <c r="AB27" s="2">
        <f t="shared" si="0"/>
        <v>5784615</v>
      </c>
      <c r="AC27" s="2">
        <f t="shared" si="0"/>
        <v>289201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2:45" ht="12" customHeight="1">
      <c r="B28" s="13"/>
      <c r="C28" s="7"/>
      <c r="D28" s="57"/>
      <c r="E28" s="32"/>
      <c r="F28" s="37" t="s">
        <v>10</v>
      </c>
      <c r="G28" s="37"/>
      <c r="H28" s="2">
        <f>H26+H27</f>
        <v>0</v>
      </c>
      <c r="I28" s="2">
        <f aca="true" t="shared" si="9" ref="I28:W28">I26+I27</f>
        <v>0</v>
      </c>
      <c r="J28" s="2">
        <f t="shared" si="9"/>
        <v>0</v>
      </c>
      <c r="K28" s="2">
        <f t="shared" si="9"/>
        <v>0</v>
      </c>
      <c r="L28" s="2">
        <f t="shared" si="9"/>
        <v>0</v>
      </c>
      <c r="M28" s="2">
        <f t="shared" si="9"/>
        <v>0</v>
      </c>
      <c r="N28" s="2">
        <f t="shared" si="9"/>
        <v>0</v>
      </c>
      <c r="O28" s="2">
        <f t="shared" si="9"/>
        <v>0</v>
      </c>
      <c r="P28" s="2">
        <f t="shared" si="9"/>
        <v>0</v>
      </c>
      <c r="Q28" s="2">
        <f t="shared" si="9"/>
        <v>0</v>
      </c>
      <c r="R28" s="2">
        <f t="shared" si="9"/>
        <v>0</v>
      </c>
      <c r="S28" s="2">
        <f t="shared" si="9"/>
        <v>0</v>
      </c>
      <c r="T28" s="2">
        <f t="shared" si="9"/>
        <v>0</v>
      </c>
      <c r="U28" s="2">
        <f t="shared" si="9"/>
        <v>0</v>
      </c>
      <c r="V28" s="2">
        <f t="shared" si="9"/>
        <v>0</v>
      </c>
      <c r="W28" s="2">
        <f t="shared" si="9"/>
        <v>0</v>
      </c>
      <c r="X28" s="2">
        <f>X26+X27</f>
        <v>1506</v>
      </c>
      <c r="Y28" s="2">
        <f>Y26+Y27</f>
        <v>5784615</v>
      </c>
      <c r="Z28" s="2">
        <f>Z26+Z27</f>
        <v>289201</v>
      </c>
      <c r="AA28" s="2">
        <f t="shared" si="0"/>
        <v>1506</v>
      </c>
      <c r="AB28" s="2">
        <f t="shared" si="0"/>
        <v>5784615</v>
      </c>
      <c r="AC28" s="2">
        <f t="shared" si="0"/>
        <v>289201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:45" ht="12" customHeight="1">
      <c r="B29" s="13"/>
      <c r="C29" s="7"/>
      <c r="D29" s="57"/>
      <c r="E29" s="32" t="s">
        <v>36</v>
      </c>
      <c r="F29" s="37" t="s">
        <v>35</v>
      </c>
      <c r="G29" s="3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>
        <f t="shared" si="0"/>
        <v>0</v>
      </c>
      <c r="AB29" s="2">
        <f t="shared" si="0"/>
        <v>0</v>
      </c>
      <c r="AC29" s="2">
        <f t="shared" si="0"/>
        <v>0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2:45" ht="12" customHeight="1">
      <c r="B30" s="13"/>
      <c r="C30" s="7"/>
      <c r="D30" s="57"/>
      <c r="E30" s="32"/>
      <c r="F30" s="37" t="s">
        <v>9</v>
      </c>
      <c r="G30" s="38"/>
      <c r="H30" s="1">
        <v>4371</v>
      </c>
      <c r="I30" s="1">
        <v>25</v>
      </c>
      <c r="J30" s="1">
        <v>13809</v>
      </c>
      <c r="K30" s="1">
        <v>690</v>
      </c>
      <c r="L30" s="1">
        <v>17</v>
      </c>
      <c r="M30" s="1">
        <v>11103</v>
      </c>
      <c r="N30" s="1">
        <v>555</v>
      </c>
      <c r="O30" s="1">
        <v>18</v>
      </c>
      <c r="P30" s="1">
        <v>13472</v>
      </c>
      <c r="Q30" s="1">
        <v>673</v>
      </c>
      <c r="R30" s="1">
        <v>18</v>
      </c>
      <c r="S30" s="1">
        <v>15017</v>
      </c>
      <c r="T30" s="1">
        <v>750</v>
      </c>
      <c r="U30" s="1">
        <v>8</v>
      </c>
      <c r="V30" s="1">
        <v>7649</v>
      </c>
      <c r="W30" s="1">
        <v>382</v>
      </c>
      <c r="X30" s="1">
        <v>73</v>
      </c>
      <c r="Y30" s="1">
        <v>170492</v>
      </c>
      <c r="Z30" s="1">
        <v>8524</v>
      </c>
      <c r="AA30" s="2">
        <f t="shared" si="0"/>
        <v>159</v>
      </c>
      <c r="AB30" s="2">
        <f t="shared" si="0"/>
        <v>231542</v>
      </c>
      <c r="AC30" s="2">
        <f t="shared" si="0"/>
        <v>11574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2:45" ht="12" customHeight="1">
      <c r="B31" s="13"/>
      <c r="C31" s="31" t="s">
        <v>39</v>
      </c>
      <c r="D31" s="58"/>
      <c r="E31" s="32"/>
      <c r="F31" s="37" t="s">
        <v>40</v>
      </c>
      <c r="G31" s="37"/>
      <c r="H31" s="2">
        <f>H29+H30</f>
        <v>4371</v>
      </c>
      <c r="I31" s="2">
        <f aca="true" t="shared" si="10" ref="I31:W31">I29+I30</f>
        <v>25</v>
      </c>
      <c r="J31" s="2">
        <f t="shared" si="10"/>
        <v>13809</v>
      </c>
      <c r="K31" s="2">
        <f t="shared" si="10"/>
        <v>690</v>
      </c>
      <c r="L31" s="2">
        <f t="shared" si="10"/>
        <v>17</v>
      </c>
      <c r="M31" s="2">
        <f t="shared" si="10"/>
        <v>11103</v>
      </c>
      <c r="N31" s="2">
        <f t="shared" si="10"/>
        <v>555</v>
      </c>
      <c r="O31" s="2">
        <f t="shared" si="10"/>
        <v>18</v>
      </c>
      <c r="P31" s="2">
        <f t="shared" si="10"/>
        <v>13472</v>
      </c>
      <c r="Q31" s="2">
        <f t="shared" si="10"/>
        <v>673</v>
      </c>
      <c r="R31" s="2">
        <f t="shared" si="10"/>
        <v>18</v>
      </c>
      <c r="S31" s="2">
        <f t="shared" si="10"/>
        <v>15017</v>
      </c>
      <c r="T31" s="2">
        <f t="shared" si="10"/>
        <v>750</v>
      </c>
      <c r="U31" s="2">
        <f t="shared" si="10"/>
        <v>8</v>
      </c>
      <c r="V31" s="2">
        <f t="shared" si="10"/>
        <v>7649</v>
      </c>
      <c r="W31" s="2">
        <f t="shared" si="10"/>
        <v>382</v>
      </c>
      <c r="X31" s="2">
        <f>X29+X30</f>
        <v>73</v>
      </c>
      <c r="Y31" s="2">
        <f>Y29+Y30</f>
        <v>170492</v>
      </c>
      <c r="Z31" s="2">
        <f>Z29+Z30</f>
        <v>8524</v>
      </c>
      <c r="AA31" s="2">
        <f t="shared" si="0"/>
        <v>159</v>
      </c>
      <c r="AB31" s="2">
        <f t="shared" si="0"/>
        <v>231542</v>
      </c>
      <c r="AC31" s="2">
        <f t="shared" si="0"/>
        <v>11574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2:45" ht="12" customHeight="1">
      <c r="B32" s="13"/>
      <c r="C32" s="31"/>
      <c r="D32" s="14"/>
      <c r="E32" s="32" t="s">
        <v>41</v>
      </c>
      <c r="F32" s="32" t="s">
        <v>11</v>
      </c>
      <c r="G32" s="18" t="s">
        <v>35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v>20</v>
      </c>
      <c r="Y32" s="1">
        <v>48396</v>
      </c>
      <c r="Z32" s="1">
        <v>1112</v>
      </c>
      <c r="AA32" s="2">
        <f t="shared" si="0"/>
        <v>20</v>
      </c>
      <c r="AB32" s="2">
        <f t="shared" si="0"/>
        <v>48396</v>
      </c>
      <c r="AC32" s="2">
        <f t="shared" si="0"/>
        <v>1112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2:45" ht="12" customHeight="1">
      <c r="B33" s="7"/>
      <c r="C33" s="31"/>
      <c r="D33" s="7"/>
      <c r="E33" s="32"/>
      <c r="F33" s="32"/>
      <c r="G33" s="18" t="s">
        <v>9</v>
      </c>
      <c r="H33" s="1"/>
      <c r="I33" s="1"/>
      <c r="J33" s="1"/>
      <c r="K33" s="1"/>
      <c r="L33" s="1"/>
      <c r="M33" s="1"/>
      <c r="N33" s="1"/>
      <c r="O33" s="1">
        <v>7</v>
      </c>
      <c r="P33" s="1">
        <v>5310</v>
      </c>
      <c r="Q33" s="1">
        <v>266</v>
      </c>
      <c r="R33" s="1">
        <v>131</v>
      </c>
      <c r="S33" s="1">
        <v>113156</v>
      </c>
      <c r="T33" s="1">
        <v>4757</v>
      </c>
      <c r="U33" s="1">
        <v>203</v>
      </c>
      <c r="V33" s="1">
        <v>194832</v>
      </c>
      <c r="W33" s="1">
        <v>8645</v>
      </c>
      <c r="X33" s="1">
        <v>4855</v>
      </c>
      <c r="Y33" s="1">
        <v>7700865</v>
      </c>
      <c r="Z33" s="1">
        <v>373047</v>
      </c>
      <c r="AA33" s="2">
        <f t="shared" si="0"/>
        <v>5196</v>
      </c>
      <c r="AB33" s="2">
        <f t="shared" si="0"/>
        <v>8014163</v>
      </c>
      <c r="AC33" s="2">
        <f t="shared" si="0"/>
        <v>386715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2:45" ht="12" customHeight="1">
      <c r="B34" s="7"/>
      <c r="C34" s="31"/>
      <c r="D34" s="7"/>
      <c r="E34" s="32"/>
      <c r="F34" s="32"/>
      <c r="G34" s="17" t="s">
        <v>10</v>
      </c>
      <c r="H34" s="2">
        <f>H32+H33</f>
        <v>0</v>
      </c>
      <c r="I34" s="2">
        <f aca="true" t="shared" si="11" ref="I34:W34">I32+I33</f>
        <v>0</v>
      </c>
      <c r="J34" s="2">
        <f t="shared" si="11"/>
        <v>0</v>
      </c>
      <c r="K34" s="2">
        <f t="shared" si="11"/>
        <v>0</v>
      </c>
      <c r="L34" s="2">
        <f t="shared" si="11"/>
        <v>0</v>
      </c>
      <c r="M34" s="2">
        <f t="shared" si="11"/>
        <v>0</v>
      </c>
      <c r="N34" s="2">
        <f t="shared" si="11"/>
        <v>0</v>
      </c>
      <c r="O34" s="2">
        <f t="shared" si="11"/>
        <v>7</v>
      </c>
      <c r="P34" s="2">
        <f t="shared" si="11"/>
        <v>5310</v>
      </c>
      <c r="Q34" s="2">
        <f t="shared" si="11"/>
        <v>266</v>
      </c>
      <c r="R34" s="2">
        <f t="shared" si="11"/>
        <v>131</v>
      </c>
      <c r="S34" s="2">
        <f t="shared" si="11"/>
        <v>113156</v>
      </c>
      <c r="T34" s="2">
        <f t="shared" si="11"/>
        <v>4757</v>
      </c>
      <c r="U34" s="2">
        <f t="shared" si="11"/>
        <v>203</v>
      </c>
      <c r="V34" s="2">
        <f t="shared" si="11"/>
        <v>194832</v>
      </c>
      <c r="W34" s="2">
        <f t="shared" si="11"/>
        <v>8645</v>
      </c>
      <c r="X34" s="2">
        <f>X32+X33</f>
        <v>4875</v>
      </c>
      <c r="Y34" s="2">
        <f>Y32+Y33</f>
        <v>7749261</v>
      </c>
      <c r="Z34" s="2">
        <f>Z32+Z33</f>
        <v>374159</v>
      </c>
      <c r="AA34" s="2">
        <f t="shared" si="0"/>
        <v>5216</v>
      </c>
      <c r="AB34" s="2">
        <f t="shared" si="0"/>
        <v>8062559</v>
      </c>
      <c r="AC34" s="2">
        <f t="shared" si="0"/>
        <v>387827</v>
      </c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2:45" ht="12" customHeight="1">
      <c r="B35" s="7"/>
      <c r="C35" s="31"/>
      <c r="D35" s="31" t="s">
        <v>37</v>
      </c>
      <c r="E35" s="32"/>
      <c r="F35" s="32" t="s">
        <v>36</v>
      </c>
      <c r="G35" s="18" t="s">
        <v>35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>
        <f t="shared" si="0"/>
        <v>0</v>
      </c>
      <c r="AB35" s="2">
        <f t="shared" si="0"/>
        <v>0</v>
      </c>
      <c r="AC35" s="2">
        <f t="shared" si="0"/>
        <v>0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2:45" ht="12" customHeight="1">
      <c r="B36" s="7"/>
      <c r="C36" s="31"/>
      <c r="D36" s="31"/>
      <c r="E36" s="32"/>
      <c r="F36" s="32"/>
      <c r="G36" s="18" t="s">
        <v>9</v>
      </c>
      <c r="H36" s="1">
        <v>8667</v>
      </c>
      <c r="I36" s="1">
        <v>69</v>
      </c>
      <c r="J36" s="1">
        <v>37822</v>
      </c>
      <c r="K36" s="1">
        <v>1829</v>
      </c>
      <c r="L36" s="1">
        <v>51</v>
      </c>
      <c r="M36" s="1">
        <v>33191</v>
      </c>
      <c r="N36" s="1">
        <v>1599</v>
      </c>
      <c r="O36" s="1">
        <v>30</v>
      </c>
      <c r="P36" s="1">
        <v>22269</v>
      </c>
      <c r="Q36" s="1">
        <v>1098</v>
      </c>
      <c r="R36" s="1">
        <v>48</v>
      </c>
      <c r="S36" s="1">
        <v>40687</v>
      </c>
      <c r="T36" s="1">
        <v>1998</v>
      </c>
      <c r="U36" s="1">
        <v>23</v>
      </c>
      <c r="V36" s="1">
        <v>21793</v>
      </c>
      <c r="W36" s="1">
        <v>1089</v>
      </c>
      <c r="X36" s="1">
        <v>101</v>
      </c>
      <c r="Y36" s="1">
        <v>129734</v>
      </c>
      <c r="Z36" s="1">
        <v>6483</v>
      </c>
      <c r="AA36" s="2">
        <f t="shared" si="0"/>
        <v>322</v>
      </c>
      <c r="AB36" s="2">
        <f t="shared" si="0"/>
        <v>285496</v>
      </c>
      <c r="AC36" s="2">
        <f t="shared" si="0"/>
        <v>14096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2:45" ht="12" customHeight="1">
      <c r="B37" s="7"/>
      <c r="C37" s="31"/>
      <c r="D37" s="31"/>
      <c r="E37" s="32"/>
      <c r="F37" s="32"/>
      <c r="G37" s="17" t="s">
        <v>10</v>
      </c>
      <c r="H37" s="2">
        <f>H35+H36</f>
        <v>8667</v>
      </c>
      <c r="I37" s="2">
        <f aca="true" t="shared" si="12" ref="I37:W37">I35+I36</f>
        <v>69</v>
      </c>
      <c r="J37" s="2">
        <f t="shared" si="12"/>
        <v>37822</v>
      </c>
      <c r="K37" s="2">
        <f t="shared" si="12"/>
        <v>1829</v>
      </c>
      <c r="L37" s="2">
        <f t="shared" si="12"/>
        <v>51</v>
      </c>
      <c r="M37" s="2">
        <f t="shared" si="12"/>
        <v>33191</v>
      </c>
      <c r="N37" s="2">
        <f t="shared" si="12"/>
        <v>1599</v>
      </c>
      <c r="O37" s="2">
        <f t="shared" si="12"/>
        <v>30</v>
      </c>
      <c r="P37" s="2">
        <f t="shared" si="12"/>
        <v>22269</v>
      </c>
      <c r="Q37" s="2">
        <f t="shared" si="12"/>
        <v>1098</v>
      </c>
      <c r="R37" s="2">
        <f t="shared" si="12"/>
        <v>48</v>
      </c>
      <c r="S37" s="2">
        <f t="shared" si="12"/>
        <v>40687</v>
      </c>
      <c r="T37" s="2">
        <f t="shared" si="12"/>
        <v>1998</v>
      </c>
      <c r="U37" s="2">
        <f t="shared" si="12"/>
        <v>23</v>
      </c>
      <c r="V37" s="2">
        <f t="shared" si="12"/>
        <v>21793</v>
      </c>
      <c r="W37" s="2">
        <f t="shared" si="12"/>
        <v>1089</v>
      </c>
      <c r="X37" s="2">
        <f>X35+X36</f>
        <v>101</v>
      </c>
      <c r="Y37" s="2">
        <f>Y35+Y36</f>
        <v>129734</v>
      </c>
      <c r="Z37" s="2">
        <f>Z35+Z36</f>
        <v>6483</v>
      </c>
      <c r="AA37" s="2">
        <f t="shared" si="0"/>
        <v>322</v>
      </c>
      <c r="AB37" s="2">
        <f t="shared" si="0"/>
        <v>285496</v>
      </c>
      <c r="AC37" s="2">
        <f t="shared" si="0"/>
        <v>14096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2:45" ht="12" customHeight="1">
      <c r="B38" s="7"/>
      <c r="C38" s="31"/>
      <c r="D38" s="31"/>
      <c r="E38" s="32" t="s">
        <v>42</v>
      </c>
      <c r="F38" s="32" t="s">
        <v>11</v>
      </c>
      <c r="G38" s="18" t="s">
        <v>35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>
        <f t="shared" si="0"/>
        <v>0</v>
      </c>
      <c r="AB38" s="2">
        <f t="shared" si="0"/>
        <v>0</v>
      </c>
      <c r="AC38" s="2">
        <f t="shared" si="0"/>
        <v>0</v>
      </c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2:45" ht="12" customHeight="1">
      <c r="B39" s="7"/>
      <c r="C39" s="31"/>
      <c r="D39" s="31"/>
      <c r="E39" s="32"/>
      <c r="F39" s="32"/>
      <c r="G39" s="18" t="s">
        <v>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>
        <f t="shared" si="0"/>
        <v>0</v>
      </c>
      <c r="AB39" s="2">
        <f t="shared" si="0"/>
        <v>0</v>
      </c>
      <c r="AC39" s="2">
        <f t="shared" si="0"/>
        <v>0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2:45" ht="12" customHeight="1">
      <c r="B40" s="7"/>
      <c r="C40" s="31"/>
      <c r="D40" s="31"/>
      <c r="E40" s="32"/>
      <c r="F40" s="32"/>
      <c r="G40" s="17" t="s">
        <v>10</v>
      </c>
      <c r="H40" s="2">
        <f>H38+H39</f>
        <v>0</v>
      </c>
      <c r="I40" s="2">
        <f aca="true" t="shared" si="13" ref="I40:W40">I38+I39</f>
        <v>0</v>
      </c>
      <c r="J40" s="2">
        <f t="shared" si="13"/>
        <v>0</v>
      </c>
      <c r="K40" s="2">
        <f t="shared" si="13"/>
        <v>0</v>
      </c>
      <c r="L40" s="2">
        <f t="shared" si="13"/>
        <v>0</v>
      </c>
      <c r="M40" s="2">
        <f t="shared" si="13"/>
        <v>0</v>
      </c>
      <c r="N40" s="2">
        <f t="shared" si="13"/>
        <v>0</v>
      </c>
      <c r="O40" s="2">
        <f t="shared" si="13"/>
        <v>0</v>
      </c>
      <c r="P40" s="2">
        <f t="shared" si="13"/>
        <v>0</v>
      </c>
      <c r="Q40" s="2">
        <f t="shared" si="13"/>
        <v>0</v>
      </c>
      <c r="R40" s="2">
        <f t="shared" si="13"/>
        <v>0</v>
      </c>
      <c r="S40" s="2">
        <f t="shared" si="13"/>
        <v>0</v>
      </c>
      <c r="T40" s="2">
        <f t="shared" si="13"/>
        <v>0</v>
      </c>
      <c r="U40" s="2">
        <f t="shared" si="13"/>
        <v>0</v>
      </c>
      <c r="V40" s="2">
        <f t="shared" si="13"/>
        <v>0</v>
      </c>
      <c r="W40" s="2">
        <f t="shared" si="13"/>
        <v>0</v>
      </c>
      <c r="X40" s="2">
        <f>X38+X39</f>
        <v>0</v>
      </c>
      <c r="Y40" s="2">
        <f>Y38+Y39</f>
        <v>0</v>
      </c>
      <c r="Z40" s="2">
        <f>Z38+Z39</f>
        <v>0</v>
      </c>
      <c r="AA40" s="2">
        <f aca="true" t="shared" si="14" ref="AA40:AC71">I40+L40+O40+R40+U40+X40</f>
        <v>0</v>
      </c>
      <c r="AB40" s="2">
        <f t="shared" si="14"/>
        <v>0</v>
      </c>
      <c r="AC40" s="2">
        <f t="shared" si="14"/>
        <v>0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2:45" ht="12" customHeight="1">
      <c r="B41" s="7"/>
      <c r="C41" s="31"/>
      <c r="D41" s="7"/>
      <c r="E41" s="32"/>
      <c r="F41" s="32" t="s">
        <v>36</v>
      </c>
      <c r="G41" s="18" t="s">
        <v>35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>
        <f t="shared" si="14"/>
        <v>0</v>
      </c>
      <c r="AB41" s="2">
        <f t="shared" si="14"/>
        <v>0</v>
      </c>
      <c r="AC41" s="2">
        <f t="shared" si="14"/>
        <v>0</v>
      </c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2:45" ht="12" customHeight="1">
      <c r="B42" s="7"/>
      <c r="C42" s="31"/>
      <c r="D42" s="7"/>
      <c r="E42" s="32"/>
      <c r="F42" s="32"/>
      <c r="G42" s="18" t="s">
        <v>9</v>
      </c>
      <c r="H42" s="1">
        <v>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>
        <f t="shared" si="14"/>
        <v>0</v>
      </c>
      <c r="AB42" s="2">
        <f t="shared" si="14"/>
        <v>0</v>
      </c>
      <c r="AC42" s="2">
        <f t="shared" si="14"/>
        <v>0</v>
      </c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2:45" ht="12" customHeight="1">
      <c r="B43" s="7"/>
      <c r="C43" s="31"/>
      <c r="D43" s="20"/>
      <c r="E43" s="32"/>
      <c r="F43" s="32"/>
      <c r="G43" s="17" t="s">
        <v>10</v>
      </c>
      <c r="H43" s="2">
        <f>H41+H42</f>
        <v>9</v>
      </c>
      <c r="I43" s="2">
        <f aca="true" t="shared" si="15" ref="I43:W43">I41+I42</f>
        <v>0</v>
      </c>
      <c r="J43" s="2">
        <f t="shared" si="15"/>
        <v>0</v>
      </c>
      <c r="K43" s="2">
        <f t="shared" si="15"/>
        <v>0</v>
      </c>
      <c r="L43" s="2">
        <f t="shared" si="15"/>
        <v>0</v>
      </c>
      <c r="M43" s="2">
        <f t="shared" si="15"/>
        <v>0</v>
      </c>
      <c r="N43" s="2">
        <f t="shared" si="15"/>
        <v>0</v>
      </c>
      <c r="O43" s="2">
        <f t="shared" si="15"/>
        <v>0</v>
      </c>
      <c r="P43" s="2">
        <f t="shared" si="15"/>
        <v>0</v>
      </c>
      <c r="Q43" s="2">
        <f t="shared" si="15"/>
        <v>0</v>
      </c>
      <c r="R43" s="2">
        <f t="shared" si="15"/>
        <v>0</v>
      </c>
      <c r="S43" s="2">
        <f t="shared" si="15"/>
        <v>0</v>
      </c>
      <c r="T43" s="2">
        <f t="shared" si="15"/>
        <v>0</v>
      </c>
      <c r="U43" s="2">
        <f t="shared" si="15"/>
        <v>0</v>
      </c>
      <c r="V43" s="2">
        <f t="shared" si="15"/>
        <v>0</v>
      </c>
      <c r="W43" s="2">
        <f t="shared" si="15"/>
        <v>0</v>
      </c>
      <c r="X43" s="2">
        <f>X41+X42</f>
        <v>0</v>
      </c>
      <c r="Y43" s="2">
        <f>Y41+Y42</f>
        <v>0</v>
      </c>
      <c r="Z43" s="2">
        <f>Z41+Z42</f>
        <v>0</v>
      </c>
      <c r="AA43" s="2">
        <f t="shared" si="14"/>
        <v>0</v>
      </c>
      <c r="AB43" s="2">
        <f t="shared" si="14"/>
        <v>0</v>
      </c>
      <c r="AC43" s="2">
        <f t="shared" si="14"/>
        <v>0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2:45" ht="12" customHeight="1">
      <c r="B44" s="7"/>
      <c r="C44" s="31"/>
      <c r="D44" s="33" t="s">
        <v>51</v>
      </c>
      <c r="E44" s="34"/>
      <c r="F44" s="38" t="s">
        <v>38</v>
      </c>
      <c r="G44" s="4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7</v>
      </c>
      <c r="Y44" s="1">
        <v>31574</v>
      </c>
      <c r="Z44" s="1">
        <v>1579</v>
      </c>
      <c r="AA44" s="2">
        <f t="shared" si="14"/>
        <v>7</v>
      </c>
      <c r="AB44" s="2">
        <f t="shared" si="14"/>
        <v>31574</v>
      </c>
      <c r="AC44" s="2">
        <f t="shared" si="14"/>
        <v>1579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:45" ht="12" customHeight="1">
      <c r="B45" s="13"/>
      <c r="C45" s="31"/>
      <c r="D45" s="35"/>
      <c r="E45" s="36"/>
      <c r="F45" s="38" t="s">
        <v>43</v>
      </c>
      <c r="G45" s="49"/>
      <c r="H45" s="1">
        <v>127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2">
        <f t="shared" si="14"/>
        <v>0</v>
      </c>
      <c r="AB45" s="2">
        <f t="shared" si="14"/>
        <v>0</v>
      </c>
      <c r="AC45" s="2">
        <f t="shared" si="14"/>
        <v>0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:45" ht="12" customHeight="1">
      <c r="B46" s="13"/>
      <c r="C46" s="31"/>
      <c r="D46" s="32" t="s">
        <v>12</v>
      </c>
      <c r="E46" s="32" t="s">
        <v>38</v>
      </c>
      <c r="F46" s="37" t="s">
        <v>35</v>
      </c>
      <c r="G46" s="37"/>
      <c r="H46" s="2">
        <f>H26+H32+H38</f>
        <v>0</v>
      </c>
      <c r="I46" s="2">
        <f aca="true" t="shared" si="16" ref="I46:W46">I26+I32+I38</f>
        <v>0</v>
      </c>
      <c r="J46" s="2">
        <f>J26+J32+J38</f>
        <v>0</v>
      </c>
      <c r="K46" s="2">
        <f t="shared" si="16"/>
        <v>0</v>
      </c>
      <c r="L46" s="2">
        <f t="shared" si="16"/>
        <v>0</v>
      </c>
      <c r="M46" s="2">
        <f t="shared" si="16"/>
        <v>0</v>
      </c>
      <c r="N46" s="2">
        <f t="shared" si="16"/>
        <v>0</v>
      </c>
      <c r="O46" s="2">
        <f t="shared" si="16"/>
        <v>0</v>
      </c>
      <c r="P46" s="2">
        <f t="shared" si="16"/>
        <v>0</v>
      </c>
      <c r="Q46" s="2">
        <f t="shared" si="16"/>
        <v>0</v>
      </c>
      <c r="R46" s="2">
        <f t="shared" si="16"/>
        <v>0</v>
      </c>
      <c r="S46" s="2">
        <f t="shared" si="16"/>
        <v>0</v>
      </c>
      <c r="T46" s="2">
        <f t="shared" si="16"/>
        <v>0</v>
      </c>
      <c r="U46" s="2">
        <f t="shared" si="16"/>
        <v>0</v>
      </c>
      <c r="V46" s="2">
        <f t="shared" si="16"/>
        <v>0</v>
      </c>
      <c r="W46" s="2">
        <f t="shared" si="16"/>
        <v>0</v>
      </c>
      <c r="X46" s="2">
        <f>X26+X32+X38</f>
        <v>20</v>
      </c>
      <c r="Y46" s="2">
        <f>Y26+Y32+Y38</f>
        <v>48396</v>
      </c>
      <c r="Z46" s="2">
        <f>Z26+Z32+Z38</f>
        <v>1112</v>
      </c>
      <c r="AA46" s="2">
        <f t="shared" si="14"/>
        <v>20</v>
      </c>
      <c r="AB46" s="2">
        <f t="shared" si="14"/>
        <v>48396</v>
      </c>
      <c r="AC46" s="2">
        <f t="shared" si="14"/>
        <v>1112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2:45" ht="12" customHeight="1">
      <c r="B47" s="13"/>
      <c r="C47" s="7"/>
      <c r="D47" s="32"/>
      <c r="E47" s="32"/>
      <c r="F47" s="37" t="s">
        <v>9</v>
      </c>
      <c r="G47" s="37"/>
      <c r="H47" s="2">
        <f>H27+H33+H39+H44</f>
        <v>0</v>
      </c>
      <c r="I47" s="2">
        <f aca="true" t="shared" si="17" ref="I47:W47">I27+I33+I39+I44</f>
        <v>0</v>
      </c>
      <c r="J47" s="2">
        <f t="shared" si="17"/>
        <v>0</v>
      </c>
      <c r="K47" s="2">
        <f t="shared" si="17"/>
        <v>0</v>
      </c>
      <c r="L47" s="2">
        <f t="shared" si="17"/>
        <v>0</v>
      </c>
      <c r="M47" s="2">
        <f t="shared" si="17"/>
        <v>0</v>
      </c>
      <c r="N47" s="2">
        <f t="shared" si="17"/>
        <v>0</v>
      </c>
      <c r="O47" s="2">
        <f t="shared" si="17"/>
        <v>7</v>
      </c>
      <c r="P47" s="2">
        <f t="shared" si="17"/>
        <v>5310</v>
      </c>
      <c r="Q47" s="2">
        <f t="shared" si="17"/>
        <v>266</v>
      </c>
      <c r="R47" s="2">
        <f t="shared" si="17"/>
        <v>131</v>
      </c>
      <c r="S47" s="2">
        <f t="shared" si="17"/>
        <v>113156</v>
      </c>
      <c r="T47" s="2">
        <f t="shared" si="17"/>
        <v>4757</v>
      </c>
      <c r="U47" s="2">
        <f t="shared" si="17"/>
        <v>203</v>
      </c>
      <c r="V47" s="2">
        <f t="shared" si="17"/>
        <v>194832</v>
      </c>
      <c r="W47" s="2">
        <f t="shared" si="17"/>
        <v>8645</v>
      </c>
      <c r="X47" s="2">
        <f>X27+X33+X39+X44</f>
        <v>6368</v>
      </c>
      <c r="Y47" s="2">
        <f>Y27+Y33+Y39+Y44</f>
        <v>13517054</v>
      </c>
      <c r="Z47" s="2">
        <f>Z27+Z33+Z39+Z44</f>
        <v>663827</v>
      </c>
      <c r="AA47" s="2">
        <f t="shared" si="14"/>
        <v>6709</v>
      </c>
      <c r="AB47" s="2">
        <f t="shared" si="14"/>
        <v>13830352</v>
      </c>
      <c r="AC47" s="2">
        <f t="shared" si="14"/>
        <v>677495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2:45" ht="12" customHeight="1">
      <c r="B48" s="13"/>
      <c r="C48" s="7"/>
      <c r="D48" s="32"/>
      <c r="E48" s="32"/>
      <c r="F48" s="37" t="s">
        <v>10</v>
      </c>
      <c r="G48" s="37"/>
      <c r="H48" s="2">
        <f>H46+H47</f>
        <v>0</v>
      </c>
      <c r="I48" s="2">
        <f aca="true" t="shared" si="18" ref="I48:W48">I46+I47</f>
        <v>0</v>
      </c>
      <c r="J48" s="2">
        <f t="shared" si="18"/>
        <v>0</v>
      </c>
      <c r="K48" s="2">
        <f t="shared" si="18"/>
        <v>0</v>
      </c>
      <c r="L48" s="2">
        <f t="shared" si="18"/>
        <v>0</v>
      </c>
      <c r="M48" s="2">
        <f t="shared" si="18"/>
        <v>0</v>
      </c>
      <c r="N48" s="2">
        <f t="shared" si="18"/>
        <v>0</v>
      </c>
      <c r="O48" s="2">
        <f t="shared" si="18"/>
        <v>7</v>
      </c>
      <c r="P48" s="2">
        <f t="shared" si="18"/>
        <v>5310</v>
      </c>
      <c r="Q48" s="2">
        <f t="shared" si="18"/>
        <v>266</v>
      </c>
      <c r="R48" s="2">
        <f t="shared" si="18"/>
        <v>131</v>
      </c>
      <c r="S48" s="2">
        <f t="shared" si="18"/>
        <v>113156</v>
      </c>
      <c r="T48" s="2">
        <f t="shared" si="18"/>
        <v>4757</v>
      </c>
      <c r="U48" s="2">
        <f t="shared" si="18"/>
        <v>203</v>
      </c>
      <c r="V48" s="2">
        <f t="shared" si="18"/>
        <v>194832</v>
      </c>
      <c r="W48" s="2">
        <f t="shared" si="18"/>
        <v>8645</v>
      </c>
      <c r="X48" s="2">
        <f>X46+X47</f>
        <v>6388</v>
      </c>
      <c r="Y48" s="2">
        <f>Y46+Y47</f>
        <v>13565450</v>
      </c>
      <c r="Z48" s="2">
        <f>Z46+Z47</f>
        <v>664939</v>
      </c>
      <c r="AA48" s="2">
        <f t="shared" si="14"/>
        <v>6729</v>
      </c>
      <c r="AB48" s="2">
        <f>J48+M48+P48+S48+V48+Y48</f>
        <v>13878748</v>
      </c>
      <c r="AC48" s="2">
        <f t="shared" si="14"/>
        <v>678607</v>
      </c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:45" ht="12" customHeight="1">
      <c r="B49" s="13"/>
      <c r="C49" s="7"/>
      <c r="D49" s="32"/>
      <c r="E49" s="32" t="s">
        <v>36</v>
      </c>
      <c r="F49" s="37" t="s">
        <v>35</v>
      </c>
      <c r="G49" s="37"/>
      <c r="H49" s="2">
        <f>H29+H35+H41</f>
        <v>0</v>
      </c>
      <c r="I49" s="2">
        <f aca="true" t="shared" si="19" ref="I49:W49">I29+I35+I41</f>
        <v>0</v>
      </c>
      <c r="J49" s="2">
        <f t="shared" si="19"/>
        <v>0</v>
      </c>
      <c r="K49" s="2">
        <f t="shared" si="19"/>
        <v>0</v>
      </c>
      <c r="L49" s="2">
        <f t="shared" si="19"/>
        <v>0</v>
      </c>
      <c r="M49" s="2">
        <f t="shared" si="19"/>
        <v>0</v>
      </c>
      <c r="N49" s="2">
        <f t="shared" si="19"/>
        <v>0</v>
      </c>
      <c r="O49" s="2">
        <f t="shared" si="19"/>
        <v>0</v>
      </c>
      <c r="P49" s="2">
        <f t="shared" si="19"/>
        <v>0</v>
      </c>
      <c r="Q49" s="2">
        <f t="shared" si="19"/>
        <v>0</v>
      </c>
      <c r="R49" s="2">
        <f t="shared" si="19"/>
        <v>0</v>
      </c>
      <c r="S49" s="2">
        <f t="shared" si="19"/>
        <v>0</v>
      </c>
      <c r="T49" s="2">
        <f t="shared" si="19"/>
        <v>0</v>
      </c>
      <c r="U49" s="2">
        <f t="shared" si="19"/>
        <v>0</v>
      </c>
      <c r="V49" s="2">
        <f t="shared" si="19"/>
        <v>0</v>
      </c>
      <c r="W49" s="2">
        <f t="shared" si="19"/>
        <v>0</v>
      </c>
      <c r="X49" s="2">
        <f>X29+X35+X41</f>
        <v>0</v>
      </c>
      <c r="Y49" s="2">
        <f>Y29+Y35+Y41</f>
        <v>0</v>
      </c>
      <c r="Z49" s="2">
        <f>Z29+Z35+Z41</f>
        <v>0</v>
      </c>
      <c r="AA49" s="2">
        <f t="shared" si="14"/>
        <v>0</v>
      </c>
      <c r="AB49" s="2">
        <f t="shared" si="14"/>
        <v>0</v>
      </c>
      <c r="AC49" s="2">
        <f t="shared" si="14"/>
        <v>0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:45" ht="12" customHeight="1">
      <c r="B50" s="31" t="s">
        <v>28</v>
      </c>
      <c r="C50" s="7"/>
      <c r="D50" s="32"/>
      <c r="E50" s="32"/>
      <c r="F50" s="37" t="s">
        <v>29</v>
      </c>
      <c r="G50" s="37"/>
      <c r="H50" s="2">
        <f>H30+H36+H42+H45</f>
        <v>13174</v>
      </c>
      <c r="I50" s="2">
        <f aca="true" t="shared" si="20" ref="I50:W50">I30+I36+I42+I45</f>
        <v>94</v>
      </c>
      <c r="J50" s="2">
        <f t="shared" si="20"/>
        <v>51631</v>
      </c>
      <c r="K50" s="2">
        <f t="shared" si="20"/>
        <v>2519</v>
      </c>
      <c r="L50" s="2">
        <f t="shared" si="20"/>
        <v>68</v>
      </c>
      <c r="M50" s="2">
        <f t="shared" si="20"/>
        <v>44294</v>
      </c>
      <c r="N50" s="2">
        <f t="shared" si="20"/>
        <v>2154</v>
      </c>
      <c r="O50" s="2">
        <f t="shared" si="20"/>
        <v>48</v>
      </c>
      <c r="P50" s="2">
        <f t="shared" si="20"/>
        <v>35741</v>
      </c>
      <c r="Q50" s="2">
        <f t="shared" si="20"/>
        <v>1771</v>
      </c>
      <c r="R50" s="2">
        <f t="shared" si="20"/>
        <v>66</v>
      </c>
      <c r="S50" s="2">
        <f t="shared" si="20"/>
        <v>55704</v>
      </c>
      <c r="T50" s="2">
        <f t="shared" si="20"/>
        <v>2748</v>
      </c>
      <c r="U50" s="2">
        <f t="shared" si="20"/>
        <v>31</v>
      </c>
      <c r="V50" s="2">
        <f t="shared" si="20"/>
        <v>29442</v>
      </c>
      <c r="W50" s="2">
        <f t="shared" si="20"/>
        <v>1471</v>
      </c>
      <c r="X50" s="2">
        <f>X30+X36+X42+X45</f>
        <v>174</v>
      </c>
      <c r="Y50" s="2">
        <f>Y30+Y36+Y42+Y45</f>
        <v>300226</v>
      </c>
      <c r="Z50" s="2">
        <f>Z30+Z36+Z42+Z45</f>
        <v>15007</v>
      </c>
      <c r="AA50" s="2">
        <f t="shared" si="14"/>
        <v>481</v>
      </c>
      <c r="AB50" s="2">
        <f t="shared" si="14"/>
        <v>517038</v>
      </c>
      <c r="AC50" s="2">
        <f t="shared" si="14"/>
        <v>25670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:45" ht="12" customHeight="1">
      <c r="B51" s="59"/>
      <c r="C51" s="20"/>
      <c r="D51" s="32"/>
      <c r="E51" s="32"/>
      <c r="F51" s="37" t="s">
        <v>10</v>
      </c>
      <c r="G51" s="37"/>
      <c r="H51" s="2">
        <f>H49+H50</f>
        <v>13174</v>
      </c>
      <c r="I51" s="2">
        <f aca="true" t="shared" si="21" ref="I51:W51">I49+I50</f>
        <v>94</v>
      </c>
      <c r="J51" s="2">
        <f t="shared" si="21"/>
        <v>51631</v>
      </c>
      <c r="K51" s="2">
        <f t="shared" si="21"/>
        <v>2519</v>
      </c>
      <c r="L51" s="2">
        <f t="shared" si="21"/>
        <v>68</v>
      </c>
      <c r="M51" s="2">
        <f t="shared" si="21"/>
        <v>44294</v>
      </c>
      <c r="N51" s="2">
        <f t="shared" si="21"/>
        <v>2154</v>
      </c>
      <c r="O51" s="2">
        <f t="shared" si="21"/>
        <v>48</v>
      </c>
      <c r="P51" s="2">
        <f t="shared" si="21"/>
        <v>35741</v>
      </c>
      <c r="Q51" s="2">
        <f t="shared" si="21"/>
        <v>1771</v>
      </c>
      <c r="R51" s="2">
        <f t="shared" si="21"/>
        <v>66</v>
      </c>
      <c r="S51" s="2">
        <f t="shared" si="21"/>
        <v>55704</v>
      </c>
      <c r="T51" s="2">
        <f t="shared" si="21"/>
        <v>2748</v>
      </c>
      <c r="U51" s="2">
        <f t="shared" si="21"/>
        <v>31</v>
      </c>
      <c r="V51" s="2">
        <f t="shared" si="21"/>
        <v>29442</v>
      </c>
      <c r="W51" s="2">
        <f t="shared" si="21"/>
        <v>1471</v>
      </c>
      <c r="X51" s="2">
        <f>X49+X50</f>
        <v>174</v>
      </c>
      <c r="Y51" s="2">
        <f>Y49+Y50</f>
        <v>300226</v>
      </c>
      <c r="Z51" s="2">
        <f>Z49+Z50</f>
        <v>15007</v>
      </c>
      <c r="AA51" s="2">
        <f t="shared" si="14"/>
        <v>481</v>
      </c>
      <c r="AB51" s="2">
        <f t="shared" si="14"/>
        <v>517038</v>
      </c>
      <c r="AC51" s="2">
        <f t="shared" si="14"/>
        <v>25670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2:45" ht="12" customHeight="1">
      <c r="B52" s="59"/>
      <c r="C52" s="21"/>
      <c r="D52" s="22"/>
      <c r="E52" s="32" t="s">
        <v>38</v>
      </c>
      <c r="F52" s="37" t="s">
        <v>35</v>
      </c>
      <c r="G52" s="3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>
        <f t="shared" si="14"/>
        <v>0</v>
      </c>
      <c r="AB52" s="2">
        <f t="shared" si="14"/>
        <v>0</v>
      </c>
      <c r="AC52" s="2">
        <f t="shared" si="14"/>
        <v>0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2:45" ht="12" customHeight="1">
      <c r="B53" s="59"/>
      <c r="C53" s="54" t="s">
        <v>44</v>
      </c>
      <c r="D53" s="55"/>
      <c r="E53" s="32"/>
      <c r="F53" s="37" t="s">
        <v>45</v>
      </c>
      <c r="G53" s="3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110</v>
      </c>
      <c r="Y53" s="1">
        <v>434643</v>
      </c>
      <c r="Z53" s="1">
        <v>21730</v>
      </c>
      <c r="AA53" s="2">
        <f t="shared" si="14"/>
        <v>110</v>
      </c>
      <c r="AB53" s="2">
        <f t="shared" si="14"/>
        <v>434643</v>
      </c>
      <c r="AC53" s="2">
        <f t="shared" si="14"/>
        <v>21730</v>
      </c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2:45" ht="12" customHeight="1">
      <c r="B54" s="59"/>
      <c r="C54" s="54"/>
      <c r="D54" s="55"/>
      <c r="E54" s="32"/>
      <c r="F54" s="37" t="s">
        <v>10</v>
      </c>
      <c r="G54" s="37"/>
      <c r="H54" s="2">
        <f>H52+H53</f>
        <v>0</v>
      </c>
      <c r="I54" s="2">
        <f aca="true" t="shared" si="22" ref="I54:W54">I52+I53</f>
        <v>0</v>
      </c>
      <c r="J54" s="2">
        <f t="shared" si="22"/>
        <v>0</v>
      </c>
      <c r="K54" s="2">
        <f t="shared" si="22"/>
        <v>0</v>
      </c>
      <c r="L54" s="2">
        <f t="shared" si="22"/>
        <v>0</v>
      </c>
      <c r="M54" s="2">
        <f t="shared" si="22"/>
        <v>0</v>
      </c>
      <c r="N54" s="2">
        <f t="shared" si="22"/>
        <v>0</v>
      </c>
      <c r="O54" s="2">
        <f t="shared" si="22"/>
        <v>0</v>
      </c>
      <c r="P54" s="2">
        <f t="shared" si="22"/>
        <v>0</v>
      </c>
      <c r="Q54" s="2">
        <f t="shared" si="22"/>
        <v>0</v>
      </c>
      <c r="R54" s="2">
        <f t="shared" si="22"/>
        <v>0</v>
      </c>
      <c r="S54" s="2">
        <f t="shared" si="22"/>
        <v>0</v>
      </c>
      <c r="T54" s="2">
        <f t="shared" si="22"/>
        <v>0</v>
      </c>
      <c r="U54" s="2">
        <f t="shared" si="22"/>
        <v>0</v>
      </c>
      <c r="V54" s="2">
        <f t="shared" si="22"/>
        <v>0</v>
      </c>
      <c r="W54" s="2">
        <f t="shared" si="22"/>
        <v>0</v>
      </c>
      <c r="X54" s="2">
        <f>X52+X53</f>
        <v>110</v>
      </c>
      <c r="Y54" s="2">
        <f>Y52+Y53</f>
        <v>434643</v>
      </c>
      <c r="Z54" s="2">
        <f>Z52+Z53</f>
        <v>21730</v>
      </c>
      <c r="AA54" s="2">
        <f t="shared" si="14"/>
        <v>110</v>
      </c>
      <c r="AB54" s="2">
        <f t="shared" si="14"/>
        <v>434643</v>
      </c>
      <c r="AC54" s="2">
        <f t="shared" si="14"/>
        <v>21730</v>
      </c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2:45" ht="12" customHeight="1">
      <c r="B55" s="59"/>
      <c r="C55" s="54"/>
      <c r="D55" s="55"/>
      <c r="E55" s="32" t="s">
        <v>36</v>
      </c>
      <c r="F55" s="37" t="s">
        <v>35</v>
      </c>
      <c r="G55" s="3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>
        <f t="shared" si="14"/>
        <v>0</v>
      </c>
      <c r="AB55" s="2">
        <f t="shared" si="14"/>
        <v>0</v>
      </c>
      <c r="AC55" s="2">
        <f t="shared" si="14"/>
        <v>0</v>
      </c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2:45" ht="12" customHeight="1">
      <c r="B56" s="59"/>
      <c r="C56" s="54"/>
      <c r="D56" s="55"/>
      <c r="E56" s="32"/>
      <c r="F56" s="37" t="s">
        <v>9</v>
      </c>
      <c r="G56" s="38"/>
      <c r="H56" s="1">
        <v>173</v>
      </c>
      <c r="I56" s="1">
        <v>2</v>
      </c>
      <c r="J56" s="1">
        <v>1066</v>
      </c>
      <c r="K56" s="1">
        <v>53</v>
      </c>
      <c r="L56" s="1"/>
      <c r="M56" s="1"/>
      <c r="N56" s="1"/>
      <c r="O56" s="1">
        <v>2</v>
      </c>
      <c r="P56" s="1">
        <v>1526</v>
      </c>
      <c r="Q56" s="1">
        <v>76</v>
      </c>
      <c r="R56" s="1"/>
      <c r="S56" s="1"/>
      <c r="T56" s="1"/>
      <c r="U56" s="1">
        <v>4</v>
      </c>
      <c r="V56" s="1">
        <v>3814</v>
      </c>
      <c r="W56" s="1">
        <v>191</v>
      </c>
      <c r="X56" s="1">
        <v>5</v>
      </c>
      <c r="Y56" s="1">
        <v>7996</v>
      </c>
      <c r="Z56" s="1">
        <v>400</v>
      </c>
      <c r="AA56" s="2">
        <f t="shared" si="14"/>
        <v>13</v>
      </c>
      <c r="AB56" s="2">
        <f t="shared" si="14"/>
        <v>14402</v>
      </c>
      <c r="AC56" s="2">
        <f t="shared" si="14"/>
        <v>720</v>
      </c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2:45" ht="12" customHeight="1">
      <c r="B57" s="59"/>
      <c r="C57" s="23"/>
      <c r="D57" s="24"/>
      <c r="E57" s="32"/>
      <c r="F57" s="37" t="s">
        <v>10</v>
      </c>
      <c r="G57" s="37"/>
      <c r="H57" s="2">
        <f>H55+H56</f>
        <v>173</v>
      </c>
      <c r="I57" s="2">
        <f aca="true" t="shared" si="23" ref="I57:W57">I55+I56</f>
        <v>2</v>
      </c>
      <c r="J57" s="2">
        <f t="shared" si="23"/>
        <v>1066</v>
      </c>
      <c r="K57" s="2">
        <f t="shared" si="23"/>
        <v>53</v>
      </c>
      <c r="L57" s="2">
        <f t="shared" si="23"/>
        <v>0</v>
      </c>
      <c r="M57" s="2">
        <f t="shared" si="23"/>
        <v>0</v>
      </c>
      <c r="N57" s="2">
        <f t="shared" si="23"/>
        <v>0</v>
      </c>
      <c r="O57" s="2">
        <f t="shared" si="23"/>
        <v>2</v>
      </c>
      <c r="P57" s="2">
        <f t="shared" si="23"/>
        <v>1526</v>
      </c>
      <c r="Q57" s="2">
        <f t="shared" si="23"/>
        <v>76</v>
      </c>
      <c r="R57" s="2">
        <f t="shared" si="23"/>
        <v>0</v>
      </c>
      <c r="S57" s="2">
        <f t="shared" si="23"/>
        <v>0</v>
      </c>
      <c r="T57" s="2">
        <f t="shared" si="23"/>
        <v>0</v>
      </c>
      <c r="U57" s="2">
        <f t="shared" si="23"/>
        <v>4</v>
      </c>
      <c r="V57" s="2">
        <f t="shared" si="23"/>
        <v>3814</v>
      </c>
      <c r="W57" s="2">
        <f t="shared" si="23"/>
        <v>191</v>
      </c>
      <c r="X57" s="2">
        <f>X55+X56</f>
        <v>5</v>
      </c>
      <c r="Y57" s="2">
        <f>Y55+Y56</f>
        <v>7996</v>
      </c>
      <c r="Z57" s="2">
        <f>Z55+Z56</f>
        <v>400</v>
      </c>
      <c r="AA57" s="2">
        <f t="shared" si="14"/>
        <v>13</v>
      </c>
      <c r="AB57" s="2">
        <f t="shared" si="14"/>
        <v>14402</v>
      </c>
      <c r="AC57" s="2">
        <f t="shared" si="14"/>
        <v>720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:45" ht="12" customHeight="1">
      <c r="B58" s="59"/>
      <c r="C58" s="32" t="s">
        <v>13</v>
      </c>
      <c r="D58" s="32"/>
      <c r="E58" s="32" t="s">
        <v>14</v>
      </c>
      <c r="F58" s="37" t="s">
        <v>35</v>
      </c>
      <c r="G58" s="3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>
        <f t="shared" si="14"/>
        <v>0</v>
      </c>
      <c r="AB58" s="2">
        <f t="shared" si="14"/>
        <v>0</v>
      </c>
      <c r="AC58" s="2">
        <f t="shared" si="14"/>
        <v>0</v>
      </c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12" customHeight="1">
      <c r="B59" s="59"/>
      <c r="C59" s="32"/>
      <c r="D59" s="32"/>
      <c r="E59" s="32"/>
      <c r="F59" s="37" t="s">
        <v>9</v>
      </c>
      <c r="G59" s="3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>
        <v>734</v>
      </c>
      <c r="Y59" s="1">
        <v>2485746</v>
      </c>
      <c r="Z59" s="1">
        <v>124275</v>
      </c>
      <c r="AA59" s="2">
        <f t="shared" si="14"/>
        <v>734</v>
      </c>
      <c r="AB59" s="2">
        <f t="shared" si="14"/>
        <v>2485746</v>
      </c>
      <c r="AC59" s="2">
        <f t="shared" si="14"/>
        <v>124275</v>
      </c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2:45" ht="12" customHeight="1">
      <c r="B60" s="7"/>
      <c r="C60" s="32"/>
      <c r="D60" s="32"/>
      <c r="E60" s="32"/>
      <c r="F60" s="37" t="s">
        <v>10</v>
      </c>
      <c r="G60" s="37"/>
      <c r="H60" s="2">
        <f>H58+H59</f>
        <v>0</v>
      </c>
      <c r="I60" s="2">
        <f aca="true" t="shared" si="24" ref="I60:W60">I58+I59</f>
        <v>0</v>
      </c>
      <c r="J60" s="2">
        <f t="shared" si="24"/>
        <v>0</v>
      </c>
      <c r="K60" s="2">
        <f t="shared" si="24"/>
        <v>0</v>
      </c>
      <c r="L60" s="2">
        <f t="shared" si="24"/>
        <v>0</v>
      </c>
      <c r="M60" s="2">
        <f t="shared" si="24"/>
        <v>0</v>
      </c>
      <c r="N60" s="2">
        <f t="shared" si="24"/>
        <v>0</v>
      </c>
      <c r="O60" s="2">
        <f t="shared" si="24"/>
        <v>0</v>
      </c>
      <c r="P60" s="2">
        <f t="shared" si="24"/>
        <v>0</v>
      </c>
      <c r="Q60" s="2">
        <f t="shared" si="24"/>
        <v>0</v>
      </c>
      <c r="R60" s="2">
        <f t="shared" si="24"/>
        <v>0</v>
      </c>
      <c r="S60" s="2">
        <f t="shared" si="24"/>
        <v>0</v>
      </c>
      <c r="T60" s="2">
        <f t="shared" si="24"/>
        <v>0</v>
      </c>
      <c r="U60" s="2">
        <f t="shared" si="24"/>
        <v>0</v>
      </c>
      <c r="V60" s="2">
        <f t="shared" si="24"/>
        <v>0</v>
      </c>
      <c r="W60" s="2">
        <f t="shared" si="24"/>
        <v>0</v>
      </c>
      <c r="X60" s="2">
        <f>X58+X59</f>
        <v>734</v>
      </c>
      <c r="Y60" s="2">
        <f>Y58+Y59</f>
        <v>2485746</v>
      </c>
      <c r="Z60" s="2">
        <f>Z58+Z59</f>
        <v>124275</v>
      </c>
      <c r="AA60" s="2">
        <f t="shared" si="14"/>
        <v>734</v>
      </c>
      <c r="AB60" s="2">
        <f t="shared" si="14"/>
        <v>2485746</v>
      </c>
      <c r="AC60" s="2">
        <f t="shared" si="14"/>
        <v>124275</v>
      </c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2:45" ht="12" customHeight="1">
      <c r="B61" s="7"/>
      <c r="C61" s="32"/>
      <c r="D61" s="32"/>
      <c r="E61" s="32" t="s">
        <v>36</v>
      </c>
      <c r="F61" s="37" t="s">
        <v>35</v>
      </c>
      <c r="G61" s="3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>
        <f t="shared" si="14"/>
        <v>0</v>
      </c>
      <c r="AB61" s="2">
        <f t="shared" si="14"/>
        <v>0</v>
      </c>
      <c r="AC61" s="2">
        <f t="shared" si="14"/>
        <v>0</v>
      </c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2:45" ht="12" customHeight="1">
      <c r="B62" s="7"/>
      <c r="C62" s="32"/>
      <c r="D62" s="32"/>
      <c r="E62" s="32"/>
      <c r="F62" s="37" t="s">
        <v>9</v>
      </c>
      <c r="G62" s="38"/>
      <c r="H62" s="1">
        <v>4237</v>
      </c>
      <c r="I62" s="1">
        <v>29</v>
      </c>
      <c r="J62" s="1">
        <v>16077</v>
      </c>
      <c r="K62" s="1">
        <v>803</v>
      </c>
      <c r="L62" s="1">
        <v>26</v>
      </c>
      <c r="M62" s="1">
        <v>16747</v>
      </c>
      <c r="N62" s="1">
        <v>837</v>
      </c>
      <c r="O62" s="1">
        <v>23</v>
      </c>
      <c r="P62" s="1">
        <v>17050</v>
      </c>
      <c r="Q62" s="1">
        <v>852</v>
      </c>
      <c r="R62" s="1">
        <v>25</v>
      </c>
      <c r="S62" s="1">
        <v>21022</v>
      </c>
      <c r="T62" s="1">
        <v>1051</v>
      </c>
      <c r="U62" s="1">
        <v>21</v>
      </c>
      <c r="V62" s="1">
        <v>19664</v>
      </c>
      <c r="W62" s="1">
        <v>983</v>
      </c>
      <c r="X62" s="1">
        <v>98</v>
      </c>
      <c r="Y62" s="1">
        <v>227062</v>
      </c>
      <c r="Z62" s="1">
        <v>11351</v>
      </c>
      <c r="AA62" s="2">
        <f t="shared" si="14"/>
        <v>222</v>
      </c>
      <c r="AB62" s="2">
        <f t="shared" si="14"/>
        <v>317622</v>
      </c>
      <c r="AC62" s="2">
        <f t="shared" si="14"/>
        <v>15877</v>
      </c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2:45" ht="12" customHeight="1">
      <c r="B63" s="7"/>
      <c r="C63" s="32"/>
      <c r="D63" s="32"/>
      <c r="E63" s="32"/>
      <c r="F63" s="37" t="s">
        <v>10</v>
      </c>
      <c r="G63" s="37"/>
      <c r="H63" s="2">
        <f>H61+H62</f>
        <v>4237</v>
      </c>
      <c r="I63" s="2">
        <f aca="true" t="shared" si="25" ref="I63:W63">I61+I62</f>
        <v>29</v>
      </c>
      <c r="J63" s="2">
        <f t="shared" si="25"/>
        <v>16077</v>
      </c>
      <c r="K63" s="2">
        <f t="shared" si="25"/>
        <v>803</v>
      </c>
      <c r="L63" s="2">
        <f t="shared" si="25"/>
        <v>26</v>
      </c>
      <c r="M63" s="2">
        <f t="shared" si="25"/>
        <v>16747</v>
      </c>
      <c r="N63" s="2">
        <f t="shared" si="25"/>
        <v>837</v>
      </c>
      <c r="O63" s="2">
        <f t="shared" si="25"/>
        <v>23</v>
      </c>
      <c r="P63" s="2">
        <f t="shared" si="25"/>
        <v>17050</v>
      </c>
      <c r="Q63" s="2">
        <f t="shared" si="25"/>
        <v>852</v>
      </c>
      <c r="R63" s="2">
        <f t="shared" si="25"/>
        <v>25</v>
      </c>
      <c r="S63" s="2">
        <f t="shared" si="25"/>
        <v>21022</v>
      </c>
      <c r="T63" s="2">
        <f t="shared" si="25"/>
        <v>1051</v>
      </c>
      <c r="U63" s="2">
        <f t="shared" si="25"/>
        <v>21</v>
      </c>
      <c r="V63" s="2">
        <f t="shared" si="25"/>
        <v>19664</v>
      </c>
      <c r="W63" s="2">
        <f t="shared" si="25"/>
        <v>983</v>
      </c>
      <c r="X63" s="2">
        <f>X61+X62</f>
        <v>98</v>
      </c>
      <c r="Y63" s="2">
        <f>Y61+Y62</f>
        <v>227062</v>
      </c>
      <c r="Z63" s="2">
        <f>Z61+Z62</f>
        <v>11351</v>
      </c>
      <c r="AA63" s="2">
        <f t="shared" si="14"/>
        <v>222</v>
      </c>
      <c r="AB63" s="2">
        <f t="shared" si="14"/>
        <v>317622</v>
      </c>
      <c r="AC63" s="2">
        <f t="shared" si="14"/>
        <v>15877</v>
      </c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2:45" ht="12" customHeight="1">
      <c r="B64" s="7"/>
      <c r="C64" s="21"/>
      <c r="D64" s="22"/>
      <c r="E64" s="32" t="s">
        <v>38</v>
      </c>
      <c r="F64" s="37" t="s">
        <v>35</v>
      </c>
      <c r="G64" s="37"/>
      <c r="H64" s="2">
        <f>H20+H46+H52+H58</f>
        <v>0</v>
      </c>
      <c r="I64" s="2">
        <f aca="true" t="shared" si="26" ref="I64:Z65">I20+I46+I52+I58</f>
        <v>0</v>
      </c>
      <c r="J64" s="2">
        <f t="shared" si="26"/>
        <v>0</v>
      </c>
      <c r="K64" s="2">
        <f t="shared" si="26"/>
        <v>0</v>
      </c>
      <c r="L64" s="2">
        <f t="shared" si="26"/>
        <v>0</v>
      </c>
      <c r="M64" s="2">
        <f t="shared" si="26"/>
        <v>0</v>
      </c>
      <c r="N64" s="2">
        <f t="shared" si="26"/>
        <v>0</v>
      </c>
      <c r="O64" s="2">
        <f t="shared" si="26"/>
        <v>0</v>
      </c>
      <c r="P64" s="2">
        <f t="shared" si="26"/>
        <v>0</v>
      </c>
      <c r="Q64" s="2">
        <f t="shared" si="26"/>
        <v>0</v>
      </c>
      <c r="R64" s="2">
        <f t="shared" si="26"/>
        <v>0</v>
      </c>
      <c r="S64" s="2">
        <f t="shared" si="26"/>
        <v>0</v>
      </c>
      <c r="T64" s="2">
        <f t="shared" si="26"/>
        <v>0</v>
      </c>
      <c r="U64" s="2">
        <f t="shared" si="26"/>
        <v>0</v>
      </c>
      <c r="V64" s="2">
        <f t="shared" si="26"/>
        <v>0</v>
      </c>
      <c r="W64" s="2">
        <f t="shared" si="26"/>
        <v>0</v>
      </c>
      <c r="X64" s="2">
        <f t="shared" si="26"/>
        <v>21</v>
      </c>
      <c r="Y64" s="2">
        <f t="shared" si="26"/>
        <v>50241</v>
      </c>
      <c r="Z64" s="2">
        <f t="shared" si="26"/>
        <v>1154</v>
      </c>
      <c r="AA64" s="2">
        <f t="shared" si="14"/>
        <v>21</v>
      </c>
      <c r="AB64" s="2">
        <f t="shared" si="14"/>
        <v>50241</v>
      </c>
      <c r="AC64" s="2">
        <f t="shared" si="14"/>
        <v>1154</v>
      </c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2:45" ht="12" customHeight="1">
      <c r="B65" s="7"/>
      <c r="C65" s="54" t="s">
        <v>46</v>
      </c>
      <c r="D65" s="55"/>
      <c r="E65" s="32"/>
      <c r="F65" s="37" t="s">
        <v>30</v>
      </c>
      <c r="G65" s="37"/>
      <c r="H65" s="2">
        <f>H21+H47+H53+H59</f>
        <v>0</v>
      </c>
      <c r="I65" s="2">
        <f t="shared" si="26"/>
        <v>0</v>
      </c>
      <c r="J65" s="2">
        <f t="shared" si="26"/>
        <v>0</v>
      </c>
      <c r="K65" s="2">
        <f t="shared" si="26"/>
        <v>0</v>
      </c>
      <c r="L65" s="2">
        <f t="shared" si="26"/>
        <v>0</v>
      </c>
      <c r="M65" s="2">
        <f t="shared" si="26"/>
        <v>0</v>
      </c>
      <c r="N65" s="2">
        <f t="shared" si="26"/>
        <v>0</v>
      </c>
      <c r="O65" s="2">
        <f t="shared" si="26"/>
        <v>255</v>
      </c>
      <c r="P65" s="2">
        <f t="shared" si="26"/>
        <v>196909</v>
      </c>
      <c r="Q65" s="2">
        <f t="shared" si="26"/>
        <v>8554</v>
      </c>
      <c r="R65" s="2">
        <f t="shared" si="26"/>
        <v>1011</v>
      </c>
      <c r="S65" s="2">
        <f>S21+S47+S53+S59</f>
        <v>861482</v>
      </c>
      <c r="T65" s="2">
        <f t="shared" si="26"/>
        <v>36847</v>
      </c>
      <c r="U65" s="2">
        <f t="shared" si="26"/>
        <v>2785</v>
      </c>
      <c r="V65" s="2">
        <f t="shared" si="26"/>
        <v>2641075</v>
      </c>
      <c r="W65" s="2">
        <f t="shared" si="26"/>
        <v>107675</v>
      </c>
      <c r="X65" s="2">
        <f t="shared" si="26"/>
        <v>73953</v>
      </c>
      <c r="Y65" s="2">
        <f t="shared" si="26"/>
        <v>148983976</v>
      </c>
      <c r="Z65" s="2">
        <f t="shared" si="26"/>
        <v>6994922</v>
      </c>
      <c r="AA65" s="2">
        <f t="shared" si="14"/>
        <v>78004</v>
      </c>
      <c r="AB65" s="2">
        <f>J65+M65+P65+S65+V65+Y65</f>
        <v>152683442</v>
      </c>
      <c r="AC65" s="2">
        <f t="shared" si="14"/>
        <v>7147998</v>
      </c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2:45" ht="12" customHeight="1">
      <c r="B66" s="7"/>
      <c r="C66" s="54"/>
      <c r="D66" s="55"/>
      <c r="E66" s="32"/>
      <c r="F66" s="37" t="s">
        <v>10</v>
      </c>
      <c r="G66" s="37"/>
      <c r="H66" s="2">
        <f>H64+H65</f>
        <v>0</v>
      </c>
      <c r="I66" s="2">
        <f aca="true" t="shared" si="27" ref="I66:W66">I64+I65</f>
        <v>0</v>
      </c>
      <c r="J66" s="2">
        <f t="shared" si="27"/>
        <v>0</v>
      </c>
      <c r="K66" s="2">
        <f t="shared" si="27"/>
        <v>0</v>
      </c>
      <c r="L66" s="2">
        <f t="shared" si="27"/>
        <v>0</v>
      </c>
      <c r="M66" s="2">
        <f t="shared" si="27"/>
        <v>0</v>
      </c>
      <c r="N66" s="2">
        <f t="shared" si="27"/>
        <v>0</v>
      </c>
      <c r="O66" s="2">
        <f t="shared" si="27"/>
        <v>255</v>
      </c>
      <c r="P66" s="2">
        <f t="shared" si="27"/>
        <v>196909</v>
      </c>
      <c r="Q66" s="2">
        <f t="shared" si="27"/>
        <v>8554</v>
      </c>
      <c r="R66" s="2">
        <f t="shared" si="27"/>
        <v>1011</v>
      </c>
      <c r="S66" s="2">
        <f t="shared" si="27"/>
        <v>861482</v>
      </c>
      <c r="T66" s="2">
        <f t="shared" si="27"/>
        <v>36847</v>
      </c>
      <c r="U66" s="2">
        <f t="shared" si="27"/>
        <v>2785</v>
      </c>
      <c r="V66" s="2">
        <f t="shared" si="27"/>
        <v>2641075</v>
      </c>
      <c r="W66" s="2">
        <f t="shared" si="27"/>
        <v>107675</v>
      </c>
      <c r="X66" s="2">
        <f>X64+X65</f>
        <v>73974</v>
      </c>
      <c r="Y66" s="2">
        <f>Y64+Y65</f>
        <v>149034217</v>
      </c>
      <c r="Z66" s="2">
        <f>Z64+Z65</f>
        <v>6996076</v>
      </c>
      <c r="AA66" s="2">
        <f t="shared" si="14"/>
        <v>78025</v>
      </c>
      <c r="AB66" s="2">
        <f t="shared" si="14"/>
        <v>152733683</v>
      </c>
      <c r="AC66" s="2">
        <f t="shared" si="14"/>
        <v>7149152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2:45" ht="12" customHeight="1">
      <c r="B67" s="7"/>
      <c r="C67" s="54"/>
      <c r="D67" s="55"/>
      <c r="E67" s="32" t="s">
        <v>36</v>
      </c>
      <c r="F67" s="37" t="s">
        <v>35</v>
      </c>
      <c r="G67" s="37"/>
      <c r="H67" s="2">
        <f>H23+H49+H55+H61</f>
        <v>0</v>
      </c>
      <c r="I67" s="2">
        <f aca="true" t="shared" si="28" ref="I67:Z68">I23+I49+I55+I61</f>
        <v>0</v>
      </c>
      <c r="J67" s="2">
        <f t="shared" si="28"/>
        <v>0</v>
      </c>
      <c r="K67" s="2">
        <f t="shared" si="28"/>
        <v>0</v>
      </c>
      <c r="L67" s="2">
        <f t="shared" si="28"/>
        <v>0</v>
      </c>
      <c r="M67" s="2">
        <f t="shared" si="28"/>
        <v>0</v>
      </c>
      <c r="N67" s="2">
        <f t="shared" si="28"/>
        <v>0</v>
      </c>
      <c r="O67" s="2">
        <f t="shared" si="28"/>
        <v>0</v>
      </c>
      <c r="P67" s="2">
        <f t="shared" si="28"/>
        <v>0</v>
      </c>
      <c r="Q67" s="2">
        <f t="shared" si="28"/>
        <v>0</v>
      </c>
      <c r="R67" s="2">
        <f t="shared" si="28"/>
        <v>0</v>
      </c>
      <c r="S67" s="2">
        <f t="shared" si="28"/>
        <v>0</v>
      </c>
      <c r="T67" s="2">
        <f t="shared" si="28"/>
        <v>0</v>
      </c>
      <c r="U67" s="2">
        <f t="shared" si="28"/>
        <v>0</v>
      </c>
      <c r="V67" s="2">
        <f t="shared" si="28"/>
        <v>0</v>
      </c>
      <c r="W67" s="2">
        <f t="shared" si="28"/>
        <v>0</v>
      </c>
      <c r="X67" s="2">
        <f t="shared" si="28"/>
        <v>0</v>
      </c>
      <c r="Y67" s="2">
        <f t="shared" si="28"/>
        <v>0</v>
      </c>
      <c r="Z67" s="2">
        <f t="shared" si="28"/>
        <v>0</v>
      </c>
      <c r="AA67" s="2">
        <f t="shared" si="14"/>
        <v>0</v>
      </c>
      <c r="AB67" s="2">
        <f t="shared" si="14"/>
        <v>0</v>
      </c>
      <c r="AC67" s="2">
        <f t="shared" si="14"/>
        <v>0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2:45" ht="12" customHeight="1">
      <c r="B68" s="7"/>
      <c r="C68" s="54"/>
      <c r="D68" s="55"/>
      <c r="E68" s="32"/>
      <c r="F68" s="37" t="s">
        <v>9</v>
      </c>
      <c r="G68" s="37"/>
      <c r="H68" s="2">
        <f>H24+H50+H56+H62</f>
        <v>136307</v>
      </c>
      <c r="I68" s="2">
        <f t="shared" si="28"/>
        <v>2757</v>
      </c>
      <c r="J68" s="2">
        <f t="shared" si="28"/>
        <v>1509596</v>
      </c>
      <c r="K68" s="2">
        <f t="shared" si="28"/>
        <v>73331</v>
      </c>
      <c r="L68" s="2">
        <f t="shared" si="28"/>
        <v>1949</v>
      </c>
      <c r="M68" s="2">
        <f t="shared" si="28"/>
        <v>1261707</v>
      </c>
      <c r="N68" s="2">
        <f t="shared" si="28"/>
        <v>61128</v>
      </c>
      <c r="O68" s="2">
        <f t="shared" si="28"/>
        <v>1645</v>
      </c>
      <c r="P68" s="2">
        <f t="shared" si="28"/>
        <v>1233651</v>
      </c>
      <c r="Q68" s="2">
        <f t="shared" si="28"/>
        <v>59195</v>
      </c>
      <c r="R68" s="2">
        <f t="shared" si="28"/>
        <v>1042</v>
      </c>
      <c r="S68" s="2">
        <f t="shared" si="28"/>
        <v>882387</v>
      </c>
      <c r="T68" s="2">
        <f t="shared" si="28"/>
        <v>42231</v>
      </c>
      <c r="U68" s="2">
        <f t="shared" si="28"/>
        <v>875</v>
      </c>
      <c r="V68" s="2">
        <f t="shared" si="28"/>
        <v>829302</v>
      </c>
      <c r="W68" s="2">
        <f t="shared" si="28"/>
        <v>39661</v>
      </c>
      <c r="X68" s="2">
        <f t="shared" si="28"/>
        <v>3215</v>
      </c>
      <c r="Y68" s="2">
        <f t="shared" si="28"/>
        <v>5106420</v>
      </c>
      <c r="Z68" s="2">
        <f t="shared" si="28"/>
        <v>250673</v>
      </c>
      <c r="AA68" s="2">
        <f t="shared" si="14"/>
        <v>11483</v>
      </c>
      <c r="AB68" s="2">
        <f t="shared" si="14"/>
        <v>10823063</v>
      </c>
      <c r="AC68" s="2">
        <f t="shared" si="14"/>
        <v>526219</v>
      </c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2:45" ht="12" customHeight="1">
      <c r="B69" s="20"/>
      <c r="C69" s="23"/>
      <c r="D69" s="24"/>
      <c r="E69" s="32"/>
      <c r="F69" s="37" t="s">
        <v>10</v>
      </c>
      <c r="G69" s="37"/>
      <c r="H69" s="2">
        <f>H67+H68</f>
        <v>136307</v>
      </c>
      <c r="I69" s="2">
        <f aca="true" t="shared" si="29" ref="I69:W69">I67+I68</f>
        <v>2757</v>
      </c>
      <c r="J69" s="2">
        <f t="shared" si="29"/>
        <v>1509596</v>
      </c>
      <c r="K69" s="2">
        <f t="shared" si="29"/>
        <v>73331</v>
      </c>
      <c r="L69" s="2">
        <f t="shared" si="29"/>
        <v>1949</v>
      </c>
      <c r="M69" s="2">
        <f t="shared" si="29"/>
        <v>1261707</v>
      </c>
      <c r="N69" s="2">
        <f t="shared" si="29"/>
        <v>61128</v>
      </c>
      <c r="O69" s="2">
        <f t="shared" si="29"/>
        <v>1645</v>
      </c>
      <c r="P69" s="2">
        <f t="shared" si="29"/>
        <v>1233651</v>
      </c>
      <c r="Q69" s="2">
        <f t="shared" si="29"/>
        <v>59195</v>
      </c>
      <c r="R69" s="2">
        <f t="shared" si="29"/>
        <v>1042</v>
      </c>
      <c r="S69" s="2">
        <f t="shared" si="29"/>
        <v>882387</v>
      </c>
      <c r="T69" s="2">
        <f t="shared" si="29"/>
        <v>42231</v>
      </c>
      <c r="U69" s="2">
        <f t="shared" si="29"/>
        <v>875</v>
      </c>
      <c r="V69" s="2">
        <f t="shared" si="29"/>
        <v>829302</v>
      </c>
      <c r="W69" s="2">
        <f t="shared" si="29"/>
        <v>39661</v>
      </c>
      <c r="X69" s="2">
        <f>X67+X68</f>
        <v>3215</v>
      </c>
      <c r="Y69" s="2">
        <f>Y67+Y68</f>
        <v>5106420</v>
      </c>
      <c r="Z69" s="2">
        <f>Z67+Z68</f>
        <v>250673</v>
      </c>
      <c r="AA69" s="2">
        <f t="shared" si="14"/>
        <v>11483</v>
      </c>
      <c r="AB69" s="2">
        <f t="shared" si="14"/>
        <v>10823063</v>
      </c>
      <c r="AC69" s="2">
        <f t="shared" si="14"/>
        <v>526219</v>
      </c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2:45" ht="12" customHeight="1">
      <c r="B70" s="14"/>
      <c r="C70" s="32" t="s">
        <v>16</v>
      </c>
      <c r="D70" s="32"/>
      <c r="E70" s="32" t="s">
        <v>17</v>
      </c>
      <c r="F70" s="37" t="s">
        <v>35</v>
      </c>
      <c r="G70" s="3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>
        <f t="shared" si="14"/>
        <v>0</v>
      </c>
      <c r="AB70" s="2">
        <f t="shared" si="14"/>
        <v>0</v>
      </c>
      <c r="AC70" s="2">
        <f t="shared" si="14"/>
        <v>0</v>
      </c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2:45" ht="12" customHeight="1">
      <c r="B71" s="7"/>
      <c r="C71" s="32"/>
      <c r="D71" s="32"/>
      <c r="E71" s="32"/>
      <c r="F71" s="37" t="s">
        <v>9</v>
      </c>
      <c r="G71" s="38"/>
      <c r="H71" s="1"/>
      <c r="I71" s="1">
        <v>71</v>
      </c>
      <c r="J71" s="1">
        <v>39513</v>
      </c>
      <c r="K71" s="1">
        <v>1157</v>
      </c>
      <c r="L71" s="1">
        <v>506</v>
      </c>
      <c r="M71" s="1">
        <v>327910</v>
      </c>
      <c r="N71" s="1">
        <v>7778</v>
      </c>
      <c r="O71" s="1">
        <v>1429</v>
      </c>
      <c r="P71" s="1">
        <v>1053491</v>
      </c>
      <c r="Q71" s="1">
        <v>26526</v>
      </c>
      <c r="R71" s="1">
        <v>6398</v>
      </c>
      <c r="S71" s="1">
        <v>5551069</v>
      </c>
      <c r="T71" s="1">
        <v>129127</v>
      </c>
      <c r="U71" s="1">
        <v>5310</v>
      </c>
      <c r="V71" s="1">
        <v>5060807</v>
      </c>
      <c r="W71" s="1">
        <v>120291</v>
      </c>
      <c r="X71" s="1">
        <v>11692</v>
      </c>
      <c r="Y71" s="1">
        <v>13538577</v>
      </c>
      <c r="Z71" s="1">
        <v>364589</v>
      </c>
      <c r="AA71" s="2">
        <f t="shared" si="14"/>
        <v>25406</v>
      </c>
      <c r="AB71" s="2">
        <f t="shared" si="14"/>
        <v>25571367</v>
      </c>
      <c r="AC71" s="2">
        <f t="shared" si="14"/>
        <v>649468</v>
      </c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2:45" ht="12" customHeight="1">
      <c r="B72" s="7"/>
      <c r="C72" s="32"/>
      <c r="D72" s="32"/>
      <c r="E72" s="32"/>
      <c r="F72" s="37" t="s">
        <v>10</v>
      </c>
      <c r="G72" s="37"/>
      <c r="H72" s="2">
        <f>H70+H71</f>
        <v>0</v>
      </c>
      <c r="I72" s="2">
        <f aca="true" t="shared" si="30" ref="I72:W72">I70+I71</f>
        <v>71</v>
      </c>
      <c r="J72" s="2">
        <f t="shared" si="30"/>
        <v>39513</v>
      </c>
      <c r="K72" s="2">
        <f t="shared" si="30"/>
        <v>1157</v>
      </c>
      <c r="L72" s="2">
        <f t="shared" si="30"/>
        <v>506</v>
      </c>
      <c r="M72" s="2">
        <f t="shared" si="30"/>
        <v>327910</v>
      </c>
      <c r="N72" s="2">
        <f t="shared" si="30"/>
        <v>7778</v>
      </c>
      <c r="O72" s="2">
        <f t="shared" si="30"/>
        <v>1429</v>
      </c>
      <c r="P72" s="2">
        <f t="shared" si="30"/>
        <v>1053491</v>
      </c>
      <c r="Q72" s="2">
        <f t="shared" si="30"/>
        <v>26526</v>
      </c>
      <c r="R72" s="2">
        <f t="shared" si="30"/>
        <v>6398</v>
      </c>
      <c r="S72" s="2">
        <f t="shared" si="30"/>
        <v>5551069</v>
      </c>
      <c r="T72" s="2">
        <f t="shared" si="30"/>
        <v>129127</v>
      </c>
      <c r="U72" s="2">
        <f t="shared" si="30"/>
        <v>5310</v>
      </c>
      <c r="V72" s="2">
        <f t="shared" si="30"/>
        <v>5060807</v>
      </c>
      <c r="W72" s="2">
        <f t="shared" si="30"/>
        <v>120291</v>
      </c>
      <c r="X72" s="2">
        <f>X70+X71</f>
        <v>11692</v>
      </c>
      <c r="Y72" s="2">
        <f>Y70+Y71</f>
        <v>13538577</v>
      </c>
      <c r="Z72" s="2">
        <f>Z70+Z71</f>
        <v>364589</v>
      </c>
      <c r="AA72" s="2">
        <f aca="true" t="shared" si="31" ref="AA72:AC105">I72+L72+O72+R72+U72+X72</f>
        <v>25406</v>
      </c>
      <c r="AB72" s="2">
        <f t="shared" si="31"/>
        <v>25571367</v>
      </c>
      <c r="AC72" s="2">
        <f t="shared" si="31"/>
        <v>649468</v>
      </c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2:45" ht="12" customHeight="1">
      <c r="B73" s="7"/>
      <c r="C73" s="32"/>
      <c r="D73" s="32"/>
      <c r="E73" s="32" t="s">
        <v>36</v>
      </c>
      <c r="F73" s="37" t="s">
        <v>35</v>
      </c>
      <c r="G73" s="38"/>
      <c r="H73" s="1"/>
      <c r="I73" s="1"/>
      <c r="J73" s="1"/>
      <c r="K73" s="1"/>
      <c r="L73" s="1"/>
      <c r="M73" s="1"/>
      <c r="N73" s="1"/>
      <c r="O73" s="1">
        <v>1</v>
      </c>
      <c r="P73" s="1">
        <v>772</v>
      </c>
      <c r="Q73" s="1">
        <v>2</v>
      </c>
      <c r="R73" s="1"/>
      <c r="S73" s="1"/>
      <c r="T73" s="1"/>
      <c r="U73" s="1"/>
      <c r="V73" s="1"/>
      <c r="W73" s="1"/>
      <c r="X73" s="1"/>
      <c r="Y73" s="1"/>
      <c r="Z73" s="1"/>
      <c r="AA73" s="2">
        <f t="shared" si="31"/>
        <v>1</v>
      </c>
      <c r="AB73" s="2">
        <f t="shared" si="31"/>
        <v>772</v>
      </c>
      <c r="AC73" s="2">
        <f t="shared" si="31"/>
        <v>2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2:45" ht="12" customHeight="1">
      <c r="B74" s="7"/>
      <c r="C74" s="32"/>
      <c r="D74" s="32"/>
      <c r="E74" s="32"/>
      <c r="F74" s="37" t="s">
        <v>9</v>
      </c>
      <c r="G74" s="38"/>
      <c r="H74" s="1">
        <v>43672</v>
      </c>
      <c r="I74" s="1">
        <v>1838</v>
      </c>
      <c r="J74" s="1">
        <v>992212</v>
      </c>
      <c r="K74" s="1">
        <v>20159</v>
      </c>
      <c r="L74" s="1">
        <v>576</v>
      </c>
      <c r="M74" s="1">
        <v>371133</v>
      </c>
      <c r="N74" s="1">
        <v>9607</v>
      </c>
      <c r="O74" s="1">
        <v>347</v>
      </c>
      <c r="P74" s="1">
        <v>252620</v>
      </c>
      <c r="Q74" s="1">
        <v>7464</v>
      </c>
      <c r="R74" s="1">
        <v>30</v>
      </c>
      <c r="S74" s="1">
        <v>24589</v>
      </c>
      <c r="T74" s="1">
        <v>584</v>
      </c>
      <c r="U74" s="1">
        <v>9</v>
      </c>
      <c r="V74" s="1">
        <v>8601</v>
      </c>
      <c r="W74" s="1">
        <v>186</v>
      </c>
      <c r="X74" s="1">
        <v>4</v>
      </c>
      <c r="Y74" s="1">
        <v>4136</v>
      </c>
      <c r="Z74" s="1">
        <v>141</v>
      </c>
      <c r="AA74" s="2">
        <f t="shared" si="31"/>
        <v>2804</v>
      </c>
      <c r="AB74" s="2">
        <f>J74+M74+P74+S74+V74+Y74</f>
        <v>1653291</v>
      </c>
      <c r="AC74" s="2">
        <f t="shared" si="31"/>
        <v>38141</v>
      </c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2:45" ht="12" customHeight="1">
      <c r="B75" s="7"/>
      <c r="C75" s="32"/>
      <c r="D75" s="32"/>
      <c r="E75" s="32"/>
      <c r="F75" s="37" t="s">
        <v>10</v>
      </c>
      <c r="G75" s="37"/>
      <c r="H75" s="2">
        <f>H73+H74</f>
        <v>43672</v>
      </c>
      <c r="I75" s="2">
        <f aca="true" t="shared" si="32" ref="I75:W75">I73+I74</f>
        <v>1838</v>
      </c>
      <c r="J75" s="2">
        <f t="shared" si="32"/>
        <v>992212</v>
      </c>
      <c r="K75" s="2">
        <f t="shared" si="32"/>
        <v>20159</v>
      </c>
      <c r="L75" s="2">
        <f t="shared" si="32"/>
        <v>576</v>
      </c>
      <c r="M75" s="2">
        <f t="shared" si="32"/>
        <v>371133</v>
      </c>
      <c r="N75" s="2">
        <f t="shared" si="32"/>
        <v>9607</v>
      </c>
      <c r="O75" s="2">
        <f t="shared" si="32"/>
        <v>348</v>
      </c>
      <c r="P75" s="2">
        <f t="shared" si="32"/>
        <v>253392</v>
      </c>
      <c r="Q75" s="2">
        <f t="shared" si="32"/>
        <v>7466</v>
      </c>
      <c r="R75" s="2">
        <f t="shared" si="32"/>
        <v>30</v>
      </c>
      <c r="S75" s="2">
        <f t="shared" si="32"/>
        <v>24589</v>
      </c>
      <c r="T75" s="2">
        <f t="shared" si="32"/>
        <v>584</v>
      </c>
      <c r="U75" s="2">
        <f t="shared" si="32"/>
        <v>9</v>
      </c>
      <c r="V75" s="2">
        <f t="shared" si="32"/>
        <v>8601</v>
      </c>
      <c r="W75" s="2">
        <f t="shared" si="32"/>
        <v>186</v>
      </c>
      <c r="X75" s="2">
        <f>X73+X74</f>
        <v>4</v>
      </c>
      <c r="Y75" s="2">
        <f>Y73+Y74</f>
        <v>4136</v>
      </c>
      <c r="Z75" s="2">
        <f>Z73+Z74</f>
        <v>141</v>
      </c>
      <c r="AA75" s="2">
        <f t="shared" si="31"/>
        <v>2805</v>
      </c>
      <c r="AB75" s="2">
        <f t="shared" si="31"/>
        <v>1654063</v>
      </c>
      <c r="AC75" s="2">
        <f t="shared" si="31"/>
        <v>38143</v>
      </c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2:45" ht="12" customHeight="1">
      <c r="B76" s="7"/>
      <c r="C76" s="32"/>
      <c r="D76" s="32"/>
      <c r="E76" s="32" t="s">
        <v>10</v>
      </c>
      <c r="F76" s="37" t="s">
        <v>35</v>
      </c>
      <c r="G76" s="37"/>
      <c r="H76" s="2">
        <f>H70+H73</f>
        <v>0</v>
      </c>
      <c r="I76" s="2">
        <f aca="true" t="shared" si="33" ref="I76:Z77">I70+I73</f>
        <v>0</v>
      </c>
      <c r="J76" s="2">
        <f t="shared" si="33"/>
        <v>0</v>
      </c>
      <c r="K76" s="2">
        <f t="shared" si="33"/>
        <v>0</v>
      </c>
      <c r="L76" s="2">
        <f t="shared" si="33"/>
        <v>0</v>
      </c>
      <c r="M76" s="2">
        <f t="shared" si="33"/>
        <v>0</v>
      </c>
      <c r="N76" s="2">
        <f t="shared" si="33"/>
        <v>0</v>
      </c>
      <c r="O76" s="2">
        <f t="shared" si="33"/>
        <v>1</v>
      </c>
      <c r="P76" s="2">
        <f t="shared" si="33"/>
        <v>772</v>
      </c>
      <c r="Q76" s="2">
        <f t="shared" si="33"/>
        <v>2</v>
      </c>
      <c r="R76" s="2">
        <f t="shared" si="33"/>
        <v>0</v>
      </c>
      <c r="S76" s="2">
        <f t="shared" si="33"/>
        <v>0</v>
      </c>
      <c r="T76" s="2">
        <f t="shared" si="33"/>
        <v>0</v>
      </c>
      <c r="U76" s="2">
        <f t="shared" si="33"/>
        <v>0</v>
      </c>
      <c r="V76" s="2">
        <f t="shared" si="33"/>
        <v>0</v>
      </c>
      <c r="W76" s="2">
        <f t="shared" si="33"/>
        <v>0</v>
      </c>
      <c r="X76" s="2">
        <f t="shared" si="33"/>
        <v>0</v>
      </c>
      <c r="Y76" s="2">
        <f t="shared" si="33"/>
        <v>0</v>
      </c>
      <c r="Z76" s="2">
        <f t="shared" si="33"/>
        <v>0</v>
      </c>
      <c r="AA76" s="2">
        <f t="shared" si="31"/>
        <v>1</v>
      </c>
      <c r="AB76" s="2">
        <f t="shared" si="31"/>
        <v>772</v>
      </c>
      <c r="AC76" s="2">
        <f t="shared" si="31"/>
        <v>2</v>
      </c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2:45" ht="12" customHeight="1">
      <c r="B77" s="31" t="s">
        <v>15</v>
      </c>
      <c r="C77" s="32"/>
      <c r="D77" s="32"/>
      <c r="E77" s="32"/>
      <c r="F77" s="37" t="s">
        <v>31</v>
      </c>
      <c r="G77" s="37"/>
      <c r="H77" s="2">
        <f>H71+H74</f>
        <v>43672</v>
      </c>
      <c r="I77" s="2">
        <f t="shared" si="33"/>
        <v>1909</v>
      </c>
      <c r="J77" s="2">
        <f t="shared" si="33"/>
        <v>1031725</v>
      </c>
      <c r="K77" s="2">
        <f t="shared" si="33"/>
        <v>21316</v>
      </c>
      <c r="L77" s="2">
        <f t="shared" si="33"/>
        <v>1082</v>
      </c>
      <c r="M77" s="2">
        <f t="shared" si="33"/>
        <v>699043</v>
      </c>
      <c r="N77" s="2">
        <f t="shared" si="33"/>
        <v>17385</v>
      </c>
      <c r="O77" s="2">
        <f t="shared" si="33"/>
        <v>1776</v>
      </c>
      <c r="P77" s="2">
        <f t="shared" si="33"/>
        <v>1306111</v>
      </c>
      <c r="Q77" s="2">
        <f t="shared" si="33"/>
        <v>33990</v>
      </c>
      <c r="R77" s="2">
        <f t="shared" si="33"/>
        <v>6428</v>
      </c>
      <c r="S77" s="2">
        <f t="shared" si="33"/>
        <v>5575658</v>
      </c>
      <c r="T77" s="2">
        <f t="shared" si="33"/>
        <v>129711</v>
      </c>
      <c r="U77" s="2">
        <f t="shared" si="33"/>
        <v>5319</v>
      </c>
      <c r="V77" s="2">
        <f t="shared" si="33"/>
        <v>5069408</v>
      </c>
      <c r="W77" s="2">
        <f t="shared" si="33"/>
        <v>120477</v>
      </c>
      <c r="X77" s="2">
        <f t="shared" si="33"/>
        <v>11696</v>
      </c>
      <c r="Y77" s="2">
        <f t="shared" si="33"/>
        <v>13542713</v>
      </c>
      <c r="Z77" s="2">
        <f t="shared" si="33"/>
        <v>364730</v>
      </c>
      <c r="AA77" s="2">
        <f t="shared" si="31"/>
        <v>28210</v>
      </c>
      <c r="AB77" s="2">
        <f t="shared" si="31"/>
        <v>27224658</v>
      </c>
      <c r="AC77" s="2">
        <f t="shared" si="31"/>
        <v>687609</v>
      </c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2:45" ht="12" customHeight="1">
      <c r="B78" s="31"/>
      <c r="C78" s="32"/>
      <c r="D78" s="32"/>
      <c r="E78" s="32"/>
      <c r="F78" s="37" t="s">
        <v>10</v>
      </c>
      <c r="G78" s="37"/>
      <c r="H78" s="2">
        <f>H76+H77</f>
        <v>43672</v>
      </c>
      <c r="I78" s="2">
        <f aca="true" t="shared" si="34" ref="I78:W78">I76+I77</f>
        <v>1909</v>
      </c>
      <c r="J78" s="2">
        <f t="shared" si="34"/>
        <v>1031725</v>
      </c>
      <c r="K78" s="2">
        <f t="shared" si="34"/>
        <v>21316</v>
      </c>
      <c r="L78" s="2">
        <f t="shared" si="34"/>
        <v>1082</v>
      </c>
      <c r="M78" s="2">
        <f t="shared" si="34"/>
        <v>699043</v>
      </c>
      <c r="N78" s="2">
        <f t="shared" si="34"/>
        <v>17385</v>
      </c>
      <c r="O78" s="2">
        <f t="shared" si="34"/>
        <v>1777</v>
      </c>
      <c r="P78" s="2">
        <f t="shared" si="34"/>
        <v>1306883</v>
      </c>
      <c r="Q78" s="2">
        <f t="shared" si="34"/>
        <v>33992</v>
      </c>
      <c r="R78" s="2">
        <f t="shared" si="34"/>
        <v>6428</v>
      </c>
      <c r="S78" s="2">
        <f t="shared" si="34"/>
        <v>5575658</v>
      </c>
      <c r="T78" s="2">
        <f t="shared" si="34"/>
        <v>129711</v>
      </c>
      <c r="U78" s="2">
        <f t="shared" si="34"/>
        <v>5319</v>
      </c>
      <c r="V78" s="2">
        <f t="shared" si="34"/>
        <v>5069408</v>
      </c>
      <c r="W78" s="2">
        <f t="shared" si="34"/>
        <v>120477</v>
      </c>
      <c r="X78" s="2">
        <f>X76+X77</f>
        <v>11696</v>
      </c>
      <c r="Y78" s="2">
        <f>Y76+Y77</f>
        <v>13542713</v>
      </c>
      <c r="Z78" s="2">
        <f>Z76+Z77</f>
        <v>364730</v>
      </c>
      <c r="AA78" s="2">
        <f t="shared" si="31"/>
        <v>28211</v>
      </c>
      <c r="AB78" s="2">
        <f t="shared" si="31"/>
        <v>27225430</v>
      </c>
      <c r="AC78" s="2">
        <f t="shared" si="31"/>
        <v>687611</v>
      </c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2:45" ht="12" customHeight="1">
      <c r="B79" s="31"/>
      <c r="C79" s="32" t="s">
        <v>47</v>
      </c>
      <c r="D79" s="32"/>
      <c r="E79" s="32" t="s">
        <v>4</v>
      </c>
      <c r="F79" s="37" t="s">
        <v>35</v>
      </c>
      <c r="G79" s="3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>
        <v>7</v>
      </c>
      <c r="Y79" s="1">
        <v>10718</v>
      </c>
      <c r="Z79" s="1">
        <v>32</v>
      </c>
      <c r="AA79" s="2">
        <f t="shared" si="31"/>
        <v>7</v>
      </c>
      <c r="AB79" s="2">
        <f t="shared" si="31"/>
        <v>10718</v>
      </c>
      <c r="AC79" s="2">
        <f t="shared" si="31"/>
        <v>32</v>
      </c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2:45" ht="12" customHeight="1">
      <c r="B80" s="31"/>
      <c r="C80" s="32"/>
      <c r="D80" s="32"/>
      <c r="E80" s="32"/>
      <c r="F80" s="37" t="s">
        <v>9</v>
      </c>
      <c r="G80" s="38"/>
      <c r="H80" s="1">
        <v>1204</v>
      </c>
      <c r="I80" s="1">
        <v>1967</v>
      </c>
      <c r="J80" s="1">
        <v>1131869</v>
      </c>
      <c r="K80" s="1">
        <v>22108</v>
      </c>
      <c r="L80" s="1">
        <v>2595</v>
      </c>
      <c r="M80" s="1">
        <v>1681689</v>
      </c>
      <c r="N80" s="1">
        <v>43037</v>
      </c>
      <c r="O80" s="1">
        <v>2582</v>
      </c>
      <c r="P80" s="1">
        <v>1892917</v>
      </c>
      <c r="Q80" s="1">
        <v>51599</v>
      </c>
      <c r="R80" s="1">
        <v>1345</v>
      </c>
      <c r="S80" s="1">
        <v>1128714</v>
      </c>
      <c r="T80" s="1">
        <v>31010</v>
      </c>
      <c r="U80" s="1">
        <v>928</v>
      </c>
      <c r="V80" s="1">
        <v>881114</v>
      </c>
      <c r="W80" s="1">
        <v>23672</v>
      </c>
      <c r="X80" s="1">
        <v>722</v>
      </c>
      <c r="Y80" s="1">
        <v>808957</v>
      </c>
      <c r="Z80" s="1">
        <v>22572</v>
      </c>
      <c r="AA80" s="2">
        <f t="shared" si="31"/>
        <v>10139</v>
      </c>
      <c r="AB80" s="2">
        <f t="shared" si="31"/>
        <v>7525260</v>
      </c>
      <c r="AC80" s="2">
        <f t="shared" si="31"/>
        <v>193998</v>
      </c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2:45" ht="12" customHeight="1">
      <c r="B81" s="31"/>
      <c r="C81" s="32"/>
      <c r="D81" s="32"/>
      <c r="E81" s="32"/>
      <c r="F81" s="37" t="s">
        <v>10</v>
      </c>
      <c r="G81" s="37"/>
      <c r="H81" s="2">
        <f>H79+H80</f>
        <v>1204</v>
      </c>
      <c r="I81" s="2">
        <f aca="true" t="shared" si="35" ref="I81:W81">I79+I80</f>
        <v>1967</v>
      </c>
      <c r="J81" s="2">
        <f t="shared" si="35"/>
        <v>1131869</v>
      </c>
      <c r="K81" s="2">
        <f t="shared" si="35"/>
        <v>22108</v>
      </c>
      <c r="L81" s="2">
        <f t="shared" si="35"/>
        <v>2595</v>
      </c>
      <c r="M81" s="2">
        <f t="shared" si="35"/>
        <v>1681689</v>
      </c>
      <c r="N81" s="2">
        <f t="shared" si="35"/>
        <v>43037</v>
      </c>
      <c r="O81" s="2">
        <f t="shared" si="35"/>
        <v>2582</v>
      </c>
      <c r="P81" s="2">
        <f t="shared" si="35"/>
        <v>1892917</v>
      </c>
      <c r="Q81" s="2">
        <f t="shared" si="35"/>
        <v>51599</v>
      </c>
      <c r="R81" s="2">
        <f t="shared" si="35"/>
        <v>1345</v>
      </c>
      <c r="S81" s="2">
        <f t="shared" si="35"/>
        <v>1128714</v>
      </c>
      <c r="T81" s="2">
        <f t="shared" si="35"/>
        <v>31010</v>
      </c>
      <c r="U81" s="2">
        <f t="shared" si="35"/>
        <v>928</v>
      </c>
      <c r="V81" s="2">
        <f t="shared" si="35"/>
        <v>881114</v>
      </c>
      <c r="W81" s="2">
        <f t="shared" si="35"/>
        <v>23672</v>
      </c>
      <c r="X81" s="2">
        <f>X79+X80</f>
        <v>729</v>
      </c>
      <c r="Y81" s="2">
        <f>Y79+Y80</f>
        <v>819675</v>
      </c>
      <c r="Z81" s="2">
        <f>Z79+Z80</f>
        <v>22604</v>
      </c>
      <c r="AA81" s="2">
        <f t="shared" si="31"/>
        <v>10146</v>
      </c>
      <c r="AB81" s="2">
        <f t="shared" si="31"/>
        <v>7535978</v>
      </c>
      <c r="AC81" s="2">
        <f t="shared" si="31"/>
        <v>194030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2:45" ht="12" customHeight="1">
      <c r="B82" s="31"/>
      <c r="C82" s="32"/>
      <c r="D82" s="32"/>
      <c r="E82" s="32" t="s">
        <v>36</v>
      </c>
      <c r="F82" s="37" t="s">
        <v>35</v>
      </c>
      <c r="G82" s="3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>
        <f t="shared" si="31"/>
        <v>0</v>
      </c>
      <c r="AB82" s="2">
        <f t="shared" si="31"/>
        <v>0</v>
      </c>
      <c r="AC82" s="2">
        <f t="shared" si="31"/>
        <v>0</v>
      </c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2:45" ht="12" customHeight="1">
      <c r="B83" s="31"/>
      <c r="C83" s="32"/>
      <c r="D83" s="32"/>
      <c r="E83" s="32"/>
      <c r="F83" s="37" t="s">
        <v>9</v>
      </c>
      <c r="G83" s="38"/>
      <c r="H83" s="1">
        <v>32583</v>
      </c>
      <c r="I83" s="1">
        <v>89</v>
      </c>
      <c r="J83" s="1">
        <v>48095</v>
      </c>
      <c r="K83" s="1">
        <v>1365</v>
      </c>
      <c r="L83" s="1">
        <v>4</v>
      </c>
      <c r="M83" s="1">
        <v>2582</v>
      </c>
      <c r="N83" s="1">
        <v>68</v>
      </c>
      <c r="O83" s="1"/>
      <c r="P83" s="1"/>
      <c r="Q83" s="1"/>
      <c r="R83" s="1">
        <v>1</v>
      </c>
      <c r="S83" s="1">
        <v>820</v>
      </c>
      <c r="T83" s="1">
        <v>16</v>
      </c>
      <c r="U83" s="1"/>
      <c r="V83" s="1"/>
      <c r="W83" s="1"/>
      <c r="X83" s="1"/>
      <c r="Y83" s="1"/>
      <c r="Z83" s="1"/>
      <c r="AA83" s="2">
        <f t="shared" si="31"/>
        <v>94</v>
      </c>
      <c r="AB83" s="2">
        <f t="shared" si="31"/>
        <v>51497</v>
      </c>
      <c r="AC83" s="2">
        <f t="shared" si="31"/>
        <v>1449</v>
      </c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2:45" ht="12" customHeight="1">
      <c r="B84" s="31"/>
      <c r="C84" s="32"/>
      <c r="D84" s="32"/>
      <c r="E84" s="32"/>
      <c r="F84" s="37" t="s">
        <v>10</v>
      </c>
      <c r="G84" s="37"/>
      <c r="H84" s="2">
        <f>H82+H83</f>
        <v>32583</v>
      </c>
      <c r="I84" s="2">
        <f aca="true" t="shared" si="36" ref="I84:W84">I82+I83</f>
        <v>89</v>
      </c>
      <c r="J84" s="2">
        <f t="shared" si="36"/>
        <v>48095</v>
      </c>
      <c r="K84" s="2">
        <f t="shared" si="36"/>
        <v>1365</v>
      </c>
      <c r="L84" s="2">
        <f t="shared" si="36"/>
        <v>4</v>
      </c>
      <c r="M84" s="2">
        <f t="shared" si="36"/>
        <v>2582</v>
      </c>
      <c r="N84" s="2">
        <f t="shared" si="36"/>
        <v>68</v>
      </c>
      <c r="O84" s="2">
        <f t="shared" si="36"/>
        <v>0</v>
      </c>
      <c r="P84" s="2">
        <f t="shared" si="36"/>
        <v>0</v>
      </c>
      <c r="Q84" s="2">
        <f t="shared" si="36"/>
        <v>0</v>
      </c>
      <c r="R84" s="2">
        <f t="shared" si="36"/>
        <v>1</v>
      </c>
      <c r="S84" s="2">
        <f t="shared" si="36"/>
        <v>820</v>
      </c>
      <c r="T84" s="2">
        <f t="shared" si="36"/>
        <v>16</v>
      </c>
      <c r="U84" s="2">
        <f t="shared" si="36"/>
        <v>0</v>
      </c>
      <c r="V84" s="2">
        <f t="shared" si="36"/>
        <v>0</v>
      </c>
      <c r="W84" s="2">
        <f t="shared" si="36"/>
        <v>0</v>
      </c>
      <c r="X84" s="2">
        <f>X82+X83</f>
        <v>0</v>
      </c>
      <c r="Y84" s="2">
        <f>Y82+Y83</f>
        <v>0</v>
      </c>
      <c r="Z84" s="2">
        <f>Z82+Z83</f>
        <v>0</v>
      </c>
      <c r="AA84" s="2">
        <f t="shared" si="31"/>
        <v>94</v>
      </c>
      <c r="AB84" s="2">
        <f t="shared" si="31"/>
        <v>51497</v>
      </c>
      <c r="AC84" s="2">
        <f t="shared" si="31"/>
        <v>1449</v>
      </c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2:45" ht="12" customHeight="1">
      <c r="B85" s="31"/>
      <c r="C85" s="32" t="s">
        <v>48</v>
      </c>
      <c r="D85" s="32"/>
      <c r="E85" s="32" t="s">
        <v>18</v>
      </c>
      <c r="F85" s="37" t="s">
        <v>49</v>
      </c>
      <c r="G85" s="3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>
        <f t="shared" si="31"/>
        <v>0</v>
      </c>
      <c r="AB85" s="2">
        <f t="shared" si="31"/>
        <v>0</v>
      </c>
      <c r="AC85" s="2">
        <f t="shared" si="31"/>
        <v>0</v>
      </c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2:45" ht="12" customHeight="1">
      <c r="B86" s="31"/>
      <c r="C86" s="32"/>
      <c r="D86" s="32"/>
      <c r="E86" s="32"/>
      <c r="F86" s="37" t="s">
        <v>9</v>
      </c>
      <c r="G86" s="3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>
        <f t="shared" si="31"/>
        <v>0</v>
      </c>
      <c r="AB86" s="2">
        <f t="shared" si="31"/>
        <v>0</v>
      </c>
      <c r="AC86" s="2">
        <f t="shared" si="31"/>
        <v>0</v>
      </c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2:45" ht="12" customHeight="1">
      <c r="B87" s="31"/>
      <c r="C87" s="32"/>
      <c r="D87" s="32"/>
      <c r="E87" s="32"/>
      <c r="F87" s="37" t="s">
        <v>10</v>
      </c>
      <c r="G87" s="37"/>
      <c r="H87" s="2">
        <f>H85+H86</f>
        <v>0</v>
      </c>
      <c r="I87" s="2">
        <f aca="true" t="shared" si="37" ref="I87:W87">I85+I86</f>
        <v>0</v>
      </c>
      <c r="J87" s="2">
        <f t="shared" si="37"/>
        <v>0</v>
      </c>
      <c r="K87" s="2">
        <f t="shared" si="37"/>
        <v>0</v>
      </c>
      <c r="L87" s="2">
        <f t="shared" si="37"/>
        <v>0</v>
      </c>
      <c r="M87" s="2">
        <f t="shared" si="37"/>
        <v>0</v>
      </c>
      <c r="N87" s="2">
        <f t="shared" si="37"/>
        <v>0</v>
      </c>
      <c r="O87" s="2">
        <f t="shared" si="37"/>
        <v>0</v>
      </c>
      <c r="P87" s="2">
        <f t="shared" si="37"/>
        <v>0</v>
      </c>
      <c r="Q87" s="2">
        <f t="shared" si="37"/>
        <v>0</v>
      </c>
      <c r="R87" s="2">
        <f t="shared" si="37"/>
        <v>0</v>
      </c>
      <c r="S87" s="2">
        <f t="shared" si="37"/>
        <v>0</v>
      </c>
      <c r="T87" s="2">
        <f t="shared" si="37"/>
        <v>0</v>
      </c>
      <c r="U87" s="2">
        <f t="shared" si="37"/>
        <v>0</v>
      </c>
      <c r="V87" s="2">
        <f t="shared" si="37"/>
        <v>0</v>
      </c>
      <c r="W87" s="2">
        <f t="shared" si="37"/>
        <v>0</v>
      </c>
      <c r="X87" s="2">
        <f>X85+X86</f>
        <v>0</v>
      </c>
      <c r="Y87" s="2">
        <f>Y85+Y86</f>
        <v>0</v>
      </c>
      <c r="Z87" s="2">
        <f>Z85+Z86</f>
        <v>0</v>
      </c>
      <c r="AA87" s="2">
        <f t="shared" si="31"/>
        <v>0</v>
      </c>
      <c r="AB87" s="2">
        <f t="shared" si="31"/>
        <v>0</v>
      </c>
      <c r="AC87" s="2">
        <f t="shared" si="31"/>
        <v>0</v>
      </c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2:45" ht="12" customHeight="1">
      <c r="B88" s="31"/>
      <c r="C88" s="32"/>
      <c r="D88" s="32"/>
      <c r="E88" s="32" t="s">
        <v>36</v>
      </c>
      <c r="F88" s="37" t="s">
        <v>35</v>
      </c>
      <c r="G88" s="3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>
        <f t="shared" si="31"/>
        <v>0</v>
      </c>
      <c r="AB88" s="2">
        <f t="shared" si="31"/>
        <v>0</v>
      </c>
      <c r="AC88" s="2">
        <f t="shared" si="31"/>
        <v>0</v>
      </c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2:45" ht="12" customHeight="1">
      <c r="B89" s="7"/>
      <c r="C89" s="32"/>
      <c r="D89" s="32"/>
      <c r="E89" s="32"/>
      <c r="F89" s="37" t="s">
        <v>9</v>
      </c>
      <c r="G89" s="3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>
        <f t="shared" si="31"/>
        <v>0</v>
      </c>
      <c r="AB89" s="2">
        <f t="shared" si="31"/>
        <v>0</v>
      </c>
      <c r="AC89" s="2">
        <f t="shared" si="31"/>
        <v>0</v>
      </c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2:45" ht="12" customHeight="1">
      <c r="B90" s="7"/>
      <c r="C90" s="32"/>
      <c r="D90" s="32"/>
      <c r="E90" s="32"/>
      <c r="F90" s="38" t="s">
        <v>10</v>
      </c>
      <c r="G90" s="48"/>
      <c r="H90" s="2">
        <f>H88+H89</f>
        <v>0</v>
      </c>
      <c r="I90" s="2">
        <f aca="true" t="shared" si="38" ref="I90:W90">I88+I89</f>
        <v>0</v>
      </c>
      <c r="J90" s="2">
        <f t="shared" si="38"/>
        <v>0</v>
      </c>
      <c r="K90" s="2">
        <f t="shared" si="38"/>
        <v>0</v>
      </c>
      <c r="L90" s="2">
        <f t="shared" si="38"/>
        <v>0</v>
      </c>
      <c r="M90" s="2">
        <f t="shared" si="38"/>
        <v>0</v>
      </c>
      <c r="N90" s="2">
        <f t="shared" si="38"/>
        <v>0</v>
      </c>
      <c r="O90" s="2">
        <f t="shared" si="38"/>
        <v>0</v>
      </c>
      <c r="P90" s="2">
        <f t="shared" si="38"/>
        <v>0</v>
      </c>
      <c r="Q90" s="2">
        <f t="shared" si="38"/>
        <v>0</v>
      </c>
      <c r="R90" s="2">
        <f t="shared" si="38"/>
        <v>0</v>
      </c>
      <c r="S90" s="2">
        <f t="shared" si="38"/>
        <v>0</v>
      </c>
      <c r="T90" s="2">
        <f t="shared" si="38"/>
        <v>0</v>
      </c>
      <c r="U90" s="2">
        <f t="shared" si="38"/>
        <v>0</v>
      </c>
      <c r="V90" s="2">
        <f t="shared" si="38"/>
        <v>0</v>
      </c>
      <c r="W90" s="2">
        <f t="shared" si="38"/>
        <v>0</v>
      </c>
      <c r="X90" s="2">
        <f>X88+X89</f>
        <v>0</v>
      </c>
      <c r="Y90" s="2">
        <f>Y88+Y89</f>
        <v>0</v>
      </c>
      <c r="Z90" s="2">
        <f>Z88+Z89</f>
        <v>0</v>
      </c>
      <c r="AA90" s="2">
        <f t="shared" si="31"/>
        <v>0</v>
      </c>
      <c r="AB90" s="2">
        <f t="shared" si="31"/>
        <v>0</v>
      </c>
      <c r="AC90" s="2">
        <f t="shared" si="31"/>
        <v>0</v>
      </c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2:45" ht="12" customHeight="1">
      <c r="B91" s="7"/>
      <c r="C91" s="21"/>
      <c r="D91" s="22"/>
      <c r="E91" s="32" t="s">
        <v>38</v>
      </c>
      <c r="F91" s="37" t="s">
        <v>35</v>
      </c>
      <c r="G91" s="37"/>
      <c r="H91" s="2">
        <f>H70+H79+H85</f>
        <v>0</v>
      </c>
      <c r="I91" s="2">
        <f aca="true" t="shared" si="39" ref="I91:Z92">I70+I79+I85</f>
        <v>0</v>
      </c>
      <c r="J91" s="2">
        <f t="shared" si="39"/>
        <v>0</v>
      </c>
      <c r="K91" s="2">
        <f t="shared" si="39"/>
        <v>0</v>
      </c>
      <c r="L91" s="2">
        <f t="shared" si="39"/>
        <v>0</v>
      </c>
      <c r="M91" s="2">
        <f t="shared" si="39"/>
        <v>0</v>
      </c>
      <c r="N91" s="2">
        <f t="shared" si="39"/>
        <v>0</v>
      </c>
      <c r="O91" s="2">
        <f t="shared" si="39"/>
        <v>0</v>
      </c>
      <c r="P91" s="2">
        <f t="shared" si="39"/>
        <v>0</v>
      </c>
      <c r="Q91" s="2">
        <f t="shared" si="39"/>
        <v>0</v>
      </c>
      <c r="R91" s="2">
        <f t="shared" si="39"/>
        <v>0</v>
      </c>
      <c r="S91" s="2">
        <f t="shared" si="39"/>
        <v>0</v>
      </c>
      <c r="T91" s="2">
        <f t="shared" si="39"/>
        <v>0</v>
      </c>
      <c r="U91" s="2">
        <f t="shared" si="39"/>
        <v>0</v>
      </c>
      <c r="V91" s="2">
        <f t="shared" si="39"/>
        <v>0</v>
      </c>
      <c r="W91" s="2">
        <f t="shared" si="39"/>
        <v>0</v>
      </c>
      <c r="X91" s="2">
        <f t="shared" si="39"/>
        <v>7</v>
      </c>
      <c r="Y91" s="2">
        <f t="shared" si="39"/>
        <v>10718</v>
      </c>
      <c r="Z91" s="2">
        <f t="shared" si="39"/>
        <v>32</v>
      </c>
      <c r="AA91" s="2">
        <f t="shared" si="31"/>
        <v>7</v>
      </c>
      <c r="AB91" s="2">
        <f t="shared" si="31"/>
        <v>10718</v>
      </c>
      <c r="AC91" s="2">
        <f t="shared" si="31"/>
        <v>32</v>
      </c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2:45" ht="12" customHeight="1">
      <c r="B92" s="7"/>
      <c r="C92" s="54" t="s">
        <v>46</v>
      </c>
      <c r="D92" s="55"/>
      <c r="E92" s="32"/>
      <c r="F92" s="37" t="s">
        <v>30</v>
      </c>
      <c r="G92" s="37"/>
      <c r="H92" s="2">
        <f>H71+H80+H86</f>
        <v>1204</v>
      </c>
      <c r="I92" s="2">
        <f t="shared" si="39"/>
        <v>2038</v>
      </c>
      <c r="J92" s="2">
        <f t="shared" si="39"/>
        <v>1171382</v>
      </c>
      <c r="K92" s="2">
        <f t="shared" si="39"/>
        <v>23265</v>
      </c>
      <c r="L92" s="2">
        <f t="shared" si="39"/>
        <v>3101</v>
      </c>
      <c r="M92" s="2">
        <f t="shared" si="39"/>
        <v>2009599</v>
      </c>
      <c r="N92" s="2">
        <f t="shared" si="39"/>
        <v>50815</v>
      </c>
      <c r="O92" s="2">
        <f t="shared" si="39"/>
        <v>4011</v>
      </c>
      <c r="P92" s="2">
        <f t="shared" si="39"/>
        <v>2946408</v>
      </c>
      <c r="Q92" s="2">
        <f t="shared" si="39"/>
        <v>78125</v>
      </c>
      <c r="R92" s="2">
        <f t="shared" si="39"/>
        <v>7743</v>
      </c>
      <c r="S92" s="2">
        <f t="shared" si="39"/>
        <v>6679783</v>
      </c>
      <c r="T92" s="2">
        <f t="shared" si="39"/>
        <v>160137</v>
      </c>
      <c r="U92" s="2">
        <f t="shared" si="39"/>
        <v>6238</v>
      </c>
      <c r="V92" s="2">
        <f t="shared" si="39"/>
        <v>5941921</v>
      </c>
      <c r="W92" s="2">
        <f t="shared" si="39"/>
        <v>143963</v>
      </c>
      <c r="X92" s="2">
        <f t="shared" si="39"/>
        <v>12414</v>
      </c>
      <c r="Y92" s="2">
        <f t="shared" si="39"/>
        <v>14347534</v>
      </c>
      <c r="Z92" s="2">
        <f t="shared" si="39"/>
        <v>387161</v>
      </c>
      <c r="AA92" s="2">
        <f t="shared" si="31"/>
        <v>35545</v>
      </c>
      <c r="AB92" s="2">
        <f t="shared" si="31"/>
        <v>33096627</v>
      </c>
      <c r="AC92" s="2">
        <f t="shared" si="31"/>
        <v>843466</v>
      </c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2:45" ht="12" customHeight="1">
      <c r="B93" s="7"/>
      <c r="C93" s="54"/>
      <c r="D93" s="55"/>
      <c r="E93" s="32"/>
      <c r="F93" s="37" t="s">
        <v>10</v>
      </c>
      <c r="G93" s="37"/>
      <c r="H93" s="2">
        <f>H91+H92</f>
        <v>1204</v>
      </c>
      <c r="I93" s="2">
        <f aca="true" t="shared" si="40" ref="I93:W93">I91+I92</f>
        <v>2038</v>
      </c>
      <c r="J93" s="2">
        <f t="shared" si="40"/>
        <v>1171382</v>
      </c>
      <c r="K93" s="2">
        <f t="shared" si="40"/>
        <v>23265</v>
      </c>
      <c r="L93" s="2">
        <f t="shared" si="40"/>
        <v>3101</v>
      </c>
      <c r="M93" s="2">
        <f t="shared" si="40"/>
        <v>2009599</v>
      </c>
      <c r="N93" s="2">
        <f t="shared" si="40"/>
        <v>50815</v>
      </c>
      <c r="O93" s="2">
        <f t="shared" si="40"/>
        <v>4011</v>
      </c>
      <c r="P93" s="2">
        <f t="shared" si="40"/>
        <v>2946408</v>
      </c>
      <c r="Q93" s="2">
        <f t="shared" si="40"/>
        <v>78125</v>
      </c>
      <c r="R93" s="2">
        <f t="shared" si="40"/>
        <v>7743</v>
      </c>
      <c r="S93" s="2">
        <f t="shared" si="40"/>
        <v>6679783</v>
      </c>
      <c r="T93" s="2">
        <f t="shared" si="40"/>
        <v>160137</v>
      </c>
      <c r="U93" s="2">
        <f t="shared" si="40"/>
        <v>6238</v>
      </c>
      <c r="V93" s="2">
        <f t="shared" si="40"/>
        <v>5941921</v>
      </c>
      <c r="W93" s="2">
        <f t="shared" si="40"/>
        <v>143963</v>
      </c>
      <c r="X93" s="2">
        <f>X91+X92</f>
        <v>12421</v>
      </c>
      <c r="Y93" s="2">
        <f>Y91+Y92</f>
        <v>14358252</v>
      </c>
      <c r="Z93" s="2">
        <f>Z91+Z92</f>
        <v>387193</v>
      </c>
      <c r="AA93" s="2">
        <f t="shared" si="31"/>
        <v>35552</v>
      </c>
      <c r="AB93" s="2">
        <f t="shared" si="31"/>
        <v>33107345</v>
      </c>
      <c r="AC93" s="2">
        <f t="shared" si="31"/>
        <v>843498</v>
      </c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2:45" ht="12" customHeight="1">
      <c r="B94" s="7"/>
      <c r="C94" s="54"/>
      <c r="D94" s="55"/>
      <c r="E94" s="32" t="s">
        <v>36</v>
      </c>
      <c r="F94" s="37" t="s">
        <v>35</v>
      </c>
      <c r="G94" s="37"/>
      <c r="H94" s="2">
        <f>H73+H82+H88</f>
        <v>0</v>
      </c>
      <c r="I94" s="2">
        <f aca="true" t="shared" si="41" ref="I94:Z95">I73+I82+I88</f>
        <v>0</v>
      </c>
      <c r="J94" s="2">
        <f t="shared" si="41"/>
        <v>0</v>
      </c>
      <c r="K94" s="2">
        <f t="shared" si="41"/>
        <v>0</v>
      </c>
      <c r="L94" s="2">
        <f t="shared" si="41"/>
        <v>0</v>
      </c>
      <c r="M94" s="2">
        <f t="shared" si="41"/>
        <v>0</v>
      </c>
      <c r="N94" s="2">
        <f t="shared" si="41"/>
        <v>0</v>
      </c>
      <c r="O94" s="2">
        <f t="shared" si="41"/>
        <v>1</v>
      </c>
      <c r="P94" s="2">
        <f t="shared" si="41"/>
        <v>772</v>
      </c>
      <c r="Q94" s="2">
        <f t="shared" si="41"/>
        <v>2</v>
      </c>
      <c r="R94" s="2">
        <f t="shared" si="41"/>
        <v>0</v>
      </c>
      <c r="S94" s="2">
        <f t="shared" si="41"/>
        <v>0</v>
      </c>
      <c r="T94" s="2">
        <f t="shared" si="41"/>
        <v>0</v>
      </c>
      <c r="U94" s="2">
        <f t="shared" si="41"/>
        <v>0</v>
      </c>
      <c r="V94" s="2">
        <f t="shared" si="41"/>
        <v>0</v>
      </c>
      <c r="W94" s="2">
        <f t="shared" si="41"/>
        <v>0</v>
      </c>
      <c r="X94" s="2">
        <f t="shared" si="41"/>
        <v>0</v>
      </c>
      <c r="Y94" s="2">
        <f t="shared" si="41"/>
        <v>0</v>
      </c>
      <c r="Z94" s="2">
        <f t="shared" si="41"/>
        <v>0</v>
      </c>
      <c r="AA94" s="2">
        <f t="shared" si="31"/>
        <v>1</v>
      </c>
      <c r="AB94" s="2">
        <f t="shared" si="31"/>
        <v>772</v>
      </c>
      <c r="AC94" s="2">
        <f t="shared" si="31"/>
        <v>2</v>
      </c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2:45" ht="12" customHeight="1">
      <c r="B95" s="7"/>
      <c r="C95" s="54"/>
      <c r="D95" s="55"/>
      <c r="E95" s="32"/>
      <c r="F95" s="37" t="s">
        <v>9</v>
      </c>
      <c r="G95" s="37"/>
      <c r="H95" s="2">
        <f>H74+H83+H89</f>
        <v>76255</v>
      </c>
      <c r="I95" s="2">
        <f t="shared" si="41"/>
        <v>1927</v>
      </c>
      <c r="J95" s="2">
        <f t="shared" si="41"/>
        <v>1040307</v>
      </c>
      <c r="K95" s="2">
        <f t="shared" si="41"/>
        <v>21524</v>
      </c>
      <c r="L95" s="2">
        <f t="shared" si="41"/>
        <v>580</v>
      </c>
      <c r="M95" s="2">
        <f t="shared" si="41"/>
        <v>373715</v>
      </c>
      <c r="N95" s="2">
        <f t="shared" si="41"/>
        <v>9675</v>
      </c>
      <c r="O95" s="2">
        <f t="shared" si="41"/>
        <v>347</v>
      </c>
      <c r="P95" s="2">
        <f t="shared" si="41"/>
        <v>252620</v>
      </c>
      <c r="Q95" s="2">
        <f t="shared" si="41"/>
        <v>7464</v>
      </c>
      <c r="R95" s="2">
        <f t="shared" si="41"/>
        <v>31</v>
      </c>
      <c r="S95" s="2">
        <f t="shared" si="41"/>
        <v>25409</v>
      </c>
      <c r="T95" s="2">
        <f t="shared" si="41"/>
        <v>600</v>
      </c>
      <c r="U95" s="2">
        <f t="shared" si="41"/>
        <v>9</v>
      </c>
      <c r="V95" s="2">
        <f t="shared" si="41"/>
        <v>8601</v>
      </c>
      <c r="W95" s="2">
        <f t="shared" si="41"/>
        <v>186</v>
      </c>
      <c r="X95" s="2">
        <f t="shared" si="41"/>
        <v>4</v>
      </c>
      <c r="Y95" s="2">
        <f t="shared" si="41"/>
        <v>4136</v>
      </c>
      <c r="Z95" s="2">
        <f t="shared" si="41"/>
        <v>141</v>
      </c>
      <c r="AA95" s="2">
        <f t="shared" si="31"/>
        <v>2898</v>
      </c>
      <c r="AB95" s="2">
        <f t="shared" si="31"/>
        <v>1704788</v>
      </c>
      <c r="AC95" s="2">
        <f t="shared" si="31"/>
        <v>39590</v>
      </c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2:45" ht="12" customHeight="1">
      <c r="B96" s="20"/>
      <c r="C96" s="23"/>
      <c r="D96" s="24"/>
      <c r="E96" s="32"/>
      <c r="F96" s="37" t="s">
        <v>10</v>
      </c>
      <c r="G96" s="37"/>
      <c r="H96" s="2">
        <f>H94+H95</f>
        <v>76255</v>
      </c>
      <c r="I96" s="2">
        <f aca="true" t="shared" si="42" ref="I96:W96">I94+I95</f>
        <v>1927</v>
      </c>
      <c r="J96" s="2">
        <f t="shared" si="42"/>
        <v>1040307</v>
      </c>
      <c r="K96" s="2">
        <f t="shared" si="42"/>
        <v>21524</v>
      </c>
      <c r="L96" s="2">
        <f t="shared" si="42"/>
        <v>580</v>
      </c>
      <c r="M96" s="2">
        <f t="shared" si="42"/>
        <v>373715</v>
      </c>
      <c r="N96" s="2">
        <f t="shared" si="42"/>
        <v>9675</v>
      </c>
      <c r="O96" s="2">
        <f t="shared" si="42"/>
        <v>348</v>
      </c>
      <c r="P96" s="2">
        <f t="shared" si="42"/>
        <v>253392</v>
      </c>
      <c r="Q96" s="2">
        <f t="shared" si="42"/>
        <v>7466</v>
      </c>
      <c r="R96" s="2">
        <f t="shared" si="42"/>
        <v>31</v>
      </c>
      <c r="S96" s="2">
        <f t="shared" si="42"/>
        <v>25409</v>
      </c>
      <c r="T96" s="2">
        <f t="shared" si="42"/>
        <v>600</v>
      </c>
      <c r="U96" s="2">
        <f t="shared" si="42"/>
        <v>9</v>
      </c>
      <c r="V96" s="2">
        <f t="shared" si="42"/>
        <v>8601</v>
      </c>
      <c r="W96" s="2">
        <f t="shared" si="42"/>
        <v>186</v>
      </c>
      <c r="X96" s="2">
        <f>X94+X95</f>
        <v>4</v>
      </c>
      <c r="Y96" s="2">
        <f>Y94+Y95</f>
        <v>4136</v>
      </c>
      <c r="Z96" s="2">
        <f>Z94+Z95</f>
        <v>141</v>
      </c>
      <c r="AA96" s="2">
        <f t="shared" si="31"/>
        <v>2899</v>
      </c>
      <c r="AB96" s="2">
        <f t="shared" si="31"/>
        <v>1705560</v>
      </c>
      <c r="AC96" s="2">
        <f t="shared" si="31"/>
        <v>39592</v>
      </c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2:45" ht="12" customHeight="1">
      <c r="B97" s="21"/>
      <c r="C97" s="8"/>
      <c r="D97" s="32" t="s">
        <v>38</v>
      </c>
      <c r="E97" s="37" t="s">
        <v>35</v>
      </c>
      <c r="F97" s="37"/>
      <c r="G97" s="38"/>
      <c r="H97" s="2">
        <f>H64+H91</f>
        <v>0</v>
      </c>
      <c r="I97" s="2">
        <f aca="true" t="shared" si="43" ref="I97:Z98">I64+I91</f>
        <v>0</v>
      </c>
      <c r="J97" s="2">
        <f t="shared" si="43"/>
        <v>0</v>
      </c>
      <c r="K97" s="2">
        <f t="shared" si="43"/>
        <v>0</v>
      </c>
      <c r="L97" s="2">
        <f t="shared" si="43"/>
        <v>0</v>
      </c>
      <c r="M97" s="2">
        <f t="shared" si="43"/>
        <v>0</v>
      </c>
      <c r="N97" s="2">
        <f t="shared" si="43"/>
        <v>0</v>
      </c>
      <c r="O97" s="2">
        <f t="shared" si="43"/>
        <v>0</v>
      </c>
      <c r="P97" s="2">
        <f t="shared" si="43"/>
        <v>0</v>
      </c>
      <c r="Q97" s="2">
        <f t="shared" si="43"/>
        <v>0</v>
      </c>
      <c r="R97" s="2">
        <f t="shared" si="43"/>
        <v>0</v>
      </c>
      <c r="S97" s="2">
        <f t="shared" si="43"/>
        <v>0</v>
      </c>
      <c r="T97" s="2">
        <f t="shared" si="43"/>
        <v>0</v>
      </c>
      <c r="U97" s="2">
        <f t="shared" si="43"/>
        <v>0</v>
      </c>
      <c r="V97" s="2">
        <f t="shared" si="43"/>
        <v>0</v>
      </c>
      <c r="W97" s="2">
        <f t="shared" si="43"/>
        <v>0</v>
      </c>
      <c r="X97" s="2">
        <f t="shared" si="43"/>
        <v>28</v>
      </c>
      <c r="Y97" s="2">
        <f t="shared" si="43"/>
        <v>60959</v>
      </c>
      <c r="Z97" s="2">
        <f t="shared" si="43"/>
        <v>1186</v>
      </c>
      <c r="AA97" s="2">
        <f t="shared" si="31"/>
        <v>28</v>
      </c>
      <c r="AB97" s="2">
        <f t="shared" si="31"/>
        <v>60959</v>
      </c>
      <c r="AC97" s="2">
        <f t="shared" si="31"/>
        <v>1186</v>
      </c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2:45" ht="12" customHeight="1">
      <c r="B98" s="9"/>
      <c r="C98" s="10"/>
      <c r="D98" s="32"/>
      <c r="E98" s="37" t="s">
        <v>9</v>
      </c>
      <c r="F98" s="37"/>
      <c r="G98" s="38"/>
      <c r="H98" s="2">
        <f>H65+H92</f>
        <v>1204</v>
      </c>
      <c r="I98" s="2">
        <f t="shared" si="43"/>
        <v>2038</v>
      </c>
      <c r="J98" s="2">
        <f t="shared" si="43"/>
        <v>1171382</v>
      </c>
      <c r="K98" s="2">
        <f t="shared" si="43"/>
        <v>23265</v>
      </c>
      <c r="L98" s="2">
        <f t="shared" si="43"/>
        <v>3101</v>
      </c>
      <c r="M98" s="2">
        <f t="shared" si="43"/>
        <v>2009599</v>
      </c>
      <c r="N98" s="2">
        <f t="shared" si="43"/>
        <v>50815</v>
      </c>
      <c r="O98" s="2">
        <f t="shared" si="43"/>
        <v>4266</v>
      </c>
      <c r="P98" s="2">
        <f t="shared" si="43"/>
        <v>3143317</v>
      </c>
      <c r="Q98" s="2">
        <f t="shared" si="43"/>
        <v>86679</v>
      </c>
      <c r="R98" s="2">
        <f t="shared" si="43"/>
        <v>8754</v>
      </c>
      <c r="S98" s="2">
        <f t="shared" si="43"/>
        <v>7541265</v>
      </c>
      <c r="T98" s="2">
        <f t="shared" si="43"/>
        <v>196984</v>
      </c>
      <c r="U98" s="2">
        <f t="shared" si="43"/>
        <v>9023</v>
      </c>
      <c r="V98" s="2">
        <f t="shared" si="43"/>
        <v>8582996</v>
      </c>
      <c r="W98" s="2">
        <f t="shared" si="43"/>
        <v>251638</v>
      </c>
      <c r="X98" s="2">
        <f t="shared" si="43"/>
        <v>86367</v>
      </c>
      <c r="Y98" s="2">
        <f t="shared" si="43"/>
        <v>163331510</v>
      </c>
      <c r="Z98" s="2">
        <f t="shared" si="43"/>
        <v>7382083</v>
      </c>
      <c r="AA98" s="2">
        <f t="shared" si="31"/>
        <v>113549</v>
      </c>
      <c r="AB98" s="2">
        <f t="shared" si="31"/>
        <v>185780069</v>
      </c>
      <c r="AC98" s="2">
        <f t="shared" si="31"/>
        <v>7991464</v>
      </c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2:45" ht="12" customHeight="1">
      <c r="B99" s="54" t="s">
        <v>50</v>
      </c>
      <c r="C99" s="55"/>
      <c r="D99" s="32"/>
      <c r="E99" s="37" t="s">
        <v>32</v>
      </c>
      <c r="F99" s="37"/>
      <c r="G99" s="38"/>
      <c r="H99" s="2">
        <f>H97+H98</f>
        <v>1204</v>
      </c>
      <c r="I99" s="2">
        <f aca="true" t="shared" si="44" ref="I99:W99">I97+I98</f>
        <v>2038</v>
      </c>
      <c r="J99" s="2">
        <f t="shared" si="44"/>
        <v>1171382</v>
      </c>
      <c r="K99" s="2">
        <f t="shared" si="44"/>
        <v>23265</v>
      </c>
      <c r="L99" s="2">
        <f t="shared" si="44"/>
        <v>3101</v>
      </c>
      <c r="M99" s="2">
        <f t="shared" si="44"/>
        <v>2009599</v>
      </c>
      <c r="N99" s="2">
        <f t="shared" si="44"/>
        <v>50815</v>
      </c>
      <c r="O99" s="2">
        <f t="shared" si="44"/>
        <v>4266</v>
      </c>
      <c r="P99" s="2">
        <f t="shared" si="44"/>
        <v>3143317</v>
      </c>
      <c r="Q99" s="2">
        <f t="shared" si="44"/>
        <v>86679</v>
      </c>
      <c r="R99" s="2">
        <f t="shared" si="44"/>
        <v>8754</v>
      </c>
      <c r="S99" s="2">
        <f t="shared" si="44"/>
        <v>7541265</v>
      </c>
      <c r="T99" s="2">
        <f t="shared" si="44"/>
        <v>196984</v>
      </c>
      <c r="U99" s="2">
        <f t="shared" si="44"/>
        <v>9023</v>
      </c>
      <c r="V99" s="2">
        <f t="shared" si="44"/>
        <v>8582996</v>
      </c>
      <c r="W99" s="2">
        <f t="shared" si="44"/>
        <v>251638</v>
      </c>
      <c r="X99" s="2">
        <f>X97+X98</f>
        <v>86395</v>
      </c>
      <c r="Y99" s="2">
        <f>Y97+Y98</f>
        <v>163392469</v>
      </c>
      <c r="Z99" s="2">
        <f>Z97+Z98</f>
        <v>7383269</v>
      </c>
      <c r="AA99" s="2">
        <f t="shared" si="31"/>
        <v>113577</v>
      </c>
      <c r="AB99" s="2">
        <f t="shared" si="31"/>
        <v>185841028</v>
      </c>
      <c r="AC99" s="2">
        <f t="shared" si="31"/>
        <v>7992650</v>
      </c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2:45" ht="12" customHeight="1">
      <c r="B100" s="54"/>
      <c r="C100" s="55"/>
      <c r="D100" s="32" t="s">
        <v>36</v>
      </c>
      <c r="E100" s="37" t="s">
        <v>35</v>
      </c>
      <c r="F100" s="37"/>
      <c r="G100" s="38"/>
      <c r="H100" s="2">
        <f aca="true" t="shared" si="45" ref="H100:Z101">H67+H94</f>
        <v>0</v>
      </c>
      <c r="I100" s="2">
        <f t="shared" si="45"/>
        <v>0</v>
      </c>
      <c r="J100" s="2">
        <f t="shared" si="45"/>
        <v>0</v>
      </c>
      <c r="K100" s="2">
        <f t="shared" si="45"/>
        <v>0</v>
      </c>
      <c r="L100" s="2">
        <f t="shared" si="45"/>
        <v>0</v>
      </c>
      <c r="M100" s="2">
        <f t="shared" si="45"/>
        <v>0</v>
      </c>
      <c r="N100" s="2">
        <f t="shared" si="45"/>
        <v>0</v>
      </c>
      <c r="O100" s="2">
        <f t="shared" si="45"/>
        <v>1</v>
      </c>
      <c r="P100" s="2">
        <f t="shared" si="45"/>
        <v>772</v>
      </c>
      <c r="Q100" s="2">
        <f t="shared" si="45"/>
        <v>2</v>
      </c>
      <c r="R100" s="2">
        <f t="shared" si="45"/>
        <v>0</v>
      </c>
      <c r="S100" s="2">
        <f t="shared" si="45"/>
        <v>0</v>
      </c>
      <c r="T100" s="2">
        <f t="shared" si="45"/>
        <v>0</v>
      </c>
      <c r="U100" s="2">
        <f t="shared" si="45"/>
        <v>0</v>
      </c>
      <c r="V100" s="2">
        <f t="shared" si="45"/>
        <v>0</v>
      </c>
      <c r="W100" s="2">
        <f t="shared" si="45"/>
        <v>0</v>
      </c>
      <c r="X100" s="2">
        <f t="shared" si="45"/>
        <v>0</v>
      </c>
      <c r="Y100" s="2">
        <f t="shared" si="45"/>
        <v>0</v>
      </c>
      <c r="Z100" s="2">
        <f t="shared" si="45"/>
        <v>0</v>
      </c>
      <c r="AA100" s="2">
        <f t="shared" si="31"/>
        <v>1</v>
      </c>
      <c r="AB100" s="2">
        <f t="shared" si="31"/>
        <v>772</v>
      </c>
      <c r="AC100" s="2">
        <f t="shared" si="31"/>
        <v>2</v>
      </c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2:45" ht="12" customHeight="1">
      <c r="B101" s="54"/>
      <c r="C101" s="55"/>
      <c r="D101" s="32"/>
      <c r="E101" s="37" t="s">
        <v>9</v>
      </c>
      <c r="F101" s="37"/>
      <c r="G101" s="38"/>
      <c r="H101" s="2">
        <f t="shared" si="45"/>
        <v>212562</v>
      </c>
      <c r="I101" s="2">
        <f t="shared" si="45"/>
        <v>4684</v>
      </c>
      <c r="J101" s="2">
        <f t="shared" si="45"/>
        <v>2549903</v>
      </c>
      <c r="K101" s="2">
        <f t="shared" si="45"/>
        <v>94855</v>
      </c>
      <c r="L101" s="2">
        <f t="shared" si="45"/>
        <v>2529</v>
      </c>
      <c r="M101" s="2">
        <f t="shared" si="45"/>
        <v>1635422</v>
      </c>
      <c r="N101" s="2">
        <f t="shared" si="45"/>
        <v>70803</v>
      </c>
      <c r="O101" s="2">
        <f t="shared" si="45"/>
        <v>1992</v>
      </c>
      <c r="P101" s="2">
        <f t="shared" si="45"/>
        <v>1486271</v>
      </c>
      <c r="Q101" s="2">
        <f t="shared" si="45"/>
        <v>66659</v>
      </c>
      <c r="R101" s="2">
        <f t="shared" si="45"/>
        <v>1073</v>
      </c>
      <c r="S101" s="2">
        <f t="shared" si="45"/>
        <v>907796</v>
      </c>
      <c r="T101" s="2">
        <f t="shared" si="45"/>
        <v>42831</v>
      </c>
      <c r="U101" s="2">
        <f t="shared" si="45"/>
        <v>884</v>
      </c>
      <c r="V101" s="2">
        <f t="shared" si="45"/>
        <v>837903</v>
      </c>
      <c r="W101" s="2">
        <f t="shared" si="45"/>
        <v>39847</v>
      </c>
      <c r="X101" s="2">
        <f t="shared" si="45"/>
        <v>3219</v>
      </c>
      <c r="Y101" s="2">
        <f t="shared" si="45"/>
        <v>5110556</v>
      </c>
      <c r="Z101" s="2">
        <f t="shared" si="45"/>
        <v>250814</v>
      </c>
      <c r="AA101" s="2">
        <f t="shared" si="31"/>
        <v>14381</v>
      </c>
      <c r="AB101" s="2">
        <f t="shared" si="31"/>
        <v>12527851</v>
      </c>
      <c r="AC101" s="2">
        <f t="shared" si="31"/>
        <v>565809</v>
      </c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2:45" ht="12" customHeight="1">
      <c r="B102" s="54"/>
      <c r="C102" s="55"/>
      <c r="D102" s="32"/>
      <c r="E102" s="37" t="s">
        <v>10</v>
      </c>
      <c r="F102" s="37"/>
      <c r="G102" s="38"/>
      <c r="H102" s="2">
        <f>H100+H101</f>
        <v>212562</v>
      </c>
      <c r="I102" s="2">
        <f aca="true" t="shared" si="46" ref="I102:W102">I100+I101</f>
        <v>4684</v>
      </c>
      <c r="J102" s="2">
        <f t="shared" si="46"/>
        <v>2549903</v>
      </c>
      <c r="K102" s="2">
        <f t="shared" si="46"/>
        <v>94855</v>
      </c>
      <c r="L102" s="2">
        <f t="shared" si="46"/>
        <v>2529</v>
      </c>
      <c r="M102" s="2">
        <f t="shared" si="46"/>
        <v>1635422</v>
      </c>
      <c r="N102" s="2">
        <f t="shared" si="46"/>
        <v>70803</v>
      </c>
      <c r="O102" s="2">
        <f t="shared" si="46"/>
        <v>1993</v>
      </c>
      <c r="P102" s="2">
        <f t="shared" si="46"/>
        <v>1487043</v>
      </c>
      <c r="Q102" s="2">
        <f t="shared" si="46"/>
        <v>66661</v>
      </c>
      <c r="R102" s="2">
        <f t="shared" si="46"/>
        <v>1073</v>
      </c>
      <c r="S102" s="2">
        <f t="shared" si="46"/>
        <v>907796</v>
      </c>
      <c r="T102" s="2">
        <f t="shared" si="46"/>
        <v>42831</v>
      </c>
      <c r="U102" s="2">
        <f t="shared" si="46"/>
        <v>884</v>
      </c>
      <c r="V102" s="2">
        <f t="shared" si="46"/>
        <v>837903</v>
      </c>
      <c r="W102" s="2">
        <f t="shared" si="46"/>
        <v>39847</v>
      </c>
      <c r="X102" s="2">
        <f>X100+X101</f>
        <v>3219</v>
      </c>
      <c r="Y102" s="2">
        <f>Y100+Y101</f>
        <v>5110556</v>
      </c>
      <c r="Z102" s="2">
        <f>Z100+Z101</f>
        <v>250814</v>
      </c>
      <c r="AA102" s="2">
        <f t="shared" si="31"/>
        <v>14382</v>
      </c>
      <c r="AB102" s="2">
        <f t="shared" si="31"/>
        <v>12528623</v>
      </c>
      <c r="AC102" s="2">
        <f t="shared" si="31"/>
        <v>565811</v>
      </c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2:45" ht="12" customHeight="1">
      <c r="B103" s="54"/>
      <c r="C103" s="55"/>
      <c r="D103" s="32" t="s">
        <v>52</v>
      </c>
      <c r="E103" s="37" t="s">
        <v>35</v>
      </c>
      <c r="F103" s="37"/>
      <c r="G103" s="38"/>
      <c r="H103" s="2">
        <f>H97+H100</f>
        <v>0</v>
      </c>
      <c r="I103" s="2">
        <f aca="true" t="shared" si="47" ref="I103:Z104">I97+I100</f>
        <v>0</v>
      </c>
      <c r="J103" s="2">
        <f t="shared" si="47"/>
        <v>0</v>
      </c>
      <c r="K103" s="2">
        <f t="shared" si="47"/>
        <v>0</v>
      </c>
      <c r="L103" s="2">
        <f t="shared" si="47"/>
        <v>0</v>
      </c>
      <c r="M103" s="2">
        <f t="shared" si="47"/>
        <v>0</v>
      </c>
      <c r="N103" s="2">
        <f t="shared" si="47"/>
        <v>0</v>
      </c>
      <c r="O103" s="2">
        <f t="shared" si="47"/>
        <v>1</v>
      </c>
      <c r="P103" s="2">
        <f t="shared" si="47"/>
        <v>772</v>
      </c>
      <c r="Q103" s="2">
        <f t="shared" si="47"/>
        <v>2</v>
      </c>
      <c r="R103" s="2">
        <f t="shared" si="47"/>
        <v>0</v>
      </c>
      <c r="S103" s="2">
        <f t="shared" si="47"/>
        <v>0</v>
      </c>
      <c r="T103" s="2">
        <f t="shared" si="47"/>
        <v>0</v>
      </c>
      <c r="U103" s="2">
        <f t="shared" si="47"/>
        <v>0</v>
      </c>
      <c r="V103" s="2">
        <f t="shared" si="47"/>
        <v>0</v>
      </c>
      <c r="W103" s="2">
        <f t="shared" si="47"/>
        <v>0</v>
      </c>
      <c r="X103" s="2">
        <f t="shared" si="47"/>
        <v>28</v>
      </c>
      <c r="Y103" s="2">
        <f t="shared" si="47"/>
        <v>60959</v>
      </c>
      <c r="Z103" s="2">
        <f t="shared" si="47"/>
        <v>1186</v>
      </c>
      <c r="AA103" s="2">
        <f t="shared" si="31"/>
        <v>29</v>
      </c>
      <c r="AB103" s="2">
        <f t="shared" si="31"/>
        <v>61731</v>
      </c>
      <c r="AC103" s="2">
        <f t="shared" si="31"/>
        <v>1188</v>
      </c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2:45" ht="12" customHeight="1">
      <c r="B104" s="9"/>
      <c r="C104" s="10"/>
      <c r="D104" s="32"/>
      <c r="E104" s="37" t="s">
        <v>9</v>
      </c>
      <c r="F104" s="37"/>
      <c r="G104" s="38"/>
      <c r="H104" s="2">
        <f>H98+H101</f>
        <v>213766</v>
      </c>
      <c r="I104" s="2">
        <f t="shared" si="47"/>
        <v>6722</v>
      </c>
      <c r="J104" s="2">
        <f t="shared" si="47"/>
        <v>3721285</v>
      </c>
      <c r="K104" s="2">
        <f t="shared" si="47"/>
        <v>118120</v>
      </c>
      <c r="L104" s="2">
        <f t="shared" si="47"/>
        <v>5630</v>
      </c>
      <c r="M104" s="2">
        <f t="shared" si="47"/>
        <v>3645021</v>
      </c>
      <c r="N104" s="2">
        <f t="shared" si="47"/>
        <v>121618</v>
      </c>
      <c r="O104" s="2">
        <f t="shared" si="47"/>
        <v>6258</v>
      </c>
      <c r="P104" s="2">
        <f t="shared" si="47"/>
        <v>4629588</v>
      </c>
      <c r="Q104" s="2">
        <f t="shared" si="47"/>
        <v>153338</v>
      </c>
      <c r="R104" s="2">
        <f t="shared" si="47"/>
        <v>9827</v>
      </c>
      <c r="S104" s="2">
        <f t="shared" si="47"/>
        <v>8449061</v>
      </c>
      <c r="T104" s="2">
        <f t="shared" si="47"/>
        <v>239815</v>
      </c>
      <c r="U104" s="2">
        <f t="shared" si="47"/>
        <v>9907</v>
      </c>
      <c r="V104" s="2">
        <f t="shared" si="47"/>
        <v>9420899</v>
      </c>
      <c r="W104" s="2">
        <f t="shared" si="47"/>
        <v>291485</v>
      </c>
      <c r="X104" s="2">
        <f t="shared" si="47"/>
        <v>89586</v>
      </c>
      <c r="Y104" s="2">
        <f t="shared" si="47"/>
        <v>168442066</v>
      </c>
      <c r="Z104" s="2">
        <f t="shared" si="47"/>
        <v>7632897</v>
      </c>
      <c r="AA104" s="2">
        <f>I104+L104+O104+R104+U104+X104</f>
        <v>127930</v>
      </c>
      <c r="AB104" s="2">
        <f t="shared" si="31"/>
        <v>198307920</v>
      </c>
      <c r="AC104" s="2">
        <f t="shared" si="31"/>
        <v>8557273</v>
      </c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2:45" ht="12" customHeight="1">
      <c r="B105" s="11"/>
      <c r="C105" s="12"/>
      <c r="D105" s="32"/>
      <c r="E105" s="37" t="s">
        <v>10</v>
      </c>
      <c r="F105" s="37"/>
      <c r="G105" s="38"/>
      <c r="H105" s="2">
        <f>H103+H104</f>
        <v>213766</v>
      </c>
      <c r="I105" s="2">
        <f aca="true" t="shared" si="48" ref="I105:W105">I103+I104</f>
        <v>6722</v>
      </c>
      <c r="J105" s="2">
        <f t="shared" si="48"/>
        <v>3721285</v>
      </c>
      <c r="K105" s="2">
        <f t="shared" si="48"/>
        <v>118120</v>
      </c>
      <c r="L105" s="2">
        <f t="shared" si="48"/>
        <v>5630</v>
      </c>
      <c r="M105" s="2">
        <f t="shared" si="48"/>
        <v>3645021</v>
      </c>
      <c r="N105" s="2">
        <f t="shared" si="48"/>
        <v>121618</v>
      </c>
      <c r="O105" s="2">
        <f t="shared" si="48"/>
        <v>6259</v>
      </c>
      <c r="P105" s="2">
        <f t="shared" si="48"/>
        <v>4630360</v>
      </c>
      <c r="Q105" s="2">
        <f t="shared" si="48"/>
        <v>153340</v>
      </c>
      <c r="R105" s="2">
        <f t="shared" si="48"/>
        <v>9827</v>
      </c>
      <c r="S105" s="2">
        <f t="shared" si="48"/>
        <v>8449061</v>
      </c>
      <c r="T105" s="2">
        <f t="shared" si="48"/>
        <v>239815</v>
      </c>
      <c r="U105" s="2">
        <f t="shared" si="48"/>
        <v>9907</v>
      </c>
      <c r="V105" s="2">
        <f t="shared" si="48"/>
        <v>9420899</v>
      </c>
      <c r="W105" s="2">
        <f t="shared" si="48"/>
        <v>291485</v>
      </c>
      <c r="X105" s="2">
        <f>X103+X104</f>
        <v>89614</v>
      </c>
      <c r="Y105" s="2">
        <f>Y103+Y104</f>
        <v>168503025</v>
      </c>
      <c r="Z105" s="2">
        <f>Z103+Z104</f>
        <v>7634083</v>
      </c>
      <c r="AA105" s="2">
        <f t="shared" si="31"/>
        <v>127959</v>
      </c>
      <c r="AB105" s="2">
        <f t="shared" si="31"/>
        <v>198369651</v>
      </c>
      <c r="AC105" s="2">
        <f t="shared" si="31"/>
        <v>8558461</v>
      </c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ht="12" customHeight="1"/>
    <row r="107" ht="12" customHeight="1">
      <c r="B107" s="16" t="s">
        <v>53</v>
      </c>
    </row>
  </sheetData>
  <sheetProtection sheet="1" objects="1" scenarios="1"/>
  <mergeCells count="169">
    <mergeCell ref="C92:D95"/>
    <mergeCell ref="B99:C103"/>
    <mergeCell ref="D26:D31"/>
    <mergeCell ref="B18:B27"/>
    <mergeCell ref="B50:B59"/>
    <mergeCell ref="C53:D56"/>
    <mergeCell ref="C65:D68"/>
    <mergeCell ref="D20:D25"/>
    <mergeCell ref="C85:D90"/>
    <mergeCell ref="C12:C21"/>
    <mergeCell ref="B77:B88"/>
    <mergeCell ref="E14:E16"/>
    <mergeCell ref="E17:E19"/>
    <mergeCell ref="E20:E22"/>
    <mergeCell ref="E23:E25"/>
    <mergeCell ref="C31:C46"/>
    <mergeCell ref="E32:E37"/>
    <mergeCell ref="E52:E54"/>
    <mergeCell ref="E88:E90"/>
    <mergeCell ref="C79:D84"/>
    <mergeCell ref="AC5:AC6"/>
    <mergeCell ref="W5:W6"/>
    <mergeCell ref="X5:X6"/>
    <mergeCell ref="Y5:Y6"/>
    <mergeCell ref="Z5:Z6"/>
    <mergeCell ref="U5:U6"/>
    <mergeCell ref="V5:V6"/>
    <mergeCell ref="AA5:AA6"/>
    <mergeCell ref="AB5:AB6"/>
    <mergeCell ref="U3:W4"/>
    <mergeCell ref="I3:K4"/>
    <mergeCell ref="I5:I6"/>
    <mergeCell ref="J5:J6"/>
    <mergeCell ref="K5:K6"/>
    <mergeCell ref="L5:L6"/>
    <mergeCell ref="M5:M6"/>
    <mergeCell ref="N5:N6"/>
    <mergeCell ref="O5:O6"/>
    <mergeCell ref="S5:S6"/>
    <mergeCell ref="B3:G7"/>
    <mergeCell ref="D35:D40"/>
    <mergeCell ref="E46:E48"/>
    <mergeCell ref="E49:E51"/>
    <mergeCell ref="E38:E43"/>
    <mergeCell ref="E26:E28"/>
    <mergeCell ref="E29:E31"/>
    <mergeCell ref="D14:D19"/>
    <mergeCell ref="F10:G10"/>
    <mergeCell ref="F11:G11"/>
    <mergeCell ref="L3:N4"/>
    <mergeCell ref="O3:Q4"/>
    <mergeCell ref="R3:T4"/>
    <mergeCell ref="T5:T6"/>
    <mergeCell ref="F19:G19"/>
    <mergeCell ref="F21:G21"/>
    <mergeCell ref="F20:G20"/>
    <mergeCell ref="F12:G12"/>
    <mergeCell ref="F13:G13"/>
    <mergeCell ref="F46:G46"/>
    <mergeCell ref="F47:G47"/>
    <mergeCell ref="F32:F34"/>
    <mergeCell ref="F22:G22"/>
    <mergeCell ref="F23:G23"/>
    <mergeCell ref="F24:G24"/>
    <mergeCell ref="F25:G25"/>
    <mergeCell ref="F26:G26"/>
    <mergeCell ref="F27:G27"/>
    <mergeCell ref="F35:F37"/>
    <mergeCell ref="D8:D13"/>
    <mergeCell ref="F16:G16"/>
    <mergeCell ref="F17:G17"/>
    <mergeCell ref="F18:G18"/>
    <mergeCell ref="F14:G14"/>
    <mergeCell ref="F15:G15"/>
    <mergeCell ref="E8:E10"/>
    <mergeCell ref="E11:E13"/>
    <mergeCell ref="F8:G8"/>
    <mergeCell ref="F9:G9"/>
    <mergeCell ref="F44:G44"/>
    <mergeCell ref="F45:G45"/>
    <mergeCell ref="F28:G28"/>
    <mergeCell ref="F29:G29"/>
    <mergeCell ref="F30:G30"/>
    <mergeCell ref="F31:G31"/>
    <mergeCell ref="F55:G55"/>
    <mergeCell ref="F38:F40"/>
    <mergeCell ref="F41:F43"/>
    <mergeCell ref="F48:G48"/>
    <mergeCell ref="F49:G49"/>
    <mergeCell ref="F50:G50"/>
    <mergeCell ref="F51:G51"/>
    <mergeCell ref="F52:G52"/>
    <mergeCell ref="F53:G53"/>
    <mergeCell ref="F54:G54"/>
    <mergeCell ref="F56:G56"/>
    <mergeCell ref="F57:G57"/>
    <mergeCell ref="F62:G62"/>
    <mergeCell ref="F63:G63"/>
    <mergeCell ref="F58:G58"/>
    <mergeCell ref="F59:G59"/>
    <mergeCell ref="F60:G60"/>
    <mergeCell ref="F61:G61"/>
    <mergeCell ref="F69:G69"/>
    <mergeCell ref="C58:D63"/>
    <mergeCell ref="E64:E66"/>
    <mergeCell ref="E67:E69"/>
    <mergeCell ref="F68:G68"/>
    <mergeCell ref="F64:G64"/>
    <mergeCell ref="F65:G65"/>
    <mergeCell ref="F66:G66"/>
    <mergeCell ref="F67:G67"/>
    <mergeCell ref="E58:E60"/>
    <mergeCell ref="F70:G70"/>
    <mergeCell ref="F71:G71"/>
    <mergeCell ref="F72:G72"/>
    <mergeCell ref="E73:E75"/>
    <mergeCell ref="F73:G73"/>
    <mergeCell ref="F74:G74"/>
    <mergeCell ref="F75:G75"/>
    <mergeCell ref="F76:G76"/>
    <mergeCell ref="F77:G77"/>
    <mergeCell ref="F78:G78"/>
    <mergeCell ref="E79:E81"/>
    <mergeCell ref="F79:G79"/>
    <mergeCell ref="F80:G80"/>
    <mergeCell ref="F81:G81"/>
    <mergeCell ref="F82:G82"/>
    <mergeCell ref="F83:G83"/>
    <mergeCell ref="F84:G84"/>
    <mergeCell ref="E85:E87"/>
    <mergeCell ref="F85:G85"/>
    <mergeCell ref="F86:G86"/>
    <mergeCell ref="F87:G87"/>
    <mergeCell ref="F88:G88"/>
    <mergeCell ref="F89:G89"/>
    <mergeCell ref="F90:G90"/>
    <mergeCell ref="F95:G95"/>
    <mergeCell ref="F96:G96"/>
    <mergeCell ref="E91:E93"/>
    <mergeCell ref="F91:G91"/>
    <mergeCell ref="F92:G92"/>
    <mergeCell ref="E102:G102"/>
    <mergeCell ref="E103:G103"/>
    <mergeCell ref="X3:Z4"/>
    <mergeCell ref="AA3:AC4"/>
    <mergeCell ref="P5:P6"/>
    <mergeCell ref="Q5:Q6"/>
    <mergeCell ref="R5:R6"/>
    <mergeCell ref="F93:G93"/>
    <mergeCell ref="E94:E96"/>
    <mergeCell ref="F94:G94"/>
    <mergeCell ref="E105:G105"/>
    <mergeCell ref="E104:G104"/>
    <mergeCell ref="D97:D99"/>
    <mergeCell ref="D100:D102"/>
    <mergeCell ref="D103:D105"/>
    <mergeCell ref="E97:G97"/>
    <mergeCell ref="E98:G98"/>
    <mergeCell ref="E99:G99"/>
    <mergeCell ref="E100:G100"/>
    <mergeCell ref="E101:G101"/>
    <mergeCell ref="C70:D78"/>
    <mergeCell ref="D46:D51"/>
    <mergeCell ref="D44:E45"/>
    <mergeCell ref="E82:E84"/>
    <mergeCell ref="E76:E78"/>
    <mergeCell ref="E70:E72"/>
    <mergeCell ref="E61:E63"/>
    <mergeCell ref="E55:E57"/>
  </mergeCells>
  <printOptions/>
  <pageMargins left="0.3937007874015748" right="0.3937007874015748" top="0.7874015748031497" bottom="0.7874015748031497" header="0.5118110236220472" footer="0.5118110236220472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2000-08-12T02:22:58Z</cp:lastPrinted>
  <dcterms:created xsi:type="dcterms:W3CDTF">2000-07-15T03:33:37Z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