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５７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<sst xmlns="http://schemas.openxmlformats.org/spreadsheetml/2006/main" count="106" uniqueCount="67">
  <si>
    <t>自家用</t>
  </si>
  <si>
    <t>区　　　　　　　分</t>
  </si>
  <si>
    <t>総　　　　　計</t>
  </si>
  <si>
    <t>移転登録台数</t>
  </si>
  <si>
    <t>計</t>
  </si>
  <si>
    <t>課税標準額</t>
  </si>
  <si>
    <t>⑦－⑧</t>
  </si>
  <si>
    <t>自家用</t>
  </si>
  <si>
    <t>営業用</t>
  </si>
  <si>
    <t>計</t>
  </si>
  <si>
    <t>自家用</t>
  </si>
  <si>
    <t>自家用</t>
  </si>
  <si>
    <t>自家用</t>
  </si>
  <si>
    <t>営業用</t>
  </si>
  <si>
    <t>特種用途車</t>
  </si>
  <si>
    <t>自家用</t>
  </si>
  <si>
    <t>営業用</t>
  </si>
  <si>
    <t>四輪乗用車</t>
  </si>
  <si>
    <t>自家用</t>
  </si>
  <si>
    <t>営業用</t>
  </si>
  <si>
    <t>四輪トラック</t>
  </si>
  <si>
    <t>三輪トラック</t>
  </si>
  <si>
    <t>普　通　車</t>
  </si>
  <si>
    <t>乗用車</t>
  </si>
  <si>
    <t>小　型　車</t>
  </si>
  <si>
    <t>計</t>
  </si>
  <si>
    <t>自動車</t>
  </si>
  <si>
    <t>普　通　車</t>
  </si>
  <si>
    <t>トラック</t>
  </si>
  <si>
    <t>小型車</t>
  </si>
  <si>
    <t>四輪車</t>
  </si>
  <si>
    <t>三輪車</t>
  </si>
  <si>
    <t>被 牽 引 車</t>
  </si>
  <si>
    <t>計</t>
  </si>
  <si>
    <t>バ　　　ス</t>
  </si>
  <si>
    <t>合　　　計</t>
  </si>
  <si>
    <t>合　　　計</t>
  </si>
  <si>
    <t>軽自動車</t>
  </si>
  <si>
    <t>課　税　台　数</t>
  </si>
  <si>
    <t>取　得　価　額</t>
  </si>
  <si>
    <t>低燃費者特例に係</t>
  </si>
  <si>
    <t>る控除額　　　　</t>
  </si>
  <si>
    <t>税　　　額</t>
  </si>
  <si>
    <t>　　　　　　①</t>
  </si>
  <si>
    <t>　　　　　　②</t>
  </si>
  <si>
    <t>　　　　　　④</t>
  </si>
  <si>
    <t>　　　　　　⑤</t>
  </si>
  <si>
    <t>　　　　　　⑥</t>
  </si>
  <si>
    <t>　　　　　　⑦</t>
  </si>
  <si>
    <t>　　　　　　⑧</t>
  </si>
  <si>
    <t>①＋②＋③</t>
  </si>
  <si>
    <t>④－⑤</t>
  </si>
  <si>
    <t>（千円）</t>
  </si>
  <si>
    <t>新規登録、新規</t>
  </si>
  <si>
    <t>検査又は届出台</t>
  </si>
  <si>
    <t>数　　　　　　</t>
  </si>
  <si>
    <t>自動車検査証（</t>
  </si>
  <si>
    <t>軽自動車届出済</t>
  </si>
  <si>
    <t>証）の記入に係</t>
  </si>
  <si>
    <t>るもの　　　③</t>
  </si>
  <si>
    <t>非課税、課税免</t>
  </si>
  <si>
    <t>除及び免税点以</t>
  </si>
  <si>
    <t>　下台数　　　　　</t>
  </si>
  <si>
    <t>⑤のうち身体障</t>
  </si>
  <si>
    <t>害者等に係る減</t>
  </si>
  <si>
    <t>免台数　　　　</t>
  </si>
  <si>
    <t>10　自動車取得税に関する調　(2)中古車に関する調　（平成13年度）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</si>
</sst>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3" fillId="0" borderId="1" xfId="16" applyFont="1" applyFill="1" applyBorder="1" applyAlignment="1" applyProtection="1">
      <alignment vertical="center" wrapText="1"/>
      <protection locked="0"/>
    </xf>
    <xf numFmtId="38" fontId="3" fillId="0" borderId="1" xfId="16" applyFont="1" applyFill="1" applyBorder="1" applyAlignment="1" applyProtection="1">
      <alignment vertical="center"/>
      <protection locked="0"/>
    </xf>
    <xf numFmtId="38" fontId="3" fillId="0" borderId="2" xfId="16" applyFont="1" applyFill="1" applyBorder="1" applyAlignment="1" applyProtection="1">
      <alignment vertical="center"/>
      <protection locked="0"/>
    </xf>
    <xf numFmtId="38" fontId="3" fillId="0" borderId="1" xfId="16" applyFont="1" applyFill="1" applyBorder="1" applyAlignment="1" applyProtection="1">
      <alignment vertical="center" wrapText="1"/>
      <protection/>
    </xf>
    <xf numFmtId="38" fontId="3" fillId="0" borderId="1" xfId="16" applyFont="1" applyFill="1" applyBorder="1" applyAlignment="1" applyProtection="1">
      <alignment vertical="center"/>
      <protection/>
    </xf>
    <xf numFmtId="38" fontId="3" fillId="0" borderId="3" xfId="16" applyFont="1" applyFill="1" applyBorder="1" applyAlignment="1" applyProtection="1">
      <alignment vertical="center"/>
      <protection/>
    </xf>
    <xf numFmtId="38" fontId="2" fillId="0" borderId="0" xfId="16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 shrinkToFit="1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 shrinkToFit="1"/>
      <protection/>
    </xf>
    <xf numFmtId="0" fontId="3" fillId="2" borderId="5" xfId="0" applyFont="1" applyFill="1" applyBorder="1" applyAlignment="1" applyProtection="1">
      <alignment vertical="center" wrapText="1"/>
      <protection/>
    </xf>
    <xf numFmtId="0" fontId="3" fillId="2" borderId="5" xfId="0" applyFont="1" applyFill="1" applyBorder="1" applyAlignment="1" applyProtection="1">
      <alignment vertical="center"/>
      <protection/>
    </xf>
    <xf numFmtId="0" fontId="3" fillId="2" borderId="5" xfId="0" applyFont="1" applyFill="1" applyBorder="1" applyAlignment="1" applyProtection="1">
      <alignment horizontal="right" vertical="center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distributed" vertical="center" wrapText="1"/>
      <protection/>
    </xf>
    <xf numFmtId="0" fontId="3" fillId="3" borderId="5" xfId="0" applyFont="1" applyFill="1" applyBorder="1" applyAlignment="1" applyProtection="1">
      <alignment horizontal="distributed" vertical="center" wrapText="1"/>
      <protection/>
    </xf>
    <xf numFmtId="0" fontId="3" fillId="3" borderId="6" xfId="0" applyFont="1" applyFill="1" applyBorder="1" applyAlignment="1" applyProtection="1">
      <alignment horizontal="distributed" vertical="center" wrapText="1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distributed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0" fillId="3" borderId="10" xfId="0" applyFill="1" applyBorder="1" applyAlignment="1" applyProtection="1">
      <alignment horizontal="center" vertical="center"/>
      <protection/>
    </xf>
    <xf numFmtId="0" fontId="0" fillId="3" borderId="0" xfId="0" applyFill="1" applyAlignment="1" applyProtection="1">
      <alignment horizontal="center" vertical="center"/>
      <protection/>
    </xf>
    <xf numFmtId="0" fontId="0" fillId="3" borderId="11" xfId="0" applyFill="1" applyBorder="1" applyAlignment="1" applyProtection="1">
      <alignment horizontal="center" vertical="center"/>
      <protection/>
    </xf>
    <xf numFmtId="0" fontId="0" fillId="3" borderId="12" xfId="0" applyFill="1" applyBorder="1" applyAlignment="1" applyProtection="1">
      <alignment horizontal="center" vertical="center"/>
      <protection/>
    </xf>
    <xf numFmtId="0" fontId="0" fillId="3" borderId="13" xfId="0" applyFill="1" applyBorder="1" applyAlignment="1" applyProtection="1">
      <alignment horizontal="center" vertical="center"/>
      <protection/>
    </xf>
    <xf numFmtId="0" fontId="0" fillId="3" borderId="14" xfId="0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Zeros="0" tabSelected="1" workbookViewId="0" topLeftCell="A1">
      <pane xSplit="6" ySplit="7" topLeftCell="G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3.5"/>
  <cols>
    <col min="1" max="4" width="2.625" style="8" customWidth="1"/>
    <col min="5" max="6" width="7.625" style="8" customWidth="1"/>
    <col min="7" max="17" width="14.625" style="8" customWidth="1"/>
    <col min="18" max="16384" width="9.00390625" style="8" customWidth="1"/>
  </cols>
  <sheetData>
    <row r="1" ht="14.25">
      <c r="B1" s="7" t="s">
        <v>66</v>
      </c>
    </row>
    <row r="3" spans="2:17" ht="12" customHeight="1">
      <c r="B3" s="28" t="s">
        <v>1</v>
      </c>
      <c r="C3" s="29"/>
      <c r="D3" s="29"/>
      <c r="E3" s="29"/>
      <c r="F3" s="30"/>
      <c r="G3" s="9" t="s">
        <v>53</v>
      </c>
      <c r="H3" s="23" t="s">
        <v>3</v>
      </c>
      <c r="I3" s="10" t="s">
        <v>56</v>
      </c>
      <c r="J3" s="23" t="s">
        <v>4</v>
      </c>
      <c r="K3" s="9" t="s">
        <v>60</v>
      </c>
      <c r="L3" s="9" t="s">
        <v>63</v>
      </c>
      <c r="M3" s="23" t="s">
        <v>38</v>
      </c>
      <c r="N3" s="23" t="s">
        <v>39</v>
      </c>
      <c r="O3" s="9" t="s">
        <v>40</v>
      </c>
      <c r="P3" s="23" t="s">
        <v>5</v>
      </c>
      <c r="Q3" s="23" t="s">
        <v>42</v>
      </c>
    </row>
    <row r="4" spans="2:17" ht="12" customHeight="1">
      <c r="B4" s="31"/>
      <c r="C4" s="32"/>
      <c r="D4" s="32"/>
      <c r="E4" s="32"/>
      <c r="F4" s="33"/>
      <c r="G4" s="11" t="s">
        <v>54</v>
      </c>
      <c r="H4" s="24"/>
      <c r="I4" s="12" t="s">
        <v>57</v>
      </c>
      <c r="J4" s="24"/>
      <c r="K4" s="12" t="s">
        <v>61</v>
      </c>
      <c r="L4" s="11" t="s">
        <v>64</v>
      </c>
      <c r="M4" s="24"/>
      <c r="N4" s="24"/>
      <c r="O4" s="11" t="s">
        <v>41</v>
      </c>
      <c r="P4" s="24"/>
      <c r="Q4" s="24"/>
    </row>
    <row r="5" spans="2:17" ht="12" customHeight="1">
      <c r="B5" s="31"/>
      <c r="C5" s="32"/>
      <c r="D5" s="32"/>
      <c r="E5" s="32"/>
      <c r="F5" s="33"/>
      <c r="G5" s="11" t="s">
        <v>55</v>
      </c>
      <c r="H5" s="11"/>
      <c r="I5" s="11" t="s">
        <v>58</v>
      </c>
      <c r="J5" s="11" t="s">
        <v>50</v>
      </c>
      <c r="K5" s="11" t="s">
        <v>62</v>
      </c>
      <c r="L5" s="11" t="s">
        <v>65</v>
      </c>
      <c r="M5" s="11" t="s">
        <v>51</v>
      </c>
      <c r="N5" s="11"/>
      <c r="O5" s="11"/>
      <c r="P5" s="11" t="s">
        <v>6</v>
      </c>
      <c r="Q5" s="11"/>
    </row>
    <row r="6" spans="2:17" ht="12" customHeight="1">
      <c r="B6" s="31"/>
      <c r="C6" s="32"/>
      <c r="D6" s="32"/>
      <c r="E6" s="32"/>
      <c r="F6" s="33"/>
      <c r="G6" s="11" t="s">
        <v>43</v>
      </c>
      <c r="H6" s="11" t="s">
        <v>44</v>
      </c>
      <c r="I6" s="11" t="s">
        <v>59</v>
      </c>
      <c r="J6" s="11" t="s">
        <v>45</v>
      </c>
      <c r="K6" s="11" t="s">
        <v>46</v>
      </c>
      <c r="L6" s="11"/>
      <c r="M6" s="11" t="s">
        <v>47</v>
      </c>
      <c r="N6" s="11" t="s">
        <v>48</v>
      </c>
      <c r="O6" s="11" t="s">
        <v>49</v>
      </c>
      <c r="P6" s="11"/>
      <c r="Q6" s="11"/>
    </row>
    <row r="7" spans="2:17" ht="12" customHeight="1">
      <c r="B7" s="34"/>
      <c r="C7" s="35"/>
      <c r="D7" s="35"/>
      <c r="E7" s="35"/>
      <c r="F7" s="36"/>
      <c r="G7" s="13"/>
      <c r="H7" s="14"/>
      <c r="I7" s="14"/>
      <c r="J7" s="14"/>
      <c r="K7" s="14"/>
      <c r="L7" s="14"/>
      <c r="M7" s="14"/>
      <c r="N7" s="15" t="s">
        <v>52</v>
      </c>
      <c r="O7" s="15" t="s">
        <v>52</v>
      </c>
      <c r="P7" s="15" t="s">
        <v>52</v>
      </c>
      <c r="Q7" s="15" t="s">
        <v>52</v>
      </c>
    </row>
    <row r="8" spans="2:17" ht="12" customHeight="1">
      <c r="B8" s="16"/>
      <c r="C8" s="16"/>
      <c r="D8" s="27" t="s">
        <v>22</v>
      </c>
      <c r="E8" s="27"/>
      <c r="F8" s="17" t="s">
        <v>7</v>
      </c>
      <c r="G8" s="1">
        <v>6724</v>
      </c>
      <c r="H8" s="6"/>
      <c r="I8" s="6"/>
      <c r="J8" s="6"/>
      <c r="K8" s="2">
        <v>47235</v>
      </c>
      <c r="L8" s="2">
        <v>124</v>
      </c>
      <c r="M8" s="2">
        <v>6530</v>
      </c>
      <c r="N8" s="3">
        <v>6793945</v>
      </c>
      <c r="O8" s="2">
        <v>59700</v>
      </c>
      <c r="P8" s="5">
        <f>N8-O8</f>
        <v>6734245</v>
      </c>
      <c r="Q8" s="2">
        <v>336521</v>
      </c>
    </row>
    <row r="9" spans="2:17" ht="12" customHeight="1">
      <c r="B9" s="18"/>
      <c r="C9" s="18"/>
      <c r="D9" s="27"/>
      <c r="E9" s="27"/>
      <c r="F9" s="17" t="s">
        <v>8</v>
      </c>
      <c r="G9" s="1">
        <v>2</v>
      </c>
      <c r="H9" s="6"/>
      <c r="I9" s="6"/>
      <c r="J9" s="6"/>
      <c r="K9" s="2">
        <v>42</v>
      </c>
      <c r="L9" s="2"/>
      <c r="M9" s="2"/>
      <c r="N9" s="3"/>
      <c r="O9" s="2"/>
      <c r="P9" s="5">
        <f>N9-O9</f>
        <v>0</v>
      </c>
      <c r="Q9" s="2"/>
    </row>
    <row r="10" spans="2:17" ht="12" customHeight="1">
      <c r="B10" s="18"/>
      <c r="C10" s="25" t="s">
        <v>23</v>
      </c>
      <c r="D10" s="27"/>
      <c r="E10" s="27"/>
      <c r="F10" s="17" t="s">
        <v>9</v>
      </c>
      <c r="G10" s="4">
        <f>G8+G9</f>
        <v>6726</v>
      </c>
      <c r="H10" s="6"/>
      <c r="I10" s="6"/>
      <c r="J10" s="6"/>
      <c r="K10" s="4">
        <f aca="true" t="shared" si="0" ref="K10:Q10">K8+K9</f>
        <v>47277</v>
      </c>
      <c r="L10" s="4">
        <f t="shared" si="0"/>
        <v>124</v>
      </c>
      <c r="M10" s="4">
        <f t="shared" si="0"/>
        <v>6530</v>
      </c>
      <c r="N10" s="4">
        <f t="shared" si="0"/>
        <v>6793945</v>
      </c>
      <c r="O10" s="4">
        <f t="shared" si="0"/>
        <v>59700</v>
      </c>
      <c r="P10" s="4">
        <f t="shared" si="0"/>
        <v>6734245</v>
      </c>
      <c r="Q10" s="4">
        <f t="shared" si="0"/>
        <v>336521</v>
      </c>
    </row>
    <row r="11" spans="2:17" ht="12" customHeight="1">
      <c r="B11" s="18"/>
      <c r="C11" s="25"/>
      <c r="D11" s="27" t="s">
        <v>24</v>
      </c>
      <c r="E11" s="27"/>
      <c r="F11" s="17" t="s">
        <v>7</v>
      </c>
      <c r="G11" s="1">
        <v>11139</v>
      </c>
      <c r="H11" s="6"/>
      <c r="I11" s="6"/>
      <c r="J11" s="6"/>
      <c r="K11" s="2">
        <v>80221</v>
      </c>
      <c r="L11" s="2">
        <v>75</v>
      </c>
      <c r="M11" s="2">
        <v>4238</v>
      </c>
      <c r="N11" s="3">
        <v>3180056</v>
      </c>
      <c r="O11" s="2">
        <v>221400</v>
      </c>
      <c r="P11" s="5">
        <f>N11-O11</f>
        <v>2958656</v>
      </c>
      <c r="Q11" s="2">
        <v>147431</v>
      </c>
    </row>
    <row r="12" spans="2:17" ht="12" customHeight="1">
      <c r="B12" s="18"/>
      <c r="C12" s="25"/>
      <c r="D12" s="27"/>
      <c r="E12" s="27"/>
      <c r="F12" s="17" t="s">
        <v>8</v>
      </c>
      <c r="G12" s="1">
        <v>22</v>
      </c>
      <c r="H12" s="6"/>
      <c r="I12" s="6"/>
      <c r="J12" s="6"/>
      <c r="K12" s="2">
        <v>164</v>
      </c>
      <c r="L12" s="2"/>
      <c r="M12" s="2"/>
      <c r="N12" s="3"/>
      <c r="O12" s="2"/>
      <c r="P12" s="5">
        <f>N12-O12</f>
        <v>0</v>
      </c>
      <c r="Q12" s="2"/>
    </row>
    <row r="13" spans="2:17" ht="12" customHeight="1">
      <c r="B13" s="18"/>
      <c r="C13" s="25"/>
      <c r="D13" s="27"/>
      <c r="E13" s="27"/>
      <c r="F13" s="17" t="s">
        <v>9</v>
      </c>
      <c r="G13" s="4">
        <f>G11+G12</f>
        <v>11161</v>
      </c>
      <c r="H13" s="6"/>
      <c r="I13" s="6"/>
      <c r="J13" s="6"/>
      <c r="K13" s="4">
        <f aca="true" t="shared" si="1" ref="K13:Q13">K11+K12</f>
        <v>80385</v>
      </c>
      <c r="L13" s="4">
        <f t="shared" si="1"/>
        <v>75</v>
      </c>
      <c r="M13" s="4">
        <f t="shared" si="1"/>
        <v>4238</v>
      </c>
      <c r="N13" s="4">
        <f t="shared" si="1"/>
        <v>3180056</v>
      </c>
      <c r="O13" s="4">
        <f t="shared" si="1"/>
        <v>221400</v>
      </c>
      <c r="P13" s="4">
        <f t="shared" si="1"/>
        <v>2958656</v>
      </c>
      <c r="Q13" s="4">
        <f t="shared" si="1"/>
        <v>147431</v>
      </c>
    </row>
    <row r="14" spans="2:17" ht="12" customHeight="1">
      <c r="B14" s="18"/>
      <c r="C14" s="25"/>
      <c r="D14" s="27" t="s">
        <v>25</v>
      </c>
      <c r="E14" s="27"/>
      <c r="F14" s="17" t="s">
        <v>10</v>
      </c>
      <c r="G14" s="4">
        <f>G8+G11</f>
        <v>17863</v>
      </c>
      <c r="H14" s="6"/>
      <c r="I14" s="6"/>
      <c r="J14" s="6"/>
      <c r="K14" s="4">
        <f aca="true" t="shared" si="2" ref="K14:Q15">K8+K11</f>
        <v>127456</v>
      </c>
      <c r="L14" s="4">
        <f t="shared" si="2"/>
        <v>199</v>
      </c>
      <c r="M14" s="4">
        <f t="shared" si="2"/>
        <v>10768</v>
      </c>
      <c r="N14" s="4">
        <f t="shared" si="2"/>
        <v>9974001</v>
      </c>
      <c r="O14" s="4">
        <f t="shared" si="2"/>
        <v>281100</v>
      </c>
      <c r="P14" s="4">
        <f t="shared" si="2"/>
        <v>9692901</v>
      </c>
      <c r="Q14" s="4">
        <f t="shared" si="2"/>
        <v>483952</v>
      </c>
    </row>
    <row r="15" spans="2:17" ht="12" customHeight="1">
      <c r="B15" s="18"/>
      <c r="C15" s="18"/>
      <c r="D15" s="27"/>
      <c r="E15" s="27"/>
      <c r="F15" s="17" t="s">
        <v>8</v>
      </c>
      <c r="G15" s="4">
        <f>G9+G12</f>
        <v>24</v>
      </c>
      <c r="H15" s="6"/>
      <c r="I15" s="6"/>
      <c r="J15" s="6"/>
      <c r="K15" s="4">
        <f t="shared" si="2"/>
        <v>206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">
        <f t="shared" si="2"/>
        <v>0</v>
      </c>
      <c r="Q15" s="4">
        <f t="shared" si="2"/>
        <v>0</v>
      </c>
    </row>
    <row r="16" spans="2:17" ht="12" customHeight="1">
      <c r="B16" s="25" t="s">
        <v>26</v>
      </c>
      <c r="C16" s="19"/>
      <c r="D16" s="27"/>
      <c r="E16" s="27"/>
      <c r="F16" s="17" t="s">
        <v>9</v>
      </c>
      <c r="G16" s="4">
        <f>G14+G15</f>
        <v>17887</v>
      </c>
      <c r="H16" s="6"/>
      <c r="I16" s="6"/>
      <c r="J16" s="6"/>
      <c r="K16" s="4">
        <f aca="true" t="shared" si="3" ref="K16:Q16">K14+K15</f>
        <v>127662</v>
      </c>
      <c r="L16" s="4">
        <f t="shared" si="3"/>
        <v>199</v>
      </c>
      <c r="M16" s="4">
        <f t="shared" si="3"/>
        <v>10768</v>
      </c>
      <c r="N16" s="4">
        <f t="shared" si="3"/>
        <v>9974001</v>
      </c>
      <c r="O16" s="4">
        <f t="shared" si="3"/>
        <v>281100</v>
      </c>
      <c r="P16" s="4">
        <f t="shared" si="3"/>
        <v>9692901</v>
      </c>
      <c r="Q16" s="4">
        <f t="shared" si="3"/>
        <v>483952</v>
      </c>
    </row>
    <row r="17" spans="2:17" ht="12" customHeight="1">
      <c r="B17" s="25"/>
      <c r="C17" s="16"/>
      <c r="D17" s="27" t="s">
        <v>27</v>
      </c>
      <c r="E17" s="27"/>
      <c r="F17" s="17" t="s">
        <v>7</v>
      </c>
      <c r="G17" s="1">
        <v>740</v>
      </c>
      <c r="H17" s="6"/>
      <c r="I17" s="6"/>
      <c r="J17" s="6"/>
      <c r="K17" s="2">
        <v>4675</v>
      </c>
      <c r="L17" s="2"/>
      <c r="M17" s="2">
        <v>159</v>
      </c>
      <c r="N17" s="3">
        <v>231542</v>
      </c>
      <c r="O17" s="2"/>
      <c r="P17" s="5">
        <f>N17-O17</f>
        <v>231542</v>
      </c>
      <c r="Q17" s="2">
        <v>11574</v>
      </c>
    </row>
    <row r="18" spans="2:17" ht="12" customHeight="1">
      <c r="B18" s="25"/>
      <c r="C18" s="18"/>
      <c r="D18" s="27"/>
      <c r="E18" s="27"/>
      <c r="F18" s="17" t="s">
        <v>8</v>
      </c>
      <c r="G18" s="1">
        <v>210</v>
      </c>
      <c r="H18" s="6"/>
      <c r="I18" s="6"/>
      <c r="J18" s="6"/>
      <c r="K18" s="2">
        <v>2171</v>
      </c>
      <c r="L18" s="2"/>
      <c r="M18" s="2">
        <v>156</v>
      </c>
      <c r="N18" s="3">
        <v>296016</v>
      </c>
      <c r="O18" s="2"/>
      <c r="P18" s="5">
        <f>N18-O18</f>
        <v>296016</v>
      </c>
      <c r="Q18" s="2">
        <v>8874</v>
      </c>
    </row>
    <row r="19" spans="2:17" ht="12" customHeight="1">
      <c r="B19" s="25"/>
      <c r="C19" s="18"/>
      <c r="D19" s="27"/>
      <c r="E19" s="27"/>
      <c r="F19" s="17" t="s">
        <v>9</v>
      </c>
      <c r="G19" s="4">
        <f>G17+G18</f>
        <v>950</v>
      </c>
      <c r="H19" s="6"/>
      <c r="I19" s="6"/>
      <c r="J19" s="6"/>
      <c r="K19" s="4">
        <f aca="true" t="shared" si="4" ref="K19:Q19">K17+K18</f>
        <v>6846</v>
      </c>
      <c r="L19" s="4">
        <f t="shared" si="4"/>
        <v>0</v>
      </c>
      <c r="M19" s="4">
        <f t="shared" si="4"/>
        <v>315</v>
      </c>
      <c r="N19" s="4">
        <f t="shared" si="4"/>
        <v>527558</v>
      </c>
      <c r="O19" s="4">
        <f t="shared" si="4"/>
        <v>0</v>
      </c>
      <c r="P19" s="4">
        <f t="shared" si="4"/>
        <v>527558</v>
      </c>
      <c r="Q19" s="4">
        <f t="shared" si="4"/>
        <v>20448</v>
      </c>
    </row>
    <row r="20" spans="2:17" ht="12" customHeight="1">
      <c r="B20" s="25"/>
      <c r="C20" s="25" t="s">
        <v>28</v>
      </c>
      <c r="D20" s="26" t="s">
        <v>29</v>
      </c>
      <c r="E20" s="27" t="s">
        <v>30</v>
      </c>
      <c r="F20" s="17" t="s">
        <v>11</v>
      </c>
      <c r="G20" s="1">
        <v>2158</v>
      </c>
      <c r="H20" s="6"/>
      <c r="I20" s="6"/>
      <c r="J20" s="6"/>
      <c r="K20" s="2">
        <v>8927</v>
      </c>
      <c r="L20" s="2"/>
      <c r="M20" s="2">
        <v>322</v>
      </c>
      <c r="N20" s="3">
        <v>285496</v>
      </c>
      <c r="O20" s="2">
        <v>3300</v>
      </c>
      <c r="P20" s="5">
        <f>N20-O20</f>
        <v>282196</v>
      </c>
      <c r="Q20" s="2">
        <v>14096</v>
      </c>
    </row>
    <row r="21" spans="2:17" ht="12" customHeight="1">
      <c r="B21" s="25"/>
      <c r="C21" s="25"/>
      <c r="D21" s="26"/>
      <c r="E21" s="27"/>
      <c r="F21" s="17" t="s">
        <v>8</v>
      </c>
      <c r="G21" s="1">
        <v>7</v>
      </c>
      <c r="H21" s="6"/>
      <c r="I21" s="6"/>
      <c r="J21" s="6"/>
      <c r="K21" s="2">
        <v>175</v>
      </c>
      <c r="L21" s="2"/>
      <c r="M21" s="2">
        <v>7</v>
      </c>
      <c r="N21" s="3">
        <v>6062</v>
      </c>
      <c r="O21" s="2"/>
      <c r="P21" s="5">
        <f>N21-O21</f>
        <v>6062</v>
      </c>
      <c r="Q21" s="2">
        <v>182</v>
      </c>
    </row>
    <row r="22" spans="2:17" ht="12" customHeight="1">
      <c r="B22" s="25"/>
      <c r="C22" s="25"/>
      <c r="D22" s="26"/>
      <c r="E22" s="27"/>
      <c r="F22" s="17" t="s">
        <v>9</v>
      </c>
      <c r="G22" s="4">
        <f>G20+G21</f>
        <v>2165</v>
      </c>
      <c r="H22" s="6"/>
      <c r="I22" s="6"/>
      <c r="J22" s="6"/>
      <c r="K22" s="4">
        <f aca="true" t="shared" si="5" ref="K22:Q22">K20+K21</f>
        <v>9102</v>
      </c>
      <c r="L22" s="4">
        <f t="shared" si="5"/>
        <v>0</v>
      </c>
      <c r="M22" s="4">
        <f t="shared" si="5"/>
        <v>329</v>
      </c>
      <c r="N22" s="4">
        <f t="shared" si="5"/>
        <v>291558</v>
      </c>
      <c r="O22" s="4">
        <f t="shared" si="5"/>
        <v>3300</v>
      </c>
      <c r="P22" s="4">
        <f t="shared" si="5"/>
        <v>288258</v>
      </c>
      <c r="Q22" s="4">
        <f t="shared" si="5"/>
        <v>14278</v>
      </c>
    </row>
    <row r="23" spans="2:17" ht="12" customHeight="1">
      <c r="B23" s="25"/>
      <c r="C23" s="25"/>
      <c r="D23" s="26"/>
      <c r="E23" s="27" t="s">
        <v>31</v>
      </c>
      <c r="F23" s="17" t="s">
        <v>11</v>
      </c>
      <c r="G23" s="1"/>
      <c r="H23" s="6"/>
      <c r="I23" s="6"/>
      <c r="J23" s="6"/>
      <c r="K23" s="2">
        <v>9</v>
      </c>
      <c r="L23" s="2"/>
      <c r="M23" s="2"/>
      <c r="N23" s="3"/>
      <c r="O23" s="2"/>
      <c r="P23" s="5">
        <f>N23-O23</f>
        <v>0</v>
      </c>
      <c r="Q23" s="2"/>
    </row>
    <row r="24" spans="2:17" ht="12" customHeight="1">
      <c r="B24" s="25"/>
      <c r="C24" s="25"/>
      <c r="D24" s="26"/>
      <c r="E24" s="27"/>
      <c r="F24" s="17" t="s">
        <v>8</v>
      </c>
      <c r="G24" s="1"/>
      <c r="H24" s="6"/>
      <c r="I24" s="6"/>
      <c r="J24" s="6"/>
      <c r="K24" s="2"/>
      <c r="L24" s="2"/>
      <c r="M24" s="2"/>
      <c r="N24" s="3"/>
      <c r="O24" s="2"/>
      <c r="P24" s="5">
        <f>N24-O24</f>
        <v>0</v>
      </c>
      <c r="Q24" s="2"/>
    </row>
    <row r="25" spans="2:17" ht="12" customHeight="1">
      <c r="B25" s="25"/>
      <c r="C25" s="25"/>
      <c r="D25" s="26"/>
      <c r="E25" s="27"/>
      <c r="F25" s="17" t="s">
        <v>9</v>
      </c>
      <c r="G25" s="4">
        <f>G23+G24</f>
        <v>0</v>
      </c>
      <c r="H25" s="6"/>
      <c r="I25" s="6"/>
      <c r="J25" s="6"/>
      <c r="K25" s="4">
        <f aca="true" t="shared" si="6" ref="K25:Q25">K23+K24</f>
        <v>9</v>
      </c>
      <c r="L25" s="4">
        <f t="shared" si="6"/>
        <v>0</v>
      </c>
      <c r="M25" s="4">
        <f t="shared" si="6"/>
        <v>0</v>
      </c>
      <c r="N25" s="4">
        <f t="shared" si="6"/>
        <v>0</v>
      </c>
      <c r="O25" s="4">
        <f t="shared" si="6"/>
        <v>0</v>
      </c>
      <c r="P25" s="4">
        <f t="shared" si="6"/>
        <v>0</v>
      </c>
      <c r="Q25" s="4">
        <f t="shared" si="6"/>
        <v>0</v>
      </c>
    </row>
    <row r="26" spans="2:17" ht="12" customHeight="1">
      <c r="B26" s="25"/>
      <c r="C26" s="25"/>
      <c r="D26" s="27" t="s">
        <v>32</v>
      </c>
      <c r="E26" s="27"/>
      <c r="F26" s="17" t="s">
        <v>12</v>
      </c>
      <c r="G26" s="1">
        <v>7</v>
      </c>
      <c r="H26" s="6"/>
      <c r="I26" s="6"/>
      <c r="J26" s="6"/>
      <c r="K26" s="2">
        <v>128</v>
      </c>
      <c r="L26" s="2"/>
      <c r="M26" s="2"/>
      <c r="N26" s="3"/>
      <c r="O26" s="6"/>
      <c r="P26" s="5">
        <f>N26-O26</f>
        <v>0</v>
      </c>
      <c r="Q26" s="2"/>
    </row>
    <row r="27" spans="2:17" ht="12" customHeight="1">
      <c r="B27" s="25"/>
      <c r="C27" s="25"/>
      <c r="D27" s="27"/>
      <c r="E27" s="27"/>
      <c r="F27" s="17" t="s">
        <v>13</v>
      </c>
      <c r="G27" s="1">
        <v>11</v>
      </c>
      <c r="H27" s="6"/>
      <c r="I27" s="6"/>
      <c r="J27" s="6"/>
      <c r="K27" s="2">
        <v>78</v>
      </c>
      <c r="L27" s="2"/>
      <c r="M27" s="2">
        <v>1</v>
      </c>
      <c r="N27" s="3">
        <v>532</v>
      </c>
      <c r="O27" s="6"/>
      <c r="P27" s="5">
        <f>N27-O27</f>
        <v>532</v>
      </c>
      <c r="Q27" s="2">
        <v>16</v>
      </c>
    </row>
    <row r="28" spans="2:17" ht="12" customHeight="1">
      <c r="B28" s="25"/>
      <c r="C28" s="25"/>
      <c r="D28" s="27"/>
      <c r="E28" s="27"/>
      <c r="F28" s="17" t="s">
        <v>9</v>
      </c>
      <c r="G28" s="4">
        <f>G26+G27</f>
        <v>18</v>
      </c>
      <c r="H28" s="6"/>
      <c r="I28" s="6"/>
      <c r="J28" s="6"/>
      <c r="K28" s="4">
        <f>K26+K27</f>
        <v>206</v>
      </c>
      <c r="L28" s="4">
        <f>L26+L27</f>
        <v>0</v>
      </c>
      <c r="M28" s="4">
        <f>M26+M27</f>
        <v>1</v>
      </c>
      <c r="N28" s="4">
        <f>N26+N27</f>
        <v>532</v>
      </c>
      <c r="O28" s="4"/>
      <c r="P28" s="4">
        <f>P26+P27</f>
        <v>532</v>
      </c>
      <c r="Q28" s="4">
        <f>Q26+Q27</f>
        <v>16</v>
      </c>
    </row>
    <row r="29" spans="2:17" ht="12" customHeight="1">
      <c r="B29" s="25"/>
      <c r="C29" s="18"/>
      <c r="D29" s="27" t="s">
        <v>33</v>
      </c>
      <c r="E29" s="27"/>
      <c r="F29" s="17" t="s">
        <v>10</v>
      </c>
      <c r="G29" s="5">
        <f>G17+G20+G23+G26</f>
        <v>2905</v>
      </c>
      <c r="H29" s="6"/>
      <c r="I29" s="6"/>
      <c r="J29" s="6"/>
      <c r="K29" s="5">
        <f aca="true" t="shared" si="7" ref="K29:Q30">K17+K20+K23+K26</f>
        <v>13739</v>
      </c>
      <c r="L29" s="5">
        <f t="shared" si="7"/>
        <v>0</v>
      </c>
      <c r="M29" s="5">
        <f t="shared" si="7"/>
        <v>481</v>
      </c>
      <c r="N29" s="5">
        <f t="shared" si="7"/>
        <v>517038</v>
      </c>
      <c r="O29" s="5">
        <f t="shared" si="7"/>
        <v>3300</v>
      </c>
      <c r="P29" s="5">
        <f t="shared" si="7"/>
        <v>513738</v>
      </c>
      <c r="Q29" s="5">
        <f t="shared" si="7"/>
        <v>25670</v>
      </c>
    </row>
    <row r="30" spans="2:17" ht="12" customHeight="1">
      <c r="B30" s="25"/>
      <c r="C30" s="18"/>
      <c r="D30" s="27"/>
      <c r="E30" s="27"/>
      <c r="F30" s="17" t="s">
        <v>13</v>
      </c>
      <c r="G30" s="5">
        <f>G18+G21+G24+G27</f>
        <v>228</v>
      </c>
      <c r="H30" s="6"/>
      <c r="I30" s="6"/>
      <c r="J30" s="6"/>
      <c r="K30" s="5">
        <f t="shared" si="7"/>
        <v>2424</v>
      </c>
      <c r="L30" s="5">
        <f t="shared" si="7"/>
        <v>0</v>
      </c>
      <c r="M30" s="5">
        <f t="shared" si="7"/>
        <v>164</v>
      </c>
      <c r="N30" s="5">
        <f t="shared" si="7"/>
        <v>302610</v>
      </c>
      <c r="O30" s="5">
        <f t="shared" si="7"/>
        <v>0</v>
      </c>
      <c r="P30" s="5">
        <f t="shared" si="7"/>
        <v>302610</v>
      </c>
      <c r="Q30" s="5">
        <f t="shared" si="7"/>
        <v>9072</v>
      </c>
    </row>
    <row r="31" spans="2:17" ht="12" customHeight="1">
      <c r="B31" s="25"/>
      <c r="C31" s="19"/>
      <c r="D31" s="27"/>
      <c r="E31" s="27"/>
      <c r="F31" s="17" t="s">
        <v>9</v>
      </c>
      <c r="G31" s="5">
        <f>G29+G30</f>
        <v>3133</v>
      </c>
      <c r="H31" s="6"/>
      <c r="I31" s="6"/>
      <c r="J31" s="6"/>
      <c r="K31" s="5">
        <f aca="true" t="shared" si="8" ref="K31:Q31">K29+K30</f>
        <v>16163</v>
      </c>
      <c r="L31" s="5">
        <f t="shared" si="8"/>
        <v>0</v>
      </c>
      <c r="M31" s="5">
        <f t="shared" si="8"/>
        <v>645</v>
      </c>
      <c r="N31" s="5">
        <f t="shared" si="8"/>
        <v>819648</v>
      </c>
      <c r="O31" s="5">
        <f t="shared" si="8"/>
        <v>3300</v>
      </c>
      <c r="P31" s="5">
        <f t="shared" si="8"/>
        <v>816348</v>
      </c>
      <c r="Q31" s="5">
        <f t="shared" si="8"/>
        <v>34742</v>
      </c>
    </row>
    <row r="32" spans="2:17" ht="12" customHeight="1">
      <c r="B32" s="25"/>
      <c r="C32" s="27" t="s">
        <v>34</v>
      </c>
      <c r="D32" s="27"/>
      <c r="E32" s="27"/>
      <c r="F32" s="17" t="s">
        <v>10</v>
      </c>
      <c r="G32" s="1">
        <v>37</v>
      </c>
      <c r="H32" s="6"/>
      <c r="I32" s="6"/>
      <c r="J32" s="6"/>
      <c r="K32" s="2">
        <v>185</v>
      </c>
      <c r="L32" s="2"/>
      <c r="M32" s="2">
        <v>13</v>
      </c>
      <c r="N32" s="3">
        <v>14402</v>
      </c>
      <c r="O32" s="2"/>
      <c r="P32" s="5">
        <f>N32-O32</f>
        <v>14402</v>
      </c>
      <c r="Q32" s="2">
        <v>720</v>
      </c>
    </row>
    <row r="33" spans="2:17" ht="12" customHeight="1">
      <c r="B33" s="18"/>
      <c r="C33" s="27"/>
      <c r="D33" s="27"/>
      <c r="E33" s="27"/>
      <c r="F33" s="17" t="s">
        <v>13</v>
      </c>
      <c r="G33" s="1">
        <v>22</v>
      </c>
      <c r="H33" s="6"/>
      <c r="I33" s="6"/>
      <c r="J33" s="6"/>
      <c r="K33" s="2">
        <v>278</v>
      </c>
      <c r="L33" s="2"/>
      <c r="M33" s="2">
        <v>26</v>
      </c>
      <c r="N33" s="3">
        <v>51518</v>
      </c>
      <c r="O33" s="2"/>
      <c r="P33" s="5">
        <f>N33-O33</f>
        <v>51518</v>
      </c>
      <c r="Q33" s="2">
        <v>1545</v>
      </c>
    </row>
    <row r="34" spans="2:17" ht="12" customHeight="1">
      <c r="B34" s="18"/>
      <c r="C34" s="27"/>
      <c r="D34" s="27"/>
      <c r="E34" s="27"/>
      <c r="F34" s="17" t="s">
        <v>9</v>
      </c>
      <c r="G34" s="4">
        <f>G32+G33</f>
        <v>59</v>
      </c>
      <c r="H34" s="6"/>
      <c r="I34" s="6"/>
      <c r="J34" s="6"/>
      <c r="K34" s="4">
        <f aca="true" t="shared" si="9" ref="K34:Q34">K32+K33</f>
        <v>463</v>
      </c>
      <c r="L34" s="4">
        <f t="shared" si="9"/>
        <v>0</v>
      </c>
      <c r="M34" s="4">
        <f t="shared" si="9"/>
        <v>39</v>
      </c>
      <c r="N34" s="4">
        <f t="shared" si="9"/>
        <v>65920</v>
      </c>
      <c r="O34" s="4">
        <f t="shared" si="9"/>
        <v>0</v>
      </c>
      <c r="P34" s="4">
        <f t="shared" si="9"/>
        <v>65920</v>
      </c>
      <c r="Q34" s="4">
        <f t="shared" si="9"/>
        <v>2265</v>
      </c>
    </row>
    <row r="35" spans="2:17" ht="12" customHeight="1">
      <c r="B35" s="18"/>
      <c r="C35" s="27" t="s">
        <v>14</v>
      </c>
      <c r="D35" s="27"/>
      <c r="E35" s="27"/>
      <c r="F35" s="17" t="s">
        <v>15</v>
      </c>
      <c r="G35" s="1">
        <v>805</v>
      </c>
      <c r="H35" s="6"/>
      <c r="I35" s="6"/>
      <c r="J35" s="6"/>
      <c r="K35" s="2">
        <v>4451</v>
      </c>
      <c r="L35" s="2">
        <v>2</v>
      </c>
      <c r="M35" s="2">
        <v>222</v>
      </c>
      <c r="N35" s="3">
        <v>317622</v>
      </c>
      <c r="O35" s="2"/>
      <c r="P35" s="5">
        <f>N35-O35</f>
        <v>317622</v>
      </c>
      <c r="Q35" s="2">
        <v>15877</v>
      </c>
    </row>
    <row r="36" spans="2:17" ht="12" customHeight="1">
      <c r="B36" s="18"/>
      <c r="C36" s="27"/>
      <c r="D36" s="27"/>
      <c r="E36" s="27"/>
      <c r="F36" s="17" t="s">
        <v>16</v>
      </c>
      <c r="G36" s="1">
        <v>48</v>
      </c>
      <c r="H36" s="6"/>
      <c r="I36" s="6"/>
      <c r="J36" s="6"/>
      <c r="K36" s="2">
        <v>653</v>
      </c>
      <c r="L36" s="2"/>
      <c r="M36" s="2">
        <v>41</v>
      </c>
      <c r="N36" s="3">
        <v>71267</v>
      </c>
      <c r="O36" s="2"/>
      <c r="P36" s="5">
        <f>N36-O36</f>
        <v>71267</v>
      </c>
      <c r="Q36" s="2">
        <v>2137</v>
      </c>
    </row>
    <row r="37" spans="2:17" ht="12" customHeight="1">
      <c r="B37" s="18"/>
      <c r="C37" s="27"/>
      <c r="D37" s="27"/>
      <c r="E37" s="27"/>
      <c r="F37" s="17" t="s">
        <v>9</v>
      </c>
      <c r="G37" s="4">
        <f>G35+G36</f>
        <v>853</v>
      </c>
      <c r="H37" s="6"/>
      <c r="I37" s="6"/>
      <c r="J37" s="6"/>
      <c r="K37" s="4">
        <f aca="true" t="shared" si="10" ref="K37:Q37">K35+K36</f>
        <v>5104</v>
      </c>
      <c r="L37" s="4">
        <f t="shared" si="10"/>
        <v>2</v>
      </c>
      <c r="M37" s="4">
        <f t="shared" si="10"/>
        <v>263</v>
      </c>
      <c r="N37" s="4">
        <f t="shared" si="10"/>
        <v>388889</v>
      </c>
      <c r="O37" s="4">
        <f t="shared" si="10"/>
        <v>0</v>
      </c>
      <c r="P37" s="4">
        <f t="shared" si="10"/>
        <v>388889</v>
      </c>
      <c r="Q37" s="4">
        <f t="shared" si="10"/>
        <v>18014</v>
      </c>
    </row>
    <row r="38" spans="2:17" ht="12" customHeight="1">
      <c r="B38" s="18"/>
      <c r="C38" s="27" t="s">
        <v>36</v>
      </c>
      <c r="D38" s="27"/>
      <c r="E38" s="27"/>
      <c r="F38" s="17" t="s">
        <v>10</v>
      </c>
      <c r="G38" s="5">
        <f>G14+G29+G32+G35</f>
        <v>21610</v>
      </c>
      <c r="H38" s="2">
        <v>129645</v>
      </c>
      <c r="I38" s="2">
        <v>6060</v>
      </c>
      <c r="J38" s="5">
        <f>G38+H38+I38</f>
        <v>157315</v>
      </c>
      <c r="K38" s="5">
        <f>K14+K29+K32+K35</f>
        <v>145831</v>
      </c>
      <c r="L38" s="5">
        <f aca="true" t="shared" si="11" ref="L38:Q39">L14+L29+L32+L35</f>
        <v>201</v>
      </c>
      <c r="M38" s="5">
        <f t="shared" si="11"/>
        <v>11484</v>
      </c>
      <c r="N38" s="5">
        <f t="shared" si="11"/>
        <v>10823063</v>
      </c>
      <c r="O38" s="5">
        <f t="shared" si="11"/>
        <v>284400</v>
      </c>
      <c r="P38" s="5">
        <f t="shared" si="11"/>
        <v>10538663</v>
      </c>
      <c r="Q38" s="5">
        <f t="shared" si="11"/>
        <v>526219</v>
      </c>
    </row>
    <row r="39" spans="2:17" ht="12" customHeight="1">
      <c r="B39" s="18"/>
      <c r="C39" s="27"/>
      <c r="D39" s="27"/>
      <c r="E39" s="27"/>
      <c r="F39" s="17" t="s">
        <v>16</v>
      </c>
      <c r="G39" s="5">
        <f>G15+G30+G33+G36</f>
        <v>322</v>
      </c>
      <c r="H39" s="2">
        <v>2927</v>
      </c>
      <c r="I39" s="2">
        <v>543</v>
      </c>
      <c r="J39" s="5">
        <f>G39+H39+I39</f>
        <v>3792</v>
      </c>
      <c r="K39" s="5">
        <f>K15+K30+K33+K36</f>
        <v>3561</v>
      </c>
      <c r="L39" s="5">
        <f t="shared" si="11"/>
        <v>0</v>
      </c>
      <c r="M39" s="5">
        <f t="shared" si="11"/>
        <v>231</v>
      </c>
      <c r="N39" s="5">
        <f t="shared" si="11"/>
        <v>425395</v>
      </c>
      <c r="O39" s="5">
        <f t="shared" si="11"/>
        <v>0</v>
      </c>
      <c r="P39" s="5">
        <f t="shared" si="11"/>
        <v>425395</v>
      </c>
      <c r="Q39" s="5">
        <f t="shared" si="11"/>
        <v>12754</v>
      </c>
    </row>
    <row r="40" spans="2:17" ht="12" customHeight="1">
      <c r="B40" s="19"/>
      <c r="C40" s="27"/>
      <c r="D40" s="27"/>
      <c r="E40" s="27"/>
      <c r="F40" s="17" t="s">
        <v>9</v>
      </c>
      <c r="G40" s="5">
        <f aca="true" t="shared" si="12" ref="G40:Q40">G38+G39</f>
        <v>21932</v>
      </c>
      <c r="H40" s="5">
        <f t="shared" si="12"/>
        <v>132572</v>
      </c>
      <c r="I40" s="5">
        <f t="shared" si="12"/>
        <v>6603</v>
      </c>
      <c r="J40" s="5">
        <f t="shared" si="12"/>
        <v>161107</v>
      </c>
      <c r="K40" s="5">
        <f t="shared" si="12"/>
        <v>149392</v>
      </c>
      <c r="L40" s="5">
        <f t="shared" si="12"/>
        <v>201</v>
      </c>
      <c r="M40" s="5">
        <f t="shared" si="12"/>
        <v>11715</v>
      </c>
      <c r="N40" s="5">
        <f t="shared" si="12"/>
        <v>11248458</v>
      </c>
      <c r="O40" s="5">
        <f t="shared" si="12"/>
        <v>284400</v>
      </c>
      <c r="P40" s="5">
        <f t="shared" si="12"/>
        <v>10964058</v>
      </c>
      <c r="Q40" s="5">
        <f t="shared" si="12"/>
        <v>538973</v>
      </c>
    </row>
    <row r="41" spans="2:17" ht="12" customHeight="1">
      <c r="B41" s="20"/>
      <c r="C41" s="27" t="s">
        <v>17</v>
      </c>
      <c r="D41" s="27"/>
      <c r="E41" s="27"/>
      <c r="F41" s="17" t="s">
        <v>18</v>
      </c>
      <c r="G41" s="1">
        <v>3260</v>
      </c>
      <c r="H41" s="6"/>
      <c r="I41" s="6"/>
      <c r="J41" s="6"/>
      <c r="K41" s="2">
        <v>44588</v>
      </c>
      <c r="L41" s="2">
        <v>1</v>
      </c>
      <c r="M41" s="2">
        <v>2804</v>
      </c>
      <c r="N41" s="3">
        <v>1654063</v>
      </c>
      <c r="O41" s="2">
        <v>379800</v>
      </c>
      <c r="P41" s="5">
        <f>N41-O41</f>
        <v>1274263</v>
      </c>
      <c r="Q41" s="2">
        <v>38143</v>
      </c>
    </row>
    <row r="42" spans="2:17" ht="12" customHeight="1">
      <c r="B42" s="21"/>
      <c r="C42" s="27"/>
      <c r="D42" s="27"/>
      <c r="E42" s="27"/>
      <c r="F42" s="17" t="s">
        <v>19</v>
      </c>
      <c r="G42" s="1"/>
      <c r="H42" s="6"/>
      <c r="I42" s="6"/>
      <c r="J42" s="6"/>
      <c r="K42" s="2"/>
      <c r="L42" s="2"/>
      <c r="M42" s="2"/>
      <c r="N42" s="3"/>
      <c r="O42" s="2"/>
      <c r="P42" s="5">
        <f>N42-O42</f>
        <v>0</v>
      </c>
      <c r="Q42" s="2"/>
    </row>
    <row r="43" spans="2:17" ht="12" customHeight="1">
      <c r="B43" s="25" t="s">
        <v>37</v>
      </c>
      <c r="C43" s="27"/>
      <c r="D43" s="27"/>
      <c r="E43" s="27"/>
      <c r="F43" s="17" t="s">
        <v>9</v>
      </c>
      <c r="G43" s="4">
        <f>G41+G42</f>
        <v>3260</v>
      </c>
      <c r="H43" s="6"/>
      <c r="I43" s="6"/>
      <c r="J43" s="6"/>
      <c r="K43" s="4">
        <f aca="true" t="shared" si="13" ref="K43:Q43">K41+K42</f>
        <v>44588</v>
      </c>
      <c r="L43" s="4">
        <f t="shared" si="13"/>
        <v>1</v>
      </c>
      <c r="M43" s="4">
        <f t="shared" si="13"/>
        <v>2804</v>
      </c>
      <c r="N43" s="4">
        <f t="shared" si="13"/>
        <v>1654063</v>
      </c>
      <c r="O43" s="4">
        <f t="shared" si="13"/>
        <v>379800</v>
      </c>
      <c r="P43" s="4">
        <f t="shared" si="13"/>
        <v>1274263</v>
      </c>
      <c r="Q43" s="4">
        <f t="shared" si="13"/>
        <v>38143</v>
      </c>
    </row>
    <row r="44" spans="2:17" ht="12" customHeight="1">
      <c r="B44" s="25"/>
      <c r="C44" s="27" t="s">
        <v>20</v>
      </c>
      <c r="D44" s="27"/>
      <c r="E44" s="27"/>
      <c r="F44" s="17" t="s">
        <v>0</v>
      </c>
      <c r="G44" s="1">
        <v>2897</v>
      </c>
      <c r="H44" s="6"/>
      <c r="I44" s="6"/>
      <c r="J44" s="6"/>
      <c r="K44" s="2">
        <v>32651</v>
      </c>
      <c r="L44" s="2">
        <v>5</v>
      </c>
      <c r="M44" s="2">
        <v>94</v>
      </c>
      <c r="N44" s="3">
        <v>51497</v>
      </c>
      <c r="O44" s="2">
        <v>2700</v>
      </c>
      <c r="P44" s="5">
        <f>N44-O44</f>
        <v>48797</v>
      </c>
      <c r="Q44" s="2">
        <v>1449</v>
      </c>
    </row>
    <row r="45" spans="2:17" ht="12" customHeight="1">
      <c r="B45" s="25"/>
      <c r="C45" s="27"/>
      <c r="D45" s="27"/>
      <c r="E45" s="27"/>
      <c r="F45" s="17" t="s">
        <v>19</v>
      </c>
      <c r="G45" s="1"/>
      <c r="H45" s="6"/>
      <c r="I45" s="6"/>
      <c r="J45" s="6"/>
      <c r="K45" s="2"/>
      <c r="L45" s="2"/>
      <c r="M45" s="2">
        <v>3</v>
      </c>
      <c r="N45" s="3">
        <v>1568</v>
      </c>
      <c r="O45" s="2"/>
      <c r="P45" s="5">
        <f>N45-O45</f>
        <v>1568</v>
      </c>
      <c r="Q45" s="2">
        <v>47</v>
      </c>
    </row>
    <row r="46" spans="2:17" ht="12" customHeight="1">
      <c r="B46" s="25"/>
      <c r="C46" s="27"/>
      <c r="D46" s="27"/>
      <c r="E46" s="27"/>
      <c r="F46" s="17" t="s">
        <v>9</v>
      </c>
      <c r="G46" s="4">
        <f>G44+G45</f>
        <v>2897</v>
      </c>
      <c r="H46" s="6"/>
      <c r="I46" s="6"/>
      <c r="J46" s="6"/>
      <c r="K46" s="4">
        <f aca="true" t="shared" si="14" ref="K46:Q46">K44+K45</f>
        <v>32651</v>
      </c>
      <c r="L46" s="4">
        <f t="shared" si="14"/>
        <v>5</v>
      </c>
      <c r="M46" s="4">
        <f t="shared" si="14"/>
        <v>97</v>
      </c>
      <c r="N46" s="4">
        <f t="shared" si="14"/>
        <v>53065</v>
      </c>
      <c r="O46" s="4">
        <f t="shared" si="14"/>
        <v>2700</v>
      </c>
      <c r="P46" s="4">
        <f t="shared" si="14"/>
        <v>50365</v>
      </c>
      <c r="Q46" s="4">
        <f t="shared" si="14"/>
        <v>1496</v>
      </c>
    </row>
    <row r="47" spans="2:17" ht="12" customHeight="1">
      <c r="B47" s="25"/>
      <c r="C47" s="27" t="s">
        <v>21</v>
      </c>
      <c r="D47" s="27"/>
      <c r="E47" s="27"/>
      <c r="F47" s="17" t="s">
        <v>0</v>
      </c>
      <c r="G47" s="1"/>
      <c r="H47" s="6"/>
      <c r="I47" s="6"/>
      <c r="J47" s="6"/>
      <c r="K47" s="2"/>
      <c r="L47" s="2"/>
      <c r="M47" s="2"/>
      <c r="N47" s="3"/>
      <c r="O47" s="2"/>
      <c r="P47" s="5">
        <f>N47-O47</f>
        <v>0</v>
      </c>
      <c r="Q47" s="2"/>
    </row>
    <row r="48" spans="2:17" ht="12" customHeight="1">
      <c r="B48" s="25"/>
      <c r="C48" s="27"/>
      <c r="D48" s="27"/>
      <c r="E48" s="27"/>
      <c r="F48" s="17" t="s">
        <v>19</v>
      </c>
      <c r="G48" s="1"/>
      <c r="H48" s="6"/>
      <c r="I48" s="6"/>
      <c r="J48" s="6"/>
      <c r="K48" s="2"/>
      <c r="L48" s="2"/>
      <c r="M48" s="2"/>
      <c r="N48" s="3"/>
      <c r="O48" s="2"/>
      <c r="P48" s="5">
        <f>N48-O48</f>
        <v>0</v>
      </c>
      <c r="Q48" s="2"/>
    </row>
    <row r="49" spans="2:17" ht="12" customHeight="1">
      <c r="B49" s="25"/>
      <c r="C49" s="27"/>
      <c r="D49" s="27"/>
      <c r="E49" s="27"/>
      <c r="F49" s="17" t="s">
        <v>9</v>
      </c>
      <c r="G49" s="4">
        <f>G47+G48</f>
        <v>0</v>
      </c>
      <c r="H49" s="6"/>
      <c r="I49" s="6"/>
      <c r="J49" s="6"/>
      <c r="K49" s="4">
        <f aca="true" t="shared" si="15" ref="K49:Q49">K47+K48</f>
        <v>0</v>
      </c>
      <c r="L49" s="4">
        <f t="shared" si="15"/>
        <v>0</v>
      </c>
      <c r="M49" s="4">
        <f t="shared" si="15"/>
        <v>0</v>
      </c>
      <c r="N49" s="4">
        <f t="shared" si="15"/>
        <v>0</v>
      </c>
      <c r="O49" s="4">
        <f t="shared" si="15"/>
        <v>0</v>
      </c>
      <c r="P49" s="4">
        <f t="shared" si="15"/>
        <v>0</v>
      </c>
      <c r="Q49" s="4">
        <f t="shared" si="15"/>
        <v>0</v>
      </c>
    </row>
    <row r="50" spans="2:17" ht="12" customHeight="1">
      <c r="B50" s="25"/>
      <c r="C50" s="27" t="s">
        <v>35</v>
      </c>
      <c r="D50" s="27"/>
      <c r="E50" s="27"/>
      <c r="F50" s="17" t="s">
        <v>10</v>
      </c>
      <c r="G50" s="5">
        <f>G41+G44+G47</f>
        <v>6157</v>
      </c>
      <c r="H50" s="2">
        <v>72574</v>
      </c>
      <c r="I50" s="2">
        <v>1406</v>
      </c>
      <c r="J50" s="5">
        <f>G50+H50+I50</f>
        <v>80137</v>
      </c>
      <c r="K50" s="5">
        <f aca="true" t="shared" si="16" ref="K50:Q51">K41+K44+K47</f>
        <v>77239</v>
      </c>
      <c r="L50" s="5">
        <f t="shared" si="16"/>
        <v>6</v>
      </c>
      <c r="M50" s="5">
        <f t="shared" si="16"/>
        <v>2898</v>
      </c>
      <c r="N50" s="5">
        <f t="shared" si="16"/>
        <v>1705560</v>
      </c>
      <c r="O50" s="5">
        <f t="shared" si="16"/>
        <v>382500</v>
      </c>
      <c r="P50" s="5">
        <f t="shared" si="16"/>
        <v>1323060</v>
      </c>
      <c r="Q50" s="5">
        <f t="shared" si="16"/>
        <v>39592</v>
      </c>
    </row>
    <row r="51" spans="2:17" ht="12" customHeight="1">
      <c r="B51" s="21"/>
      <c r="C51" s="27"/>
      <c r="D51" s="27"/>
      <c r="E51" s="27"/>
      <c r="F51" s="17" t="s">
        <v>19</v>
      </c>
      <c r="G51" s="5">
        <f>G42+G45+G48</f>
        <v>0</v>
      </c>
      <c r="H51" s="2">
        <v>3</v>
      </c>
      <c r="I51" s="2"/>
      <c r="J51" s="5">
        <f>G51+H51+I51</f>
        <v>3</v>
      </c>
      <c r="K51" s="5">
        <f t="shared" si="16"/>
        <v>0</v>
      </c>
      <c r="L51" s="5">
        <f t="shared" si="16"/>
        <v>0</v>
      </c>
      <c r="M51" s="5">
        <f t="shared" si="16"/>
        <v>3</v>
      </c>
      <c r="N51" s="5">
        <f t="shared" si="16"/>
        <v>1568</v>
      </c>
      <c r="O51" s="5">
        <f t="shared" si="16"/>
        <v>0</v>
      </c>
      <c r="P51" s="5">
        <f t="shared" si="16"/>
        <v>1568</v>
      </c>
      <c r="Q51" s="5">
        <f t="shared" si="16"/>
        <v>47</v>
      </c>
    </row>
    <row r="52" spans="2:17" ht="12" customHeight="1">
      <c r="B52" s="22"/>
      <c r="C52" s="27"/>
      <c r="D52" s="27"/>
      <c r="E52" s="27"/>
      <c r="F52" s="17" t="s">
        <v>9</v>
      </c>
      <c r="G52" s="5">
        <f>G50+G51</f>
        <v>6157</v>
      </c>
      <c r="H52" s="5">
        <f aca="true" t="shared" si="17" ref="H52:Q52">H50+H51</f>
        <v>72577</v>
      </c>
      <c r="I52" s="5">
        <f t="shared" si="17"/>
        <v>1406</v>
      </c>
      <c r="J52" s="5">
        <f t="shared" si="17"/>
        <v>80140</v>
      </c>
      <c r="K52" s="5">
        <f t="shared" si="17"/>
        <v>77239</v>
      </c>
      <c r="L52" s="5">
        <f t="shared" si="17"/>
        <v>6</v>
      </c>
      <c r="M52" s="5">
        <f t="shared" si="17"/>
        <v>2901</v>
      </c>
      <c r="N52" s="5">
        <f t="shared" si="17"/>
        <v>1707128</v>
      </c>
      <c r="O52" s="5">
        <f t="shared" si="17"/>
        <v>382500</v>
      </c>
      <c r="P52" s="5">
        <f t="shared" si="17"/>
        <v>1324628</v>
      </c>
      <c r="Q52" s="5">
        <f t="shared" si="17"/>
        <v>39639</v>
      </c>
    </row>
    <row r="53" spans="2:17" ht="12" customHeight="1">
      <c r="B53" s="27" t="s">
        <v>2</v>
      </c>
      <c r="C53" s="27"/>
      <c r="D53" s="27"/>
      <c r="E53" s="27"/>
      <c r="F53" s="17" t="s">
        <v>10</v>
      </c>
      <c r="G53" s="5">
        <f>G38+G50</f>
        <v>27767</v>
      </c>
      <c r="H53" s="5">
        <f aca="true" t="shared" si="18" ref="H53:Q54">H38+H50</f>
        <v>202219</v>
      </c>
      <c r="I53" s="5">
        <f t="shared" si="18"/>
        <v>7466</v>
      </c>
      <c r="J53" s="5">
        <f t="shared" si="18"/>
        <v>237452</v>
      </c>
      <c r="K53" s="5">
        <f t="shared" si="18"/>
        <v>223070</v>
      </c>
      <c r="L53" s="5">
        <f t="shared" si="18"/>
        <v>207</v>
      </c>
      <c r="M53" s="5">
        <f t="shared" si="18"/>
        <v>14382</v>
      </c>
      <c r="N53" s="5">
        <f t="shared" si="18"/>
        <v>12528623</v>
      </c>
      <c r="O53" s="5">
        <f t="shared" si="18"/>
        <v>666900</v>
      </c>
      <c r="P53" s="5">
        <f t="shared" si="18"/>
        <v>11861723</v>
      </c>
      <c r="Q53" s="5">
        <f t="shared" si="18"/>
        <v>565811</v>
      </c>
    </row>
    <row r="54" spans="2:17" ht="12" customHeight="1">
      <c r="B54" s="27"/>
      <c r="C54" s="27"/>
      <c r="D54" s="27"/>
      <c r="E54" s="27"/>
      <c r="F54" s="17" t="s">
        <v>19</v>
      </c>
      <c r="G54" s="5">
        <f>G39+G51</f>
        <v>322</v>
      </c>
      <c r="H54" s="5">
        <f t="shared" si="18"/>
        <v>2930</v>
      </c>
      <c r="I54" s="5">
        <f t="shared" si="18"/>
        <v>543</v>
      </c>
      <c r="J54" s="5">
        <f t="shared" si="18"/>
        <v>3795</v>
      </c>
      <c r="K54" s="5">
        <f t="shared" si="18"/>
        <v>3561</v>
      </c>
      <c r="L54" s="5">
        <f t="shared" si="18"/>
        <v>0</v>
      </c>
      <c r="M54" s="5">
        <f t="shared" si="18"/>
        <v>234</v>
      </c>
      <c r="N54" s="5">
        <f t="shared" si="18"/>
        <v>426963</v>
      </c>
      <c r="O54" s="5">
        <f t="shared" si="18"/>
        <v>0</v>
      </c>
      <c r="P54" s="5">
        <f t="shared" si="18"/>
        <v>426963</v>
      </c>
      <c r="Q54" s="5">
        <f t="shared" si="18"/>
        <v>12801</v>
      </c>
    </row>
    <row r="55" spans="2:17" ht="12" customHeight="1">
      <c r="B55" s="27"/>
      <c r="C55" s="27"/>
      <c r="D55" s="27"/>
      <c r="E55" s="27"/>
      <c r="F55" s="17" t="s">
        <v>9</v>
      </c>
      <c r="G55" s="5">
        <f>G53+G54</f>
        <v>28089</v>
      </c>
      <c r="H55" s="5">
        <f aca="true" t="shared" si="19" ref="H55:Q55">H53+H54</f>
        <v>205149</v>
      </c>
      <c r="I55" s="5">
        <f t="shared" si="19"/>
        <v>8009</v>
      </c>
      <c r="J55" s="5">
        <f t="shared" si="19"/>
        <v>241247</v>
      </c>
      <c r="K55" s="5">
        <f t="shared" si="19"/>
        <v>226631</v>
      </c>
      <c r="L55" s="5">
        <f t="shared" si="19"/>
        <v>207</v>
      </c>
      <c r="M55" s="5">
        <f t="shared" si="19"/>
        <v>14616</v>
      </c>
      <c r="N55" s="5">
        <f t="shared" si="19"/>
        <v>12955586</v>
      </c>
      <c r="O55" s="5">
        <f t="shared" si="19"/>
        <v>666900</v>
      </c>
      <c r="P55" s="5">
        <f t="shared" si="19"/>
        <v>12288686</v>
      </c>
      <c r="Q55" s="5">
        <f t="shared" si="19"/>
        <v>578612</v>
      </c>
    </row>
    <row r="56" ht="12" customHeight="1"/>
    <row r="57" ht="12" customHeight="1"/>
    <row r="58" ht="12" customHeight="1"/>
    <row r="59" ht="12" customHeight="1"/>
  </sheetData>
  <sheetProtection sheet="1" objects="1" scenarios="1"/>
  <mergeCells count="28">
    <mergeCell ref="H3:H4"/>
    <mergeCell ref="C32:E34"/>
    <mergeCell ref="D8:E10"/>
    <mergeCell ref="D29:E31"/>
    <mergeCell ref="B3:F7"/>
    <mergeCell ref="C10:C14"/>
    <mergeCell ref="D11:E13"/>
    <mergeCell ref="D14:E16"/>
    <mergeCell ref="B16:B32"/>
    <mergeCell ref="D17:E19"/>
    <mergeCell ref="B53:E55"/>
    <mergeCell ref="C35:E37"/>
    <mergeCell ref="C38:E40"/>
    <mergeCell ref="C41:E43"/>
    <mergeCell ref="B43:B50"/>
    <mergeCell ref="C44:E46"/>
    <mergeCell ref="C47:E49"/>
    <mergeCell ref="C50:E52"/>
    <mergeCell ref="C20:C28"/>
    <mergeCell ref="D20:D25"/>
    <mergeCell ref="E20:E22"/>
    <mergeCell ref="E23:E25"/>
    <mergeCell ref="D26:E28"/>
    <mergeCell ref="Q3:Q4"/>
    <mergeCell ref="J3:J4"/>
    <mergeCell ref="M3:M4"/>
    <mergeCell ref="N3:N4"/>
    <mergeCell ref="P3:P4"/>
  </mergeCells>
  <printOptions/>
  <pageMargins left="0.7874015748031497" right="0.7874015748031497" top="0.7874015748031497" bottom="0.7874015748031497" header="0.5118110236220472" footer="0.5118110236220472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2001-05-29T09:32:47Z</cp:lastPrinted>
  <dcterms:created xsi:type="dcterms:W3CDTF">2000-07-15T01:51:44Z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