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activeTab="0"/>
  </bookViews>
  <sheets>
    <sheet name="２６表" sheetId="1" r:id="rId1"/>
  </sheets>
  <definedNames/>
  <calcPr fullCalcOnLoad="1"/>
</workbook>
</file>

<file path=xl/sharedStrings.xml><?xml version="1.0" encoding="utf-8"?>
<sst xmlns="http://schemas.openxmlformats.org/spreadsheetml/2006/main" count="112" uniqueCount="74">
  <si>
    <t>木造</t>
  </si>
  <si>
    <t>建築分</t>
  </si>
  <si>
    <t>専用住宅</t>
  </si>
  <si>
    <t>併用住宅</t>
  </si>
  <si>
    <t>その他</t>
  </si>
  <si>
    <t>小計</t>
  </si>
  <si>
    <t>承継分</t>
  </si>
  <si>
    <t>計</t>
  </si>
  <si>
    <t>専用住宅</t>
  </si>
  <si>
    <t>併用住宅</t>
  </si>
  <si>
    <t>承継分</t>
  </si>
  <si>
    <t>　　計　Ａ</t>
  </si>
  <si>
    <t>　　計　Ｂ</t>
  </si>
  <si>
    <t>　合　計Ａ＋Ｂ</t>
  </si>
  <si>
    <t>（㎡）</t>
  </si>
  <si>
    <t>（千円）</t>
  </si>
  <si>
    <t>件　　数</t>
  </si>
  <si>
    <t>面　　積</t>
  </si>
  <si>
    <t>価　　格</t>
  </si>
  <si>
    <t>　　　①</t>
  </si>
  <si>
    <t>評 価 額</t>
  </si>
  <si>
    <t>１㎡当たり</t>
  </si>
  <si>
    <t>評　価　額</t>
  </si>
  <si>
    <t>　　　③</t>
  </si>
  <si>
    <t>課　　　税　　　対　　　象</t>
  </si>
  <si>
    <t>適用件数</t>
  </si>
  <si>
    <t>（イ）</t>
  </si>
  <si>
    <t>件　　　数</t>
  </si>
  <si>
    <t>（ロ）</t>
  </si>
  <si>
    <t>控 除 額</t>
  </si>
  <si>
    <t>（ハ）</t>
  </si>
  <si>
    <t>控　　　　　　　　　　除　　　　　　　　　　額</t>
  </si>
  <si>
    <t>　　　⑦</t>
  </si>
  <si>
    <t>（ニ）</t>
  </si>
  <si>
    <t>住宅部分</t>
  </si>
  <si>
    <t>住宅以外の部分</t>
  </si>
  <si>
    <t>(ｲ)-(ﾛ)-(ﾊ)-(ﾆ)</t>
  </si>
  <si>
    <t>③－⑥－⑦</t>
  </si>
  <si>
    <t>左　の　内　訳</t>
  </si>
  <si>
    <t>課　　　税　　　標　　　準</t>
  </si>
  <si>
    <t>　　　⑨</t>
  </si>
  <si>
    <t>調　定　額</t>
  </si>
  <si>
    <t>金　　額</t>
  </si>
  <si>
    <t>　　　⑩</t>
  </si>
  <si>
    <t>　　　⑧</t>
  </si>
  <si>
    <t>減　　免　　額</t>
  </si>
  <si>
    <t>⑨－⑩－⑪</t>
  </si>
  <si>
    <t>差引調定額</t>
  </si>
  <si>
    <t>（円）</t>
  </si>
  <si>
    <t>法第73条の２第７項、法第73条の27の２から法第73条の27の５まで及び法第73条の27の８の規定により減額等をした額　　⑪</t>
  </si>
  <si>
    <t>区　　分</t>
  </si>
  <si>
    <t>非木造</t>
  </si>
  <si>
    <t>全額控除の</t>
  </si>
  <si>
    <t>もの　　　</t>
  </si>
  <si>
    <t>取得価格の全額が法第７３条の１５の</t>
  </si>
  <si>
    <t>２に規定する免税点に満たないもの　</t>
  </si>
  <si>
    <t>　　　                               ⑤</t>
  </si>
  <si>
    <t>課税標準の特例を適用した後の額が法第</t>
  </si>
  <si>
    <t>７３条の１５の２に規定する免税点に満</t>
  </si>
  <si>
    <t>たないもの　　　　　　　　　　　　　</t>
  </si>
  <si>
    <t>法第７３条の１４第１項から第３項まで及び</t>
  </si>
  <si>
    <t>第５項に該当するものでその取得価格の全額</t>
  </si>
  <si>
    <t>が同条第１項又は第３項に規定する金額以下</t>
  </si>
  <si>
    <t xml:space="preserve"> のもの   　　　　　　　　　　　　　  　②</t>
  </si>
  <si>
    <t>第５項に該当するもの（②に該当するものを</t>
  </si>
  <si>
    <t>除く。）　　　　　　　　　　　　　　　　</t>
  </si>
  <si>
    <t>　　　　④　＋　⑤　　　⑥</t>
  </si>
  <si>
    <t>取得価格　……　購入価格や建築工事費などではなく、固定資産税評価額のことをいう。</t>
  </si>
  <si>
    <t>４　不動産取得税に関する調　(1)家屋に関する調　（平成9年度）</t>
  </si>
  <si>
    <t>法第７３条の１４第６項から第１１項までに</t>
  </si>
  <si>
    <t>該当するもの、法附則第１１条第1項、第６項</t>
  </si>
  <si>
    <t>から第８項まで、第１１項から第１５項まで</t>
  </si>
  <si>
    <t>及び第３８条第１項、第３９条第１項に該当</t>
  </si>
  <si>
    <t xml:space="preserve">  するもの　　　　④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</si>
</sst>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;[Red]\-#,##0.000\ "/>
    <numFmt numFmtId="177" formatCode="#,##0_ "/>
    <numFmt numFmtId="178" formatCode="#,##0;&quot;△ &quot;#,##0"/>
  </numFmts>
  <fonts count="6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7.8"/>
      <name val="ＭＳ 明朝"/>
      <family val="1"/>
    </font>
    <font>
      <sz val="9.2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horizontal="distributed" vertical="center"/>
    </xf>
    <xf numFmtId="38" fontId="0" fillId="0" borderId="2" xfId="16" applyBorder="1" applyAlignment="1">
      <alignment vertic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3" borderId="9" xfId="0" applyFill="1" applyBorder="1" applyAlignment="1">
      <alignment horizontal="right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right" vertical="center"/>
    </xf>
    <xf numFmtId="0" fontId="0" fillId="3" borderId="12" xfId="0" applyFill="1" applyBorder="1" applyAlignment="1">
      <alignment horizontal="right" vertical="center"/>
    </xf>
    <xf numFmtId="0" fontId="0" fillId="3" borderId="12" xfId="0" applyFill="1" applyBorder="1" applyAlignment="1">
      <alignment vertical="center"/>
    </xf>
    <xf numFmtId="0" fontId="0" fillId="3" borderId="12" xfId="0" applyFill="1" applyBorder="1" applyAlignment="1">
      <alignment horizontal="center" vertical="center" shrinkToFit="1"/>
    </xf>
    <xf numFmtId="0" fontId="0" fillId="3" borderId="0" xfId="0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38" fontId="5" fillId="0" borderId="0" xfId="16" applyFont="1" applyAlignment="1">
      <alignment vertical="center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/>
    </xf>
    <xf numFmtId="38" fontId="0" fillId="0" borderId="2" xfId="16" applyBorder="1" applyAlignment="1" applyProtection="1">
      <alignment vertical="center"/>
      <protection locked="0"/>
    </xf>
    <xf numFmtId="38" fontId="0" fillId="0" borderId="1" xfId="16" applyBorder="1" applyAlignment="1" applyProtection="1">
      <alignment vertical="center"/>
      <protection locked="0"/>
    </xf>
    <xf numFmtId="38" fontId="0" fillId="0" borderId="13" xfId="16" applyBorder="1" applyAlignment="1" applyProtection="1">
      <alignment vertical="center"/>
      <protection locked="0"/>
    </xf>
    <xf numFmtId="178" fontId="0" fillId="0" borderId="2" xfId="16" applyNumberFormat="1" applyBorder="1" applyAlignment="1" applyProtection="1">
      <alignment vertical="center"/>
      <protection locked="0"/>
    </xf>
    <xf numFmtId="178" fontId="0" fillId="0" borderId="1" xfId="16" applyNumberFormat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 wrapText="1"/>
    </xf>
    <xf numFmtId="0" fontId="0" fillId="3" borderId="8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2" borderId="9" xfId="0" applyFill="1" applyBorder="1" applyAlignment="1">
      <alignment horizontal="center" vertical="distributed" wrapText="1"/>
    </xf>
    <xf numFmtId="0" fontId="0" fillId="3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3" borderId="16" xfId="0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3" borderId="6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"/>
  <sheetViews>
    <sheetView tabSelected="1" workbookViewId="0" topLeftCell="A4">
      <pane xSplit="4" topLeftCell="J1" activePane="topRight" state="frozen"/>
      <selection pane="topLeft" activeCell="A1" sqref="A1"/>
      <selection pane="topRight" activeCell="N16" sqref="N16"/>
    </sheetView>
  </sheetViews>
  <sheetFormatPr defaultColWidth="9.00390625" defaultRowHeight="12.75"/>
  <cols>
    <col min="1" max="1" width="2.75390625" style="0" customWidth="1"/>
    <col min="2" max="3" width="3.75390625" style="0" customWidth="1"/>
    <col min="4" max="4" width="10.75390625" style="0" customWidth="1"/>
    <col min="5" max="34" width="14.75390625" style="0" customWidth="1"/>
  </cols>
  <sheetData>
    <row r="1" ht="14.25">
      <c r="B1" s="31" t="s">
        <v>68</v>
      </c>
    </row>
    <row r="3" spans="2:34" ht="12" customHeight="1">
      <c r="B3" s="53" t="s">
        <v>50</v>
      </c>
      <c r="C3" s="54"/>
      <c r="D3" s="55"/>
      <c r="E3" s="5"/>
      <c r="F3" s="6"/>
      <c r="G3" s="7"/>
      <c r="H3" s="5"/>
      <c r="I3" s="6"/>
      <c r="J3" s="7"/>
      <c r="K3" s="6"/>
      <c r="L3" s="6"/>
      <c r="M3" s="6"/>
      <c r="N3" s="7"/>
      <c r="O3" s="71" t="s">
        <v>31</v>
      </c>
      <c r="P3" s="72"/>
      <c r="Q3" s="72"/>
      <c r="R3" s="72"/>
      <c r="S3" s="72"/>
      <c r="T3" s="72"/>
      <c r="U3" s="72"/>
      <c r="V3" s="72"/>
      <c r="W3" s="5"/>
      <c r="X3" s="6"/>
      <c r="Y3" s="7"/>
      <c r="Z3" s="6"/>
      <c r="AA3" s="6"/>
      <c r="AB3" s="6"/>
      <c r="AC3" s="7"/>
      <c r="AD3" s="7"/>
      <c r="AE3" s="5"/>
      <c r="AF3" s="7"/>
      <c r="AG3" s="51" t="s">
        <v>49</v>
      </c>
      <c r="AH3" s="8"/>
    </row>
    <row r="4" spans="2:34" ht="12">
      <c r="B4" s="56"/>
      <c r="C4" s="57"/>
      <c r="D4" s="58"/>
      <c r="E4" s="66" t="s">
        <v>54</v>
      </c>
      <c r="F4" s="64"/>
      <c r="G4" s="65"/>
      <c r="H4" s="66" t="s">
        <v>60</v>
      </c>
      <c r="I4" s="77"/>
      <c r="J4" s="78"/>
      <c r="K4" s="10"/>
      <c r="L4" s="10"/>
      <c r="M4" s="10"/>
      <c r="N4" s="11"/>
      <c r="O4" s="48" t="s">
        <v>69</v>
      </c>
      <c r="P4" s="49"/>
      <c r="Q4" s="49"/>
      <c r="R4" s="48" t="s">
        <v>60</v>
      </c>
      <c r="S4" s="49"/>
      <c r="T4" s="49"/>
      <c r="U4" s="67" t="s">
        <v>7</v>
      </c>
      <c r="V4" s="68"/>
      <c r="W4" s="66" t="s">
        <v>57</v>
      </c>
      <c r="X4" s="64"/>
      <c r="Y4" s="65"/>
      <c r="Z4" s="10"/>
      <c r="AA4" s="10"/>
      <c r="AB4" s="10"/>
      <c r="AC4" s="11"/>
      <c r="AD4" s="11"/>
      <c r="AE4" s="13"/>
      <c r="AF4" s="11"/>
      <c r="AG4" s="52"/>
      <c r="AH4" s="14"/>
    </row>
    <row r="5" spans="2:34" ht="12">
      <c r="B5" s="56"/>
      <c r="C5" s="57"/>
      <c r="D5" s="58"/>
      <c r="E5" s="66" t="s">
        <v>55</v>
      </c>
      <c r="F5" s="64"/>
      <c r="G5" s="65"/>
      <c r="H5" s="66" t="s">
        <v>61</v>
      </c>
      <c r="I5" s="77"/>
      <c r="J5" s="78"/>
      <c r="K5" s="64" t="s">
        <v>24</v>
      </c>
      <c r="L5" s="64"/>
      <c r="M5" s="64"/>
      <c r="N5" s="65"/>
      <c r="O5" s="50" t="s">
        <v>70</v>
      </c>
      <c r="P5" s="79"/>
      <c r="Q5" s="79"/>
      <c r="R5" s="50" t="s">
        <v>64</v>
      </c>
      <c r="S5" s="79"/>
      <c r="T5" s="79"/>
      <c r="U5" s="13"/>
      <c r="V5" s="11"/>
      <c r="W5" s="66" t="s">
        <v>58</v>
      </c>
      <c r="X5" s="64"/>
      <c r="Y5" s="65"/>
      <c r="Z5" s="64" t="s">
        <v>39</v>
      </c>
      <c r="AA5" s="64"/>
      <c r="AB5" s="64"/>
      <c r="AC5" s="65"/>
      <c r="AD5" s="9" t="s">
        <v>41</v>
      </c>
      <c r="AE5" s="66" t="s">
        <v>45</v>
      </c>
      <c r="AF5" s="65"/>
      <c r="AG5" s="52"/>
      <c r="AH5" s="15" t="s">
        <v>47</v>
      </c>
    </row>
    <row r="6" spans="2:34" ht="12">
      <c r="B6" s="56"/>
      <c r="C6" s="57"/>
      <c r="D6" s="58"/>
      <c r="E6" s="44"/>
      <c r="F6" s="45"/>
      <c r="G6" s="46"/>
      <c r="H6" s="66" t="s">
        <v>62</v>
      </c>
      <c r="I6" s="77"/>
      <c r="J6" s="78"/>
      <c r="K6" s="10"/>
      <c r="L6" s="10"/>
      <c r="M6" s="10"/>
      <c r="N6" s="11"/>
      <c r="O6" s="50" t="s">
        <v>71</v>
      </c>
      <c r="P6" s="79"/>
      <c r="Q6" s="79"/>
      <c r="R6" s="50" t="s">
        <v>65</v>
      </c>
      <c r="S6" s="79"/>
      <c r="T6" s="79"/>
      <c r="U6" s="13"/>
      <c r="V6" s="11"/>
      <c r="W6" s="66" t="s">
        <v>59</v>
      </c>
      <c r="X6" s="64"/>
      <c r="Y6" s="65"/>
      <c r="Z6" s="10"/>
      <c r="AA6" s="10"/>
      <c r="AB6" s="10"/>
      <c r="AC6" s="11"/>
      <c r="AD6" s="11"/>
      <c r="AE6" s="13"/>
      <c r="AF6" s="11"/>
      <c r="AG6" s="52"/>
      <c r="AH6" s="14"/>
    </row>
    <row r="7" spans="2:34" ht="12">
      <c r="B7" s="56"/>
      <c r="C7" s="57"/>
      <c r="D7" s="58"/>
      <c r="E7" s="13"/>
      <c r="F7" s="10"/>
      <c r="G7" s="9" t="s">
        <v>19</v>
      </c>
      <c r="H7" s="66" t="s">
        <v>63</v>
      </c>
      <c r="I7" s="77"/>
      <c r="J7" s="78"/>
      <c r="K7" s="29"/>
      <c r="L7" s="10"/>
      <c r="M7" s="10"/>
      <c r="N7" s="9" t="s">
        <v>23</v>
      </c>
      <c r="O7" s="50" t="s">
        <v>72</v>
      </c>
      <c r="P7" s="79"/>
      <c r="Q7" s="79"/>
      <c r="R7" s="50" t="s">
        <v>56</v>
      </c>
      <c r="S7" s="79"/>
      <c r="T7" s="79"/>
      <c r="U7" s="66" t="s">
        <v>66</v>
      </c>
      <c r="V7" s="65"/>
      <c r="W7" s="13"/>
      <c r="X7" s="10"/>
      <c r="Y7" s="9" t="s">
        <v>32</v>
      </c>
      <c r="Z7" s="10"/>
      <c r="AA7" s="10"/>
      <c r="AB7" s="10"/>
      <c r="AC7" s="9" t="s">
        <v>44</v>
      </c>
      <c r="AD7" s="9" t="s">
        <v>40</v>
      </c>
      <c r="AE7" s="13"/>
      <c r="AF7" s="9" t="s">
        <v>43</v>
      </c>
      <c r="AG7" s="52"/>
      <c r="AH7" s="15" t="s">
        <v>46</v>
      </c>
    </row>
    <row r="8" spans="2:34" ht="12">
      <c r="B8" s="56"/>
      <c r="C8" s="57"/>
      <c r="D8" s="58"/>
      <c r="E8" s="16"/>
      <c r="F8" s="17"/>
      <c r="G8" s="18"/>
      <c r="H8" s="19"/>
      <c r="I8" s="20"/>
      <c r="J8" s="18"/>
      <c r="K8" s="17"/>
      <c r="L8" s="17"/>
      <c r="M8" s="17"/>
      <c r="N8" s="18"/>
      <c r="O8" s="74" t="s">
        <v>73</v>
      </c>
      <c r="P8" s="75"/>
      <c r="Q8" s="76"/>
      <c r="R8" s="34"/>
      <c r="S8" s="35"/>
      <c r="T8" s="18"/>
      <c r="U8" s="69"/>
      <c r="V8" s="70"/>
      <c r="W8" s="16"/>
      <c r="X8" s="17"/>
      <c r="Y8" s="36"/>
      <c r="Z8" s="16"/>
      <c r="AA8" s="17"/>
      <c r="AB8" s="17"/>
      <c r="AC8" s="18"/>
      <c r="AD8" s="9"/>
      <c r="AE8" s="16"/>
      <c r="AF8" s="18"/>
      <c r="AG8" s="52"/>
      <c r="AH8" s="15"/>
    </row>
    <row r="9" spans="2:34" ht="12">
      <c r="B9" s="56"/>
      <c r="C9" s="57"/>
      <c r="D9" s="58"/>
      <c r="E9" s="21"/>
      <c r="F9" s="21"/>
      <c r="G9" s="21"/>
      <c r="H9" s="21"/>
      <c r="I9" s="21"/>
      <c r="J9" s="21"/>
      <c r="K9" s="12"/>
      <c r="L9" s="21"/>
      <c r="M9" s="21"/>
      <c r="N9" s="21"/>
      <c r="O9" s="73" t="s">
        <v>27</v>
      </c>
      <c r="P9" s="63"/>
      <c r="Q9" s="22"/>
      <c r="R9" s="62" t="s">
        <v>27</v>
      </c>
      <c r="S9" s="63"/>
      <c r="T9" s="22"/>
      <c r="U9" s="21"/>
      <c r="V9" s="21"/>
      <c r="W9" s="21"/>
      <c r="X9" s="21"/>
      <c r="Y9" s="15"/>
      <c r="Z9" s="12"/>
      <c r="AA9" s="21"/>
      <c r="AB9" s="62" t="s">
        <v>38</v>
      </c>
      <c r="AC9" s="63"/>
      <c r="AD9" s="11"/>
      <c r="AE9" s="21"/>
      <c r="AF9" s="21"/>
      <c r="AG9" s="52"/>
      <c r="AH9" s="14"/>
    </row>
    <row r="10" spans="2:34" ht="12">
      <c r="B10" s="56"/>
      <c r="C10" s="57"/>
      <c r="D10" s="58"/>
      <c r="E10" s="15" t="s">
        <v>16</v>
      </c>
      <c r="F10" s="15" t="s">
        <v>17</v>
      </c>
      <c r="G10" s="15" t="s">
        <v>18</v>
      </c>
      <c r="H10" s="15" t="s">
        <v>16</v>
      </c>
      <c r="I10" s="15" t="s">
        <v>17</v>
      </c>
      <c r="J10" s="15" t="s">
        <v>18</v>
      </c>
      <c r="K10" s="9" t="s">
        <v>16</v>
      </c>
      <c r="L10" s="15" t="s">
        <v>17</v>
      </c>
      <c r="M10" s="15" t="s">
        <v>20</v>
      </c>
      <c r="N10" s="15" t="s">
        <v>21</v>
      </c>
      <c r="O10" s="48" t="s">
        <v>25</v>
      </c>
      <c r="P10" s="21" t="s">
        <v>52</v>
      </c>
      <c r="Q10" s="15" t="s">
        <v>29</v>
      </c>
      <c r="R10" s="48" t="s">
        <v>25</v>
      </c>
      <c r="S10" s="21" t="s">
        <v>52</v>
      </c>
      <c r="T10" s="15" t="s">
        <v>29</v>
      </c>
      <c r="U10" s="15" t="s">
        <v>16</v>
      </c>
      <c r="V10" s="15" t="s">
        <v>29</v>
      </c>
      <c r="W10" s="15" t="s">
        <v>16</v>
      </c>
      <c r="X10" s="15" t="s">
        <v>17</v>
      </c>
      <c r="Y10" s="15" t="s">
        <v>18</v>
      </c>
      <c r="Z10" s="9" t="s">
        <v>16</v>
      </c>
      <c r="AA10" s="15" t="s">
        <v>18</v>
      </c>
      <c r="AB10" s="48" t="s">
        <v>34</v>
      </c>
      <c r="AC10" s="81" t="s">
        <v>35</v>
      </c>
      <c r="AD10" s="11"/>
      <c r="AE10" s="15" t="s">
        <v>16</v>
      </c>
      <c r="AF10" s="15" t="s">
        <v>42</v>
      </c>
      <c r="AG10" s="52"/>
      <c r="AH10" s="14"/>
    </row>
    <row r="11" spans="2:34" ht="12">
      <c r="B11" s="56"/>
      <c r="C11" s="57"/>
      <c r="D11" s="58"/>
      <c r="E11" s="14"/>
      <c r="F11" s="23"/>
      <c r="G11" s="23"/>
      <c r="H11" s="14"/>
      <c r="I11" s="23"/>
      <c r="J11" s="23"/>
      <c r="K11" s="11"/>
      <c r="L11" s="23"/>
      <c r="M11" s="23"/>
      <c r="N11" s="15" t="s">
        <v>22</v>
      </c>
      <c r="O11" s="80"/>
      <c r="P11" s="15" t="s">
        <v>53</v>
      </c>
      <c r="Q11" s="14"/>
      <c r="R11" s="80"/>
      <c r="S11" s="15" t="s">
        <v>53</v>
      </c>
      <c r="T11" s="14"/>
      <c r="U11" s="14"/>
      <c r="V11" s="14"/>
      <c r="W11" s="14"/>
      <c r="X11" s="23"/>
      <c r="Y11" s="23"/>
      <c r="Z11" s="30" t="s">
        <v>36</v>
      </c>
      <c r="AA11" s="15" t="s">
        <v>37</v>
      </c>
      <c r="AB11" s="80"/>
      <c r="AC11" s="79"/>
      <c r="AD11" s="11"/>
      <c r="AE11" s="14"/>
      <c r="AF11" s="14"/>
      <c r="AG11" s="52"/>
      <c r="AH11" s="14"/>
    </row>
    <row r="12" spans="2:34" ht="12">
      <c r="B12" s="59"/>
      <c r="C12" s="60"/>
      <c r="D12" s="61"/>
      <c r="E12" s="24"/>
      <c r="F12" s="25" t="s">
        <v>14</v>
      </c>
      <c r="G12" s="25" t="s">
        <v>15</v>
      </c>
      <c r="H12" s="24"/>
      <c r="I12" s="25" t="s">
        <v>14</v>
      </c>
      <c r="J12" s="25" t="s">
        <v>15</v>
      </c>
      <c r="K12" s="26" t="s">
        <v>26</v>
      </c>
      <c r="L12" s="25" t="s">
        <v>14</v>
      </c>
      <c r="M12" s="25" t="s">
        <v>15</v>
      </c>
      <c r="N12" s="25" t="s">
        <v>48</v>
      </c>
      <c r="O12" s="27"/>
      <c r="P12" s="25" t="s">
        <v>28</v>
      </c>
      <c r="Q12" s="25" t="s">
        <v>15</v>
      </c>
      <c r="R12" s="24"/>
      <c r="S12" s="25" t="s">
        <v>30</v>
      </c>
      <c r="T12" s="25" t="s">
        <v>15</v>
      </c>
      <c r="U12" s="24"/>
      <c r="V12" s="25" t="s">
        <v>15</v>
      </c>
      <c r="W12" s="25" t="s">
        <v>33</v>
      </c>
      <c r="X12" s="25" t="s">
        <v>14</v>
      </c>
      <c r="Y12" s="25" t="s">
        <v>15</v>
      </c>
      <c r="Z12" s="28"/>
      <c r="AA12" s="25" t="s">
        <v>15</v>
      </c>
      <c r="AB12" s="25" t="s">
        <v>15</v>
      </c>
      <c r="AC12" s="25" t="s">
        <v>15</v>
      </c>
      <c r="AD12" s="26" t="s">
        <v>15</v>
      </c>
      <c r="AE12" s="24"/>
      <c r="AF12" s="25" t="s">
        <v>15</v>
      </c>
      <c r="AG12" s="26" t="s">
        <v>15</v>
      </c>
      <c r="AH12" s="25" t="s">
        <v>15</v>
      </c>
    </row>
    <row r="13" spans="1:34" ht="12">
      <c r="A13" s="1"/>
      <c r="B13" s="32"/>
      <c r="C13" s="43" t="s">
        <v>1</v>
      </c>
      <c r="D13" s="3" t="s">
        <v>2</v>
      </c>
      <c r="E13" s="37">
        <v>67</v>
      </c>
      <c r="F13" s="37">
        <v>546</v>
      </c>
      <c r="G13" s="37">
        <v>11305</v>
      </c>
      <c r="H13" s="37">
        <v>6514</v>
      </c>
      <c r="I13" s="37">
        <v>549155</v>
      </c>
      <c r="J13" s="37">
        <v>43393433</v>
      </c>
      <c r="K13" s="37">
        <v>6907</v>
      </c>
      <c r="L13" s="37">
        <v>1056319</v>
      </c>
      <c r="M13" s="37">
        <v>92315498</v>
      </c>
      <c r="N13" s="40">
        <v>87394</v>
      </c>
      <c r="O13" s="37">
        <v>44</v>
      </c>
      <c r="P13" s="37">
        <v>2</v>
      </c>
      <c r="Q13" s="37">
        <v>238826</v>
      </c>
      <c r="R13" s="37">
        <v>5861</v>
      </c>
      <c r="S13" s="37">
        <v>16</v>
      </c>
      <c r="T13" s="37">
        <v>58599655</v>
      </c>
      <c r="U13" s="4">
        <f>O13+R13</f>
        <v>5905</v>
      </c>
      <c r="V13" s="4">
        <f>Q13+T13</f>
        <v>58838481</v>
      </c>
      <c r="W13" s="37">
        <v>239</v>
      </c>
      <c r="X13" s="37">
        <v>29498</v>
      </c>
      <c r="Y13" s="37">
        <v>28911</v>
      </c>
      <c r="Z13" s="4">
        <f>K13-P13-S13-W13</f>
        <v>6650</v>
      </c>
      <c r="AA13" s="4">
        <f>M13-V13-Y13</f>
        <v>33448106</v>
      </c>
      <c r="AB13" s="37">
        <v>33448106</v>
      </c>
      <c r="AC13" s="4"/>
      <c r="AD13" s="38">
        <v>1002362</v>
      </c>
      <c r="AE13" s="37">
        <v>25</v>
      </c>
      <c r="AF13" s="37">
        <v>2293</v>
      </c>
      <c r="AG13" s="38"/>
      <c r="AH13" s="2">
        <f>AD13-AF13-AG13</f>
        <v>1000069</v>
      </c>
    </row>
    <row r="14" spans="1:34" ht="12">
      <c r="A14" s="1"/>
      <c r="B14" s="47" t="s">
        <v>0</v>
      </c>
      <c r="C14" s="43"/>
      <c r="D14" s="3" t="s">
        <v>3</v>
      </c>
      <c r="E14" s="38"/>
      <c r="F14" s="38"/>
      <c r="G14" s="38"/>
      <c r="H14" s="39"/>
      <c r="I14" s="39"/>
      <c r="J14" s="39"/>
      <c r="K14" s="38">
        <v>457</v>
      </c>
      <c r="L14" s="38">
        <v>72222</v>
      </c>
      <c r="M14" s="38">
        <v>5609748</v>
      </c>
      <c r="N14" s="40">
        <v>77674</v>
      </c>
      <c r="O14" s="38">
        <v>3</v>
      </c>
      <c r="P14" s="38"/>
      <c r="Q14" s="38">
        <v>3381</v>
      </c>
      <c r="R14" s="38">
        <v>411</v>
      </c>
      <c r="S14" s="38"/>
      <c r="T14" s="38">
        <v>2996592</v>
      </c>
      <c r="U14" s="4">
        <f>O14+R14</f>
        <v>414</v>
      </c>
      <c r="V14" s="4">
        <f aca="true" t="shared" si="0" ref="V14:V23">Q14+T14</f>
        <v>2999973</v>
      </c>
      <c r="W14" s="38"/>
      <c r="X14" s="38"/>
      <c r="Y14" s="38"/>
      <c r="Z14" s="4">
        <f>K14-P14-S14-W14</f>
        <v>457</v>
      </c>
      <c r="AA14" s="4">
        <f>M14-V14-Y14</f>
        <v>2609775</v>
      </c>
      <c r="AB14" s="38">
        <v>717606</v>
      </c>
      <c r="AC14" s="4">
        <f>0+AA14-AB14</f>
        <v>1892169</v>
      </c>
      <c r="AD14" s="38">
        <v>97192</v>
      </c>
      <c r="AE14" s="38">
        <v>3</v>
      </c>
      <c r="AF14" s="38">
        <v>3000</v>
      </c>
      <c r="AG14" s="38"/>
      <c r="AH14" s="2">
        <f>AD14-AF14-AG14</f>
        <v>94192</v>
      </c>
    </row>
    <row r="15" spans="1:34" ht="12">
      <c r="A15" s="1"/>
      <c r="B15" s="47"/>
      <c r="C15" s="43"/>
      <c r="D15" s="3" t="s">
        <v>4</v>
      </c>
      <c r="E15" s="38">
        <v>38</v>
      </c>
      <c r="F15" s="38">
        <v>349</v>
      </c>
      <c r="G15" s="38">
        <v>6163</v>
      </c>
      <c r="H15" s="39"/>
      <c r="I15" s="39"/>
      <c r="J15" s="39"/>
      <c r="K15" s="38">
        <v>1960</v>
      </c>
      <c r="L15" s="38">
        <v>167806</v>
      </c>
      <c r="M15" s="38">
        <v>9807822</v>
      </c>
      <c r="N15" s="40">
        <v>58447</v>
      </c>
      <c r="O15" s="38">
        <v>9</v>
      </c>
      <c r="P15" s="38">
        <v>2</v>
      </c>
      <c r="Q15" s="38">
        <v>10767</v>
      </c>
      <c r="R15" s="38">
        <v>24</v>
      </c>
      <c r="S15" s="38"/>
      <c r="T15" s="38">
        <v>225862</v>
      </c>
      <c r="U15" s="4">
        <f>O15+R15</f>
        <v>33</v>
      </c>
      <c r="V15" s="4">
        <f t="shared" si="0"/>
        <v>236629</v>
      </c>
      <c r="W15" s="38">
        <v>5</v>
      </c>
      <c r="X15" s="38">
        <v>506</v>
      </c>
      <c r="Y15" s="38">
        <v>509</v>
      </c>
      <c r="Z15" s="4">
        <f>K15-P15-S15-W15</f>
        <v>1953</v>
      </c>
      <c r="AA15" s="4">
        <f>M15-V15-Y15</f>
        <v>9570684</v>
      </c>
      <c r="AB15" s="38">
        <v>964985</v>
      </c>
      <c r="AC15" s="4">
        <f>0+AA15-AB15</f>
        <v>8605699</v>
      </c>
      <c r="AD15" s="38">
        <v>373091</v>
      </c>
      <c r="AE15" s="38">
        <v>13</v>
      </c>
      <c r="AF15" s="38">
        <v>8701</v>
      </c>
      <c r="AG15" s="38"/>
      <c r="AH15" s="2">
        <f>AD15-AF15-AG15</f>
        <v>364390</v>
      </c>
    </row>
    <row r="16" spans="1:34" ht="12">
      <c r="A16" s="1"/>
      <c r="B16" s="47"/>
      <c r="C16" s="43"/>
      <c r="D16" s="3" t="s">
        <v>5</v>
      </c>
      <c r="E16" s="2">
        <f>SUM(E13:E15)</f>
        <v>105</v>
      </c>
      <c r="F16" s="2">
        <f aca="true" t="shared" si="1" ref="F16:AH16">SUM(F13:F15)</f>
        <v>895</v>
      </c>
      <c r="G16" s="2">
        <f t="shared" si="1"/>
        <v>17468</v>
      </c>
      <c r="H16" s="2">
        <f t="shared" si="1"/>
        <v>6514</v>
      </c>
      <c r="I16" s="2">
        <f t="shared" si="1"/>
        <v>549155</v>
      </c>
      <c r="J16" s="2">
        <f t="shared" si="1"/>
        <v>43393433</v>
      </c>
      <c r="K16" s="2">
        <f t="shared" si="1"/>
        <v>9324</v>
      </c>
      <c r="L16" s="2">
        <f t="shared" si="1"/>
        <v>1296347</v>
      </c>
      <c r="M16" s="2">
        <f t="shared" si="1"/>
        <v>107733068</v>
      </c>
      <c r="N16" s="41">
        <v>83105</v>
      </c>
      <c r="O16" s="2">
        <f t="shared" si="1"/>
        <v>56</v>
      </c>
      <c r="P16" s="2">
        <f t="shared" si="1"/>
        <v>4</v>
      </c>
      <c r="Q16" s="2">
        <f t="shared" si="1"/>
        <v>252974</v>
      </c>
      <c r="R16" s="2">
        <f t="shared" si="1"/>
        <v>6296</v>
      </c>
      <c r="S16" s="2">
        <f t="shared" si="1"/>
        <v>16</v>
      </c>
      <c r="T16" s="2">
        <f t="shared" si="1"/>
        <v>61822109</v>
      </c>
      <c r="U16" s="2">
        <f t="shared" si="1"/>
        <v>6352</v>
      </c>
      <c r="V16" s="2">
        <f t="shared" si="1"/>
        <v>62075083</v>
      </c>
      <c r="W16" s="2">
        <f t="shared" si="1"/>
        <v>244</v>
      </c>
      <c r="X16" s="2">
        <f t="shared" si="1"/>
        <v>30004</v>
      </c>
      <c r="Y16" s="2">
        <f t="shared" si="1"/>
        <v>29420</v>
      </c>
      <c r="Z16" s="2">
        <f t="shared" si="1"/>
        <v>9060</v>
      </c>
      <c r="AA16" s="2">
        <f t="shared" si="1"/>
        <v>45628565</v>
      </c>
      <c r="AB16" s="2">
        <f t="shared" si="1"/>
        <v>35130697</v>
      </c>
      <c r="AC16" s="2">
        <f t="shared" si="1"/>
        <v>10497868</v>
      </c>
      <c r="AD16" s="2">
        <f t="shared" si="1"/>
        <v>1472645</v>
      </c>
      <c r="AE16" s="2">
        <f t="shared" si="1"/>
        <v>41</v>
      </c>
      <c r="AF16" s="2">
        <f t="shared" si="1"/>
        <v>13994</v>
      </c>
      <c r="AG16" s="2"/>
      <c r="AH16" s="2">
        <f t="shared" si="1"/>
        <v>1458651</v>
      </c>
    </row>
    <row r="17" spans="1:34" ht="12">
      <c r="A17" s="1"/>
      <c r="B17" s="47"/>
      <c r="C17" s="42" t="s">
        <v>6</v>
      </c>
      <c r="D17" s="42"/>
      <c r="E17" s="38">
        <v>280</v>
      </c>
      <c r="F17" s="38">
        <v>10778</v>
      </c>
      <c r="G17" s="38">
        <v>16693</v>
      </c>
      <c r="H17" s="38">
        <v>278</v>
      </c>
      <c r="I17" s="38">
        <v>27051</v>
      </c>
      <c r="J17" s="38">
        <v>1440470</v>
      </c>
      <c r="K17" s="38">
        <v>2949</v>
      </c>
      <c r="L17" s="38">
        <v>275037</v>
      </c>
      <c r="M17" s="38">
        <v>7595234</v>
      </c>
      <c r="N17" s="40">
        <v>27615</v>
      </c>
      <c r="O17" s="38">
        <v>3</v>
      </c>
      <c r="P17" s="38">
        <v>1</v>
      </c>
      <c r="Q17" s="38">
        <v>4999</v>
      </c>
      <c r="R17" s="38">
        <v>63</v>
      </c>
      <c r="S17" s="38"/>
      <c r="T17" s="38">
        <v>291427</v>
      </c>
      <c r="U17" s="4">
        <f>O17+R17</f>
        <v>66</v>
      </c>
      <c r="V17" s="4">
        <f t="shared" si="0"/>
        <v>296426</v>
      </c>
      <c r="W17" s="38">
        <v>2</v>
      </c>
      <c r="X17" s="38">
        <v>285</v>
      </c>
      <c r="Y17" s="38">
        <v>107</v>
      </c>
      <c r="Z17" s="4">
        <f>K17-P17-S17-W17</f>
        <v>2946</v>
      </c>
      <c r="AA17" s="4">
        <f>M17-V17-Y17</f>
        <v>7298701</v>
      </c>
      <c r="AB17" s="38">
        <v>6151214</v>
      </c>
      <c r="AC17" s="4">
        <f>0+AA17-AB17</f>
        <v>1147487</v>
      </c>
      <c r="AD17" s="38">
        <v>230141</v>
      </c>
      <c r="AE17" s="38">
        <v>10</v>
      </c>
      <c r="AF17" s="38">
        <v>1107</v>
      </c>
      <c r="AG17" s="38">
        <v>478</v>
      </c>
      <c r="AH17" s="2">
        <f>AD17-AF17-AG17</f>
        <v>228556</v>
      </c>
    </row>
    <row r="18" spans="1:34" ht="12">
      <c r="A18" s="1"/>
      <c r="B18" s="33"/>
      <c r="C18" s="42" t="s">
        <v>11</v>
      </c>
      <c r="D18" s="42"/>
      <c r="E18" s="2">
        <f aca="true" t="shared" si="2" ref="E18:AH18">E16+E17</f>
        <v>385</v>
      </c>
      <c r="F18" s="2">
        <f t="shared" si="2"/>
        <v>11673</v>
      </c>
      <c r="G18" s="2">
        <f t="shared" si="2"/>
        <v>34161</v>
      </c>
      <c r="H18" s="2">
        <f t="shared" si="2"/>
        <v>6792</v>
      </c>
      <c r="I18" s="2">
        <f t="shared" si="2"/>
        <v>576206</v>
      </c>
      <c r="J18" s="2">
        <f t="shared" si="2"/>
        <v>44833903</v>
      </c>
      <c r="K18" s="2">
        <f t="shared" si="2"/>
        <v>12273</v>
      </c>
      <c r="L18" s="2">
        <f t="shared" si="2"/>
        <v>1571384</v>
      </c>
      <c r="M18" s="2">
        <f t="shared" si="2"/>
        <v>115328302</v>
      </c>
      <c r="N18" s="41">
        <v>73393</v>
      </c>
      <c r="O18" s="2">
        <f t="shared" si="2"/>
        <v>59</v>
      </c>
      <c r="P18" s="2">
        <f t="shared" si="2"/>
        <v>5</v>
      </c>
      <c r="Q18" s="2">
        <f t="shared" si="2"/>
        <v>257973</v>
      </c>
      <c r="R18" s="2">
        <f t="shared" si="2"/>
        <v>6359</v>
      </c>
      <c r="S18" s="2">
        <f t="shared" si="2"/>
        <v>16</v>
      </c>
      <c r="T18" s="2">
        <f t="shared" si="2"/>
        <v>62113536</v>
      </c>
      <c r="U18" s="2">
        <f t="shared" si="2"/>
        <v>6418</v>
      </c>
      <c r="V18" s="2">
        <f t="shared" si="2"/>
        <v>62371509</v>
      </c>
      <c r="W18" s="2">
        <f t="shared" si="2"/>
        <v>246</v>
      </c>
      <c r="X18" s="2">
        <f t="shared" si="2"/>
        <v>30289</v>
      </c>
      <c r="Y18" s="2">
        <f t="shared" si="2"/>
        <v>29527</v>
      </c>
      <c r="Z18" s="2">
        <f t="shared" si="2"/>
        <v>12006</v>
      </c>
      <c r="AA18" s="2">
        <f t="shared" si="2"/>
        <v>52927266</v>
      </c>
      <c r="AB18" s="2">
        <f t="shared" si="2"/>
        <v>41281911</v>
      </c>
      <c r="AC18" s="2">
        <f t="shared" si="2"/>
        <v>11645355</v>
      </c>
      <c r="AD18" s="2">
        <f t="shared" si="2"/>
        <v>1702786</v>
      </c>
      <c r="AE18" s="2">
        <f t="shared" si="2"/>
        <v>51</v>
      </c>
      <c r="AF18" s="2">
        <f t="shared" si="2"/>
        <v>15101</v>
      </c>
      <c r="AG18" s="2">
        <f t="shared" si="2"/>
        <v>478</v>
      </c>
      <c r="AH18" s="2">
        <f t="shared" si="2"/>
        <v>1687207</v>
      </c>
    </row>
    <row r="19" spans="1:34" ht="12">
      <c r="A19" s="1"/>
      <c r="B19" s="32"/>
      <c r="C19" s="43" t="s">
        <v>1</v>
      </c>
      <c r="D19" s="3" t="s">
        <v>8</v>
      </c>
      <c r="E19" s="38">
        <v>32</v>
      </c>
      <c r="F19" s="38">
        <v>387</v>
      </c>
      <c r="G19" s="38">
        <v>5965</v>
      </c>
      <c r="H19" s="38">
        <v>1606</v>
      </c>
      <c r="I19" s="38">
        <v>177354</v>
      </c>
      <c r="J19" s="38">
        <v>16017119</v>
      </c>
      <c r="K19" s="38">
        <v>2397</v>
      </c>
      <c r="L19" s="38">
        <v>406998</v>
      </c>
      <c r="M19" s="38">
        <v>39063969</v>
      </c>
      <c r="N19" s="40">
        <v>95981</v>
      </c>
      <c r="O19" s="38">
        <v>5</v>
      </c>
      <c r="P19" s="38">
        <v>2</v>
      </c>
      <c r="Q19" s="38">
        <v>58421</v>
      </c>
      <c r="R19" s="38">
        <v>2134</v>
      </c>
      <c r="S19" s="38">
        <v>2</v>
      </c>
      <c r="T19" s="38">
        <v>22692746</v>
      </c>
      <c r="U19" s="4">
        <f>O19+R19</f>
        <v>2139</v>
      </c>
      <c r="V19" s="4">
        <f t="shared" si="0"/>
        <v>22751167</v>
      </c>
      <c r="W19" s="38">
        <v>37</v>
      </c>
      <c r="X19" s="38">
        <v>6065</v>
      </c>
      <c r="Y19" s="38">
        <v>4368</v>
      </c>
      <c r="Z19" s="4">
        <f>K19-P19-S19-W19</f>
        <v>2356</v>
      </c>
      <c r="AA19" s="4">
        <f>M19-V19-Y19</f>
        <v>16308434</v>
      </c>
      <c r="AB19" s="38">
        <v>16308434</v>
      </c>
      <c r="AC19" s="4"/>
      <c r="AD19" s="38">
        <v>489253</v>
      </c>
      <c r="AE19" s="38">
        <v>5</v>
      </c>
      <c r="AF19" s="38">
        <v>363</v>
      </c>
      <c r="AG19" s="38"/>
      <c r="AH19" s="2">
        <f>AD19-AF19-AG19</f>
        <v>488890</v>
      </c>
    </row>
    <row r="20" spans="1:34" ht="12">
      <c r="A20" s="1"/>
      <c r="B20" s="47" t="s">
        <v>51</v>
      </c>
      <c r="C20" s="43"/>
      <c r="D20" s="3" t="s">
        <v>9</v>
      </c>
      <c r="E20" s="38"/>
      <c r="F20" s="38"/>
      <c r="G20" s="38"/>
      <c r="H20" s="39"/>
      <c r="I20" s="39"/>
      <c r="J20" s="39"/>
      <c r="K20" s="38">
        <v>288</v>
      </c>
      <c r="L20" s="38">
        <v>107691</v>
      </c>
      <c r="M20" s="38">
        <v>11517840</v>
      </c>
      <c r="N20" s="40">
        <v>106953</v>
      </c>
      <c r="O20" s="38">
        <v>4</v>
      </c>
      <c r="P20" s="38"/>
      <c r="Q20" s="38">
        <v>33213</v>
      </c>
      <c r="R20" s="38">
        <v>233</v>
      </c>
      <c r="S20" s="38"/>
      <c r="T20" s="38">
        <v>3698278</v>
      </c>
      <c r="U20" s="4">
        <f>O20+R20</f>
        <v>237</v>
      </c>
      <c r="V20" s="4">
        <f t="shared" si="0"/>
        <v>3731491</v>
      </c>
      <c r="W20" s="38"/>
      <c r="X20" s="38"/>
      <c r="Y20" s="38"/>
      <c r="Z20" s="4">
        <f>K20-P20-S20-W20</f>
        <v>288</v>
      </c>
      <c r="AA20" s="4">
        <f>M20-V20-Y20</f>
        <v>7786349</v>
      </c>
      <c r="AB20" s="38">
        <v>2068615</v>
      </c>
      <c r="AC20" s="4">
        <f>0+AA20-AB20</f>
        <v>5717734</v>
      </c>
      <c r="AD20" s="38">
        <v>290751</v>
      </c>
      <c r="AE20" s="38">
        <v>6</v>
      </c>
      <c r="AF20" s="38">
        <v>24077</v>
      </c>
      <c r="AG20" s="38"/>
      <c r="AH20" s="2">
        <f>AD20-AF20-AG20</f>
        <v>266674</v>
      </c>
    </row>
    <row r="21" spans="1:34" ht="12">
      <c r="A21" s="1"/>
      <c r="B21" s="47"/>
      <c r="C21" s="43"/>
      <c r="D21" s="3" t="s">
        <v>4</v>
      </c>
      <c r="E21" s="38">
        <v>17</v>
      </c>
      <c r="F21" s="38">
        <v>16522</v>
      </c>
      <c r="G21" s="38">
        <v>2809</v>
      </c>
      <c r="H21" s="39"/>
      <c r="I21" s="39"/>
      <c r="J21" s="39"/>
      <c r="K21" s="38">
        <v>3082</v>
      </c>
      <c r="L21" s="38">
        <v>1911886</v>
      </c>
      <c r="M21" s="38">
        <v>104873587</v>
      </c>
      <c r="N21" s="40">
        <v>54853</v>
      </c>
      <c r="O21" s="38">
        <v>26</v>
      </c>
      <c r="P21" s="38">
        <v>5</v>
      </c>
      <c r="Q21" s="38">
        <v>1680333</v>
      </c>
      <c r="R21" s="38">
        <v>16</v>
      </c>
      <c r="S21" s="38"/>
      <c r="T21" s="38">
        <v>143771</v>
      </c>
      <c r="U21" s="4">
        <f>O21+R21</f>
        <v>42</v>
      </c>
      <c r="V21" s="4">
        <f t="shared" si="0"/>
        <v>1824104</v>
      </c>
      <c r="W21" s="38"/>
      <c r="X21" s="38"/>
      <c r="Y21" s="38"/>
      <c r="Z21" s="4">
        <f>K21-P21-S21-W21</f>
        <v>3077</v>
      </c>
      <c r="AA21" s="4">
        <f>M21-V21-Y21</f>
        <v>103049483</v>
      </c>
      <c r="AB21" s="38">
        <v>877132</v>
      </c>
      <c r="AC21" s="4">
        <f>0+AA21-AB21</f>
        <v>102172351</v>
      </c>
      <c r="AD21" s="38">
        <v>4113208</v>
      </c>
      <c r="AE21" s="38">
        <v>41</v>
      </c>
      <c r="AF21" s="38">
        <v>174178</v>
      </c>
      <c r="AG21" s="38">
        <v>2783</v>
      </c>
      <c r="AH21" s="2">
        <f>AD21-AF21-AG21</f>
        <v>3936247</v>
      </c>
    </row>
    <row r="22" spans="1:34" ht="12">
      <c r="A22" s="1"/>
      <c r="B22" s="47"/>
      <c r="C22" s="43"/>
      <c r="D22" s="3" t="s">
        <v>5</v>
      </c>
      <c r="E22" s="2">
        <f>SUM(E19:E21)</f>
        <v>49</v>
      </c>
      <c r="F22" s="2">
        <f aca="true" t="shared" si="3" ref="F22:AH22">SUM(F19:F21)</f>
        <v>16909</v>
      </c>
      <c r="G22" s="2">
        <f t="shared" si="3"/>
        <v>8774</v>
      </c>
      <c r="H22" s="2">
        <f t="shared" si="3"/>
        <v>1606</v>
      </c>
      <c r="I22" s="2">
        <f t="shared" si="3"/>
        <v>177354</v>
      </c>
      <c r="J22" s="2">
        <f t="shared" si="3"/>
        <v>16017119</v>
      </c>
      <c r="K22" s="2">
        <f t="shared" si="3"/>
        <v>5767</v>
      </c>
      <c r="L22" s="2">
        <f t="shared" si="3"/>
        <v>2426575</v>
      </c>
      <c r="M22" s="2">
        <f t="shared" si="3"/>
        <v>155455396</v>
      </c>
      <c r="N22" s="41">
        <v>64064</v>
      </c>
      <c r="O22" s="2">
        <f t="shared" si="3"/>
        <v>35</v>
      </c>
      <c r="P22" s="2">
        <f t="shared" si="3"/>
        <v>7</v>
      </c>
      <c r="Q22" s="2">
        <f t="shared" si="3"/>
        <v>1771967</v>
      </c>
      <c r="R22" s="2">
        <f t="shared" si="3"/>
        <v>2383</v>
      </c>
      <c r="S22" s="2">
        <f t="shared" si="3"/>
        <v>2</v>
      </c>
      <c r="T22" s="2">
        <f t="shared" si="3"/>
        <v>26534795</v>
      </c>
      <c r="U22" s="2">
        <f t="shared" si="3"/>
        <v>2418</v>
      </c>
      <c r="V22" s="2">
        <f t="shared" si="3"/>
        <v>28306762</v>
      </c>
      <c r="W22" s="2">
        <f t="shared" si="3"/>
        <v>37</v>
      </c>
      <c r="X22" s="2">
        <f t="shared" si="3"/>
        <v>6065</v>
      </c>
      <c r="Y22" s="2">
        <f t="shared" si="3"/>
        <v>4368</v>
      </c>
      <c r="Z22" s="2">
        <f t="shared" si="3"/>
        <v>5721</v>
      </c>
      <c r="AA22" s="2">
        <f t="shared" si="3"/>
        <v>127144266</v>
      </c>
      <c r="AB22" s="2">
        <f t="shared" si="3"/>
        <v>19254181</v>
      </c>
      <c r="AC22" s="2">
        <f t="shared" si="3"/>
        <v>107890085</v>
      </c>
      <c r="AD22" s="2">
        <f t="shared" si="3"/>
        <v>4893212</v>
      </c>
      <c r="AE22" s="2">
        <f t="shared" si="3"/>
        <v>52</v>
      </c>
      <c r="AF22" s="2">
        <f t="shared" si="3"/>
        <v>198618</v>
      </c>
      <c r="AG22" s="2">
        <f t="shared" si="3"/>
        <v>2783</v>
      </c>
      <c r="AH22" s="2">
        <f t="shared" si="3"/>
        <v>4691811</v>
      </c>
    </row>
    <row r="23" spans="1:34" ht="12">
      <c r="A23" s="1"/>
      <c r="B23" s="47"/>
      <c r="C23" s="42" t="s">
        <v>10</v>
      </c>
      <c r="D23" s="42"/>
      <c r="E23" s="38">
        <v>42</v>
      </c>
      <c r="F23" s="38">
        <v>1063</v>
      </c>
      <c r="G23" s="38">
        <v>2207</v>
      </c>
      <c r="H23" s="38">
        <v>194</v>
      </c>
      <c r="I23" s="38">
        <v>13852</v>
      </c>
      <c r="J23" s="38">
        <v>1176191</v>
      </c>
      <c r="K23" s="38">
        <v>1636</v>
      </c>
      <c r="L23" s="38">
        <v>306226</v>
      </c>
      <c r="M23" s="38">
        <v>16939169</v>
      </c>
      <c r="N23" s="40">
        <v>55316</v>
      </c>
      <c r="O23" s="38">
        <v>1</v>
      </c>
      <c r="P23" s="38">
        <v>1</v>
      </c>
      <c r="Q23" s="38">
        <v>4013</v>
      </c>
      <c r="R23" s="38">
        <v>29</v>
      </c>
      <c r="S23" s="38"/>
      <c r="T23" s="38">
        <v>156520</v>
      </c>
      <c r="U23" s="4">
        <f>O23+R23</f>
        <v>30</v>
      </c>
      <c r="V23" s="4">
        <f t="shared" si="0"/>
        <v>160533</v>
      </c>
      <c r="W23" s="38">
        <v>1</v>
      </c>
      <c r="X23" s="38">
        <v>118</v>
      </c>
      <c r="Y23" s="38">
        <v>103</v>
      </c>
      <c r="Z23" s="4">
        <f>K23-P23-S23-W23</f>
        <v>1634</v>
      </c>
      <c r="AA23" s="4">
        <f>M23-V23-Y23</f>
        <v>16778533</v>
      </c>
      <c r="AB23" s="38">
        <v>4162333</v>
      </c>
      <c r="AC23" s="4">
        <f>0+AA23-AB23</f>
        <v>12616200</v>
      </c>
      <c r="AD23" s="38">
        <v>629441</v>
      </c>
      <c r="AE23" s="38">
        <v>5</v>
      </c>
      <c r="AF23" s="38">
        <v>28848</v>
      </c>
      <c r="AG23" s="38">
        <v>1773</v>
      </c>
      <c r="AH23" s="2">
        <f>AD23-AF23-AG23</f>
        <v>598820</v>
      </c>
    </row>
    <row r="24" spans="1:34" ht="12">
      <c r="A24" s="1"/>
      <c r="B24" s="33"/>
      <c r="C24" s="42" t="s">
        <v>12</v>
      </c>
      <c r="D24" s="42"/>
      <c r="E24" s="2">
        <f>E22+E23</f>
        <v>91</v>
      </c>
      <c r="F24" s="2">
        <f aca="true" t="shared" si="4" ref="F24:AH24">F22+F23</f>
        <v>17972</v>
      </c>
      <c r="G24" s="2">
        <f t="shared" si="4"/>
        <v>10981</v>
      </c>
      <c r="H24" s="2">
        <f t="shared" si="4"/>
        <v>1800</v>
      </c>
      <c r="I24" s="2">
        <f t="shared" si="4"/>
        <v>191206</v>
      </c>
      <c r="J24" s="2">
        <f t="shared" si="4"/>
        <v>17193310</v>
      </c>
      <c r="K24" s="2">
        <f t="shared" si="4"/>
        <v>7403</v>
      </c>
      <c r="L24" s="2">
        <f t="shared" si="4"/>
        <v>2732801</v>
      </c>
      <c r="M24" s="2">
        <f t="shared" si="4"/>
        <v>172394565</v>
      </c>
      <c r="N24" s="41">
        <v>63083</v>
      </c>
      <c r="O24" s="2">
        <f t="shared" si="4"/>
        <v>36</v>
      </c>
      <c r="P24" s="2">
        <f t="shared" si="4"/>
        <v>8</v>
      </c>
      <c r="Q24" s="2">
        <f t="shared" si="4"/>
        <v>1775980</v>
      </c>
      <c r="R24" s="2">
        <f t="shared" si="4"/>
        <v>2412</v>
      </c>
      <c r="S24" s="2">
        <f t="shared" si="4"/>
        <v>2</v>
      </c>
      <c r="T24" s="2">
        <f t="shared" si="4"/>
        <v>26691315</v>
      </c>
      <c r="U24" s="2">
        <f t="shared" si="4"/>
        <v>2448</v>
      </c>
      <c r="V24" s="2">
        <f t="shared" si="4"/>
        <v>28467295</v>
      </c>
      <c r="W24" s="2">
        <f t="shared" si="4"/>
        <v>38</v>
      </c>
      <c r="X24" s="2">
        <f t="shared" si="4"/>
        <v>6183</v>
      </c>
      <c r="Y24" s="2">
        <f t="shared" si="4"/>
        <v>4471</v>
      </c>
      <c r="Z24" s="2">
        <f t="shared" si="4"/>
        <v>7355</v>
      </c>
      <c r="AA24" s="2">
        <f t="shared" si="4"/>
        <v>143922799</v>
      </c>
      <c r="AB24" s="2">
        <f t="shared" si="4"/>
        <v>23416514</v>
      </c>
      <c r="AC24" s="2">
        <f t="shared" si="4"/>
        <v>120506285</v>
      </c>
      <c r="AD24" s="2">
        <f t="shared" si="4"/>
        <v>5522653</v>
      </c>
      <c r="AE24" s="2">
        <f t="shared" si="4"/>
        <v>57</v>
      </c>
      <c r="AF24" s="2">
        <f t="shared" si="4"/>
        <v>227466</v>
      </c>
      <c r="AG24" s="2">
        <f t="shared" si="4"/>
        <v>4556</v>
      </c>
      <c r="AH24" s="2">
        <f t="shared" si="4"/>
        <v>5290631</v>
      </c>
    </row>
    <row r="25" spans="1:34" ht="12">
      <c r="A25" s="1"/>
      <c r="B25" s="42" t="s">
        <v>13</v>
      </c>
      <c r="C25" s="42"/>
      <c r="D25" s="42"/>
      <c r="E25" s="2">
        <f>E18+E24</f>
        <v>476</v>
      </c>
      <c r="F25" s="2">
        <f>F18+F24</f>
        <v>29645</v>
      </c>
      <c r="G25" s="2">
        <f aca="true" t="shared" si="5" ref="G25:AH25">G18+G24</f>
        <v>45142</v>
      </c>
      <c r="H25" s="2">
        <f t="shared" si="5"/>
        <v>8592</v>
      </c>
      <c r="I25" s="2">
        <f t="shared" si="5"/>
        <v>767412</v>
      </c>
      <c r="J25" s="2">
        <f t="shared" si="5"/>
        <v>62027213</v>
      </c>
      <c r="K25" s="2">
        <f t="shared" si="5"/>
        <v>19676</v>
      </c>
      <c r="L25" s="2">
        <f t="shared" si="5"/>
        <v>4304185</v>
      </c>
      <c r="M25" s="2">
        <f t="shared" si="5"/>
        <v>287722867</v>
      </c>
      <c r="N25" s="41">
        <v>66847</v>
      </c>
      <c r="O25" s="2">
        <f t="shared" si="5"/>
        <v>95</v>
      </c>
      <c r="P25" s="2">
        <f t="shared" si="5"/>
        <v>13</v>
      </c>
      <c r="Q25" s="2">
        <f t="shared" si="5"/>
        <v>2033953</v>
      </c>
      <c r="R25" s="2">
        <f t="shared" si="5"/>
        <v>8771</v>
      </c>
      <c r="S25" s="2">
        <f t="shared" si="5"/>
        <v>18</v>
      </c>
      <c r="T25" s="2">
        <f t="shared" si="5"/>
        <v>88804851</v>
      </c>
      <c r="U25" s="2">
        <f t="shared" si="5"/>
        <v>8866</v>
      </c>
      <c r="V25" s="2">
        <f t="shared" si="5"/>
        <v>90838804</v>
      </c>
      <c r="W25" s="2">
        <f t="shared" si="5"/>
        <v>284</v>
      </c>
      <c r="X25" s="2">
        <f t="shared" si="5"/>
        <v>36472</v>
      </c>
      <c r="Y25" s="2">
        <f t="shared" si="5"/>
        <v>33998</v>
      </c>
      <c r="Z25" s="2">
        <f t="shared" si="5"/>
        <v>19361</v>
      </c>
      <c r="AA25" s="2">
        <f t="shared" si="5"/>
        <v>196850065</v>
      </c>
      <c r="AB25" s="2">
        <f t="shared" si="5"/>
        <v>64698425</v>
      </c>
      <c r="AC25" s="2">
        <f t="shared" si="5"/>
        <v>132151640</v>
      </c>
      <c r="AD25" s="2">
        <f t="shared" si="5"/>
        <v>7225439</v>
      </c>
      <c r="AE25" s="2">
        <f t="shared" si="5"/>
        <v>108</v>
      </c>
      <c r="AF25" s="2">
        <f t="shared" si="5"/>
        <v>242567</v>
      </c>
      <c r="AG25" s="2">
        <f t="shared" si="5"/>
        <v>5034</v>
      </c>
      <c r="AH25" s="2">
        <f t="shared" si="5"/>
        <v>6977838</v>
      </c>
    </row>
    <row r="27" ht="12">
      <c r="E27" t="s">
        <v>67</v>
      </c>
    </row>
    <row r="35" ht="12.75" customHeight="1"/>
  </sheetData>
  <mergeCells count="44">
    <mergeCell ref="R10:R11"/>
    <mergeCell ref="AB10:AB11"/>
    <mergeCell ref="AC10:AC11"/>
    <mergeCell ref="R4:T4"/>
    <mergeCell ref="R5:T5"/>
    <mergeCell ref="W6:Y6"/>
    <mergeCell ref="U7:V7"/>
    <mergeCell ref="R9:S9"/>
    <mergeCell ref="R7:T7"/>
    <mergeCell ref="R6:T6"/>
    <mergeCell ref="H7:J7"/>
    <mergeCell ref="B14:B17"/>
    <mergeCell ref="B20:B23"/>
    <mergeCell ref="O4:Q4"/>
    <mergeCell ref="O5:Q5"/>
    <mergeCell ref="H5:J5"/>
    <mergeCell ref="H4:J4"/>
    <mergeCell ref="O6:Q6"/>
    <mergeCell ref="O7:Q7"/>
    <mergeCell ref="O10:O11"/>
    <mergeCell ref="E4:G4"/>
    <mergeCell ref="E5:G5"/>
    <mergeCell ref="E6:G6"/>
    <mergeCell ref="K5:N5"/>
    <mergeCell ref="O9:P9"/>
    <mergeCell ref="O8:Q8"/>
    <mergeCell ref="H6:J6"/>
    <mergeCell ref="B25:D25"/>
    <mergeCell ref="C19:C22"/>
    <mergeCell ref="C24:D24"/>
    <mergeCell ref="C13:C16"/>
    <mergeCell ref="C18:D18"/>
    <mergeCell ref="C17:D17"/>
    <mergeCell ref="C23:D23"/>
    <mergeCell ref="AG3:AG11"/>
    <mergeCell ref="B3:D12"/>
    <mergeCell ref="AB9:AC9"/>
    <mergeCell ref="Z5:AC5"/>
    <mergeCell ref="AE5:AF5"/>
    <mergeCell ref="U4:V4"/>
    <mergeCell ref="U8:V8"/>
    <mergeCell ref="O3:V3"/>
    <mergeCell ref="W4:Y4"/>
    <mergeCell ref="W5:Y5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2000-10-05T01:14:35Z</cp:lastPrinted>
  <dcterms:created xsi:type="dcterms:W3CDTF">2000-09-05T01:10:07Z</dcterms:created>
  <dcterms:modified xsi:type="dcterms:W3CDTF">2002-01-25T06:46:12Z</dcterms:modified>
  <cp:category/>
  <cp:version/>
  <cp:contentType/>
  <cp:contentStatus/>
</cp:coreProperties>
</file>