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 name="Sheet2" sheetId="2" r:id="rId2"/>
    <sheet name="Sheet3" sheetId="3" r:id="rId3"/>
  </sheets>
  <definedNames>
    <definedName name="_xlnm.Print_Area" localSheetId="0">'Sheet1'!$F$1:$O$42</definedName>
    <definedName name="_xlnm.Print_Titles" localSheetId="0">'Sheet1'!$A:$E</definedName>
  </definedNames>
  <calcPr fullCalcOnLoad="1"/>
</workbook>
</file>

<file path=xl/sharedStrings.xml><?xml version="1.0" encoding="utf-8"?>
<sst xmlns="http://schemas.openxmlformats.org/spreadsheetml/2006/main" count="81" uniqueCount="73">
  <si>
    <t>債務負担行為</t>
  </si>
  <si>
    <t>(A)</t>
  </si>
  <si>
    <t>の支出予定額</t>
  </si>
  <si>
    <t>(B)</t>
  </si>
  <si>
    <t>国庫支出金</t>
  </si>
  <si>
    <t>一般財源等</t>
  </si>
  <si>
    <t>(a)</t>
  </si>
  <si>
    <t>(B)のうち平成</t>
  </si>
  <si>
    <t>に相手方の行</t>
  </si>
  <si>
    <t>ったもの等(C)</t>
  </si>
  <si>
    <t>(C)のうち繰越</t>
  </si>
  <si>
    <t>額等に計上し</t>
  </si>
  <si>
    <t>(D)</t>
  </si>
  <si>
    <t>為の履行があ</t>
  </si>
  <si>
    <t>(a)のうち公債</t>
  </si>
  <si>
    <t>費に準ずる債</t>
  </si>
  <si>
    <t>務負担行為に</t>
  </si>
  <si>
    <t>(1)土地の購入に係るもの</t>
  </si>
  <si>
    <t>うち公社、協会等に係るもの</t>
  </si>
  <si>
    <t>(2)建造物の購入に係るもの</t>
  </si>
  <si>
    <t>(3)その他の物件の購入に係るもの</t>
  </si>
  <si>
    <t>(4)製造工事の請負に係るもの</t>
  </si>
  <si>
    <t>(1)五省協定に係るもの</t>
  </si>
  <si>
    <t>(2)共済資金に係るもの</t>
  </si>
  <si>
    <t>(3)工事が数年度にわたるもの</t>
  </si>
  <si>
    <t>(4)納期が後年度であるもの</t>
  </si>
  <si>
    <t>(1)公社、協会等に係るもの</t>
  </si>
  <si>
    <t>(ｱ)履行すべき額が確定したもの</t>
  </si>
  <si>
    <t>(ｲ)履行すべき額が未確定なもの</t>
  </si>
  <si>
    <t>(2)その他に係るもの</t>
  </si>
  <si>
    <t>(1)利子補給等に係るもの</t>
  </si>
  <si>
    <t>地　 方 　債</t>
  </si>
  <si>
    <t>そ 　の 　他</t>
  </si>
  <si>
    <t>　３　そ            の            他                (ｳ)</t>
  </si>
  <si>
    <t>　２　債務保証又は損失補償に係るもの  (ｲ)</t>
  </si>
  <si>
    <t>　１　物件の購入等に係るもの               (ｱ)</t>
  </si>
  <si>
    <t>そ</t>
  </si>
  <si>
    <t>の</t>
  </si>
  <si>
    <t>そ</t>
  </si>
  <si>
    <t>の</t>
  </si>
  <si>
    <t>内</t>
  </si>
  <si>
    <t>訳</t>
  </si>
  <si>
    <t>(ｱ)</t>
  </si>
  <si>
    <t>(ｱ)農   林   水   産   関   係</t>
  </si>
  <si>
    <t>限  度  額</t>
  </si>
  <si>
    <t>　(ｲ)</t>
  </si>
  <si>
    <t xml:space="preserve">  の</t>
  </si>
  <si>
    <t xml:space="preserve">  内</t>
  </si>
  <si>
    <t xml:space="preserve">  訳</t>
  </si>
  <si>
    <t xml:space="preserve">  内</t>
  </si>
  <si>
    <t xml:space="preserve">  訳</t>
  </si>
  <si>
    <t>合　　　　　　　　　　　  計</t>
  </si>
  <si>
    <t>再　　　　　　　　　　　  計</t>
  </si>
  <si>
    <t>(ｴ)そ          の          他</t>
  </si>
  <si>
    <t>(ｳ)住      宅      関      係</t>
  </si>
  <si>
    <t>(ｲ)商      工      関      係</t>
  </si>
  <si>
    <t>(5)そ        の        他</t>
  </si>
  <si>
    <t xml:space="preserve"> (B)  の  財  源  内  容</t>
  </si>
  <si>
    <t xml:space="preserve">  た額　　　　　</t>
  </si>
  <si>
    <t>区                       分</t>
  </si>
  <si>
    <t>(C)－(D)</t>
  </si>
  <si>
    <t xml:space="preserve"> 係るもの　　　</t>
  </si>
  <si>
    <t>　   その他実質的な債務負担に係るもの</t>
  </si>
  <si>
    <t>債務負担行為の状況</t>
  </si>
  <si>
    <t>資料：県財政課</t>
  </si>
  <si>
    <t>注）　１　債務負担行為</t>
  </si>
  <si>
    <t>　具体的には、数年度にわたる物件の購入や施設の工事等に際し設定されるのが典型例であり、将来にわたる債務を負担する行為をいいます。一般的には、後年度に財政負担を生</t>
  </si>
  <si>
    <t>じるものですが、債務保証や損失補償も含まれます。</t>
  </si>
  <si>
    <t>（普通会計）</t>
  </si>
  <si>
    <t>平成8年度以降</t>
  </si>
  <si>
    <t>7年度末まで</t>
  </si>
  <si>
    <t>　(ｳ)</t>
  </si>
  <si>
    <t>（単位　千円）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</si>
</sst>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5">
    <font>
      <sz val="10"/>
      <name val="ＭＳ 明朝"/>
      <family val="1"/>
    </font>
    <font>
      <sz val="11"/>
      <name val="ＭＳ Ｐゴシック"/>
      <family val="0"/>
    </font>
    <font>
      <sz val="6"/>
      <name val="ＭＳ Ｐゴシック"/>
      <family val="3"/>
    </font>
    <font>
      <sz val="8"/>
      <name val="ＭＳ 明朝"/>
      <family val="1"/>
    </font>
    <font>
      <b/>
      <sz val="12"/>
      <name val="ＭＳ 明朝"/>
      <family val="1"/>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7">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diagonalUp="1">
      <left style="thin"/>
      <right style="thin"/>
      <top style="thin"/>
      <bottom style="thin"/>
      <diagonal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6">
    <xf numFmtId="176" fontId="0" fillId="0" borderId="0" xfId="0" applyAlignment="1">
      <alignment/>
    </xf>
    <xf numFmtId="176" fontId="0" fillId="0" borderId="1" xfId="0" applyBorder="1" applyAlignment="1">
      <alignment/>
    </xf>
    <xf numFmtId="176" fontId="0" fillId="0" borderId="2" xfId="0" applyBorder="1" applyAlignment="1">
      <alignment/>
    </xf>
    <xf numFmtId="176" fontId="0" fillId="2" borderId="2" xfId="0" applyFill="1" applyBorder="1" applyAlignment="1">
      <alignment/>
    </xf>
    <xf numFmtId="176" fontId="0" fillId="3" borderId="3" xfId="0" applyFill="1" applyBorder="1" applyAlignment="1">
      <alignment/>
    </xf>
    <xf numFmtId="176" fontId="0" fillId="3" borderId="4" xfId="0" applyFill="1" applyBorder="1" applyAlignment="1">
      <alignment/>
    </xf>
    <xf numFmtId="176" fontId="0" fillId="3" borderId="5" xfId="0" applyFill="1" applyBorder="1" applyAlignment="1">
      <alignment/>
    </xf>
    <xf numFmtId="176" fontId="0" fillId="3" borderId="4" xfId="0" applyFill="1" applyBorder="1" applyAlignment="1">
      <alignment horizontal="center"/>
    </xf>
    <xf numFmtId="176" fontId="0" fillId="3" borderId="6" xfId="0" applyFill="1" applyBorder="1" applyAlignment="1">
      <alignment horizontal="center"/>
    </xf>
    <xf numFmtId="176" fontId="0" fillId="3" borderId="7" xfId="0" applyFill="1" applyBorder="1" applyAlignment="1">
      <alignment horizontal="center"/>
    </xf>
    <xf numFmtId="176" fontId="0" fillId="3" borderId="1" xfId="0" applyFill="1" applyBorder="1" applyAlignment="1">
      <alignment horizontal="left"/>
    </xf>
    <xf numFmtId="176" fontId="0" fillId="3" borderId="1" xfId="0" applyFill="1" applyBorder="1" applyAlignment="1">
      <alignment horizontal="center"/>
    </xf>
    <xf numFmtId="176" fontId="0" fillId="3" borderId="8" xfId="0" applyFill="1" applyBorder="1" applyAlignment="1">
      <alignment horizontal="center"/>
    </xf>
    <xf numFmtId="176" fontId="0" fillId="3" borderId="9" xfId="0" applyFill="1" applyBorder="1" applyAlignment="1">
      <alignment/>
    </xf>
    <xf numFmtId="176" fontId="0" fillId="3" borderId="0" xfId="0" applyFill="1" applyBorder="1" applyAlignment="1">
      <alignment/>
    </xf>
    <xf numFmtId="176" fontId="0" fillId="3" borderId="10" xfId="0" applyFill="1" applyBorder="1" applyAlignment="1">
      <alignment/>
    </xf>
    <xf numFmtId="176" fontId="0" fillId="3" borderId="0" xfId="0" applyFill="1" applyBorder="1" applyAlignment="1">
      <alignment horizontal="center"/>
    </xf>
    <xf numFmtId="176" fontId="0" fillId="3" borderId="11" xfId="0" applyFill="1" applyBorder="1" applyAlignment="1">
      <alignment horizontal="center"/>
    </xf>
    <xf numFmtId="176" fontId="0" fillId="3" borderId="0" xfId="0" applyFill="1" applyAlignment="1">
      <alignment/>
    </xf>
    <xf numFmtId="176" fontId="0" fillId="3" borderId="12" xfId="0" applyFill="1" applyBorder="1" applyAlignment="1">
      <alignment/>
    </xf>
    <xf numFmtId="176" fontId="0" fillId="3" borderId="13" xfId="0" applyFill="1" applyBorder="1" applyAlignment="1">
      <alignment/>
    </xf>
    <xf numFmtId="176" fontId="0" fillId="3" borderId="14" xfId="0" applyFill="1" applyBorder="1" applyAlignment="1">
      <alignment/>
    </xf>
    <xf numFmtId="176" fontId="0" fillId="3" borderId="13" xfId="0" applyFill="1" applyBorder="1" applyAlignment="1">
      <alignment horizontal="center"/>
    </xf>
    <xf numFmtId="176" fontId="0" fillId="3" borderId="15" xfId="0" applyFill="1" applyBorder="1" applyAlignment="1">
      <alignment horizontal="center"/>
    </xf>
    <xf numFmtId="176" fontId="0" fillId="4" borderId="7" xfId="0" applyFill="1" applyBorder="1" applyAlignment="1">
      <alignment/>
    </xf>
    <xf numFmtId="176" fontId="0" fillId="4" borderId="1" xfId="0" applyFill="1" applyBorder="1" applyAlignment="1">
      <alignment/>
    </xf>
    <xf numFmtId="176" fontId="0" fillId="4" borderId="8" xfId="0" applyFill="1" applyBorder="1" applyAlignment="1">
      <alignment/>
    </xf>
    <xf numFmtId="176" fontId="0" fillId="4" borderId="3" xfId="0" applyFill="1" applyBorder="1" applyAlignment="1">
      <alignment/>
    </xf>
    <xf numFmtId="176" fontId="0" fillId="4" borderId="6" xfId="0" applyFill="1" applyBorder="1" applyAlignment="1">
      <alignment/>
    </xf>
    <xf numFmtId="176" fontId="0" fillId="4" borderId="0" xfId="0" applyFill="1" applyBorder="1" applyAlignment="1">
      <alignment/>
    </xf>
    <xf numFmtId="176" fontId="0" fillId="4" borderId="10" xfId="0" applyFill="1" applyBorder="1" applyAlignment="1">
      <alignment/>
    </xf>
    <xf numFmtId="176" fontId="0" fillId="4" borderId="9" xfId="0" applyFill="1" applyBorder="1" applyAlignment="1">
      <alignment horizontal="center"/>
    </xf>
    <xf numFmtId="176" fontId="0" fillId="4" borderId="11" xfId="0" applyFill="1" applyBorder="1" applyAlignment="1">
      <alignment horizontal="center"/>
    </xf>
    <xf numFmtId="176" fontId="0" fillId="4" borderId="5" xfId="0" applyFill="1" applyBorder="1" applyAlignment="1">
      <alignment/>
    </xf>
    <xf numFmtId="176" fontId="0" fillId="4" borderId="12" xfId="0" applyFill="1" applyBorder="1" applyAlignment="1">
      <alignment/>
    </xf>
    <xf numFmtId="176" fontId="0" fillId="4" borderId="2" xfId="0" applyFill="1" applyBorder="1" applyAlignment="1">
      <alignment/>
    </xf>
    <xf numFmtId="176" fontId="0" fillId="4" borderId="11" xfId="0" applyFill="1" applyBorder="1" applyAlignment="1">
      <alignment/>
    </xf>
    <xf numFmtId="176" fontId="0" fillId="4" borderId="15" xfId="0" applyFill="1" applyBorder="1" applyAlignment="1">
      <alignment/>
    </xf>
    <xf numFmtId="176" fontId="0" fillId="4" borderId="9" xfId="0" applyFill="1" applyBorder="1" applyAlignment="1">
      <alignment/>
    </xf>
    <xf numFmtId="176" fontId="0" fillId="4" borderId="4" xfId="0" applyFill="1" applyBorder="1" applyAlignment="1">
      <alignment/>
    </xf>
    <xf numFmtId="176" fontId="0" fillId="4" borderId="14" xfId="0" applyFill="1" applyBorder="1" applyAlignment="1">
      <alignment/>
    </xf>
    <xf numFmtId="176" fontId="0" fillId="4" borderId="13" xfId="0" applyFill="1" applyBorder="1" applyAlignment="1">
      <alignment/>
    </xf>
    <xf numFmtId="176" fontId="0" fillId="3" borderId="11" xfId="0" applyFill="1" applyBorder="1" applyAlignment="1">
      <alignment horizontal="left"/>
    </xf>
    <xf numFmtId="176" fontId="3" fillId="0" borderId="0" xfId="0" applyFont="1" applyAlignment="1">
      <alignment/>
    </xf>
    <xf numFmtId="176" fontId="4" fillId="0" borderId="0" xfId="0" applyFont="1" applyAlignment="1">
      <alignment/>
    </xf>
    <xf numFmtId="176" fontId="0" fillId="0" borderId="16"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42"/>
  <sheetViews>
    <sheetView showZeros="0" tabSelected="1" workbookViewId="0" topLeftCell="A1">
      <pane xSplit="5" ySplit="7" topLeftCell="F8" activePane="bottomRight" state="frozen"/>
      <selection pane="topLeft" activeCell="A1" sqref="A1"/>
      <selection pane="topRight" activeCell="F1" sqref="F1"/>
      <selection pane="bottomLeft" activeCell="A8" sqref="A8"/>
      <selection pane="bottomRight" activeCell="G17" sqref="G17"/>
    </sheetView>
  </sheetViews>
  <sheetFormatPr defaultColWidth="9.00390625" defaultRowHeight="12.75"/>
  <cols>
    <col min="1" max="1" width="2.75390625" style="0" customWidth="1"/>
    <col min="2" max="2" width="3.625" style="0" customWidth="1"/>
    <col min="3" max="3" width="3.125" style="0" customWidth="1"/>
    <col min="4" max="4" width="3.25390625" style="0" customWidth="1"/>
    <col min="5" max="5" width="31.375" style="0" customWidth="1"/>
    <col min="6" max="6" width="12.75390625" style="0" customWidth="1"/>
    <col min="7" max="7" width="14.375" style="0" customWidth="1"/>
    <col min="8" max="11" width="12.75390625" style="0" customWidth="1"/>
    <col min="12" max="12" width="13.125" style="0" customWidth="1"/>
    <col min="13" max="13" width="13.375" style="0" customWidth="1"/>
    <col min="14" max="14" width="10.625" style="0" customWidth="1"/>
    <col min="15" max="15" width="13.375" style="0" customWidth="1"/>
  </cols>
  <sheetData>
    <row r="1" ht="14.25">
      <c r="B1" s="44" t="s">
        <v>63</v>
      </c>
    </row>
    <row r="2" spans="2:15" ht="12">
      <c r="B2" t="s">
        <v>68</v>
      </c>
      <c r="O2" t="s">
        <v>72</v>
      </c>
    </row>
    <row r="3" spans="2:15" ht="12">
      <c r="B3" s="4"/>
      <c r="C3" s="5"/>
      <c r="D3" s="5"/>
      <c r="E3" s="6"/>
      <c r="F3" s="7"/>
      <c r="G3" s="8"/>
      <c r="H3" s="9"/>
      <c r="I3" s="10" t="s">
        <v>57</v>
      </c>
      <c r="J3" s="11"/>
      <c r="K3" s="12"/>
      <c r="L3" s="8" t="s">
        <v>7</v>
      </c>
      <c r="M3" s="7" t="s">
        <v>10</v>
      </c>
      <c r="N3" s="8"/>
      <c r="O3" s="8" t="s">
        <v>14</v>
      </c>
    </row>
    <row r="4" spans="2:15" ht="12">
      <c r="B4" s="13"/>
      <c r="C4" s="14"/>
      <c r="D4" s="14"/>
      <c r="E4" s="15"/>
      <c r="F4" s="16" t="s">
        <v>0</v>
      </c>
      <c r="G4" s="17" t="s">
        <v>69</v>
      </c>
      <c r="H4" s="16"/>
      <c r="I4" s="8"/>
      <c r="J4" s="16"/>
      <c r="K4" s="8"/>
      <c r="L4" s="17" t="s">
        <v>70</v>
      </c>
      <c r="M4" s="16" t="s">
        <v>11</v>
      </c>
      <c r="N4" s="17"/>
      <c r="O4" s="17" t="s">
        <v>15</v>
      </c>
    </row>
    <row r="5" spans="2:15" ht="12">
      <c r="B5" s="13"/>
      <c r="C5" s="18"/>
      <c r="D5" s="14" t="s">
        <v>59</v>
      </c>
      <c r="E5" s="15"/>
      <c r="F5" s="16" t="s">
        <v>44</v>
      </c>
      <c r="G5" s="17" t="s">
        <v>2</v>
      </c>
      <c r="H5" s="16" t="s">
        <v>4</v>
      </c>
      <c r="I5" s="17" t="s">
        <v>31</v>
      </c>
      <c r="J5" s="16" t="s">
        <v>32</v>
      </c>
      <c r="K5" s="17" t="s">
        <v>5</v>
      </c>
      <c r="L5" s="17" t="s">
        <v>8</v>
      </c>
      <c r="M5" s="16" t="s">
        <v>58</v>
      </c>
      <c r="N5" s="17" t="s">
        <v>60</v>
      </c>
      <c r="O5" s="17" t="s">
        <v>16</v>
      </c>
    </row>
    <row r="6" spans="2:15" ht="12">
      <c r="B6" s="13"/>
      <c r="C6" s="14"/>
      <c r="D6" s="14"/>
      <c r="E6" s="15"/>
      <c r="F6" s="16" t="s">
        <v>1</v>
      </c>
      <c r="G6" s="17" t="s">
        <v>3</v>
      </c>
      <c r="H6" s="16"/>
      <c r="I6" s="17"/>
      <c r="J6" s="16"/>
      <c r="K6" s="17" t="s">
        <v>6</v>
      </c>
      <c r="L6" s="17" t="s">
        <v>13</v>
      </c>
      <c r="M6" s="14"/>
      <c r="N6" s="42"/>
      <c r="O6" s="42" t="s">
        <v>61</v>
      </c>
    </row>
    <row r="7" spans="2:15" ht="12">
      <c r="B7" s="19"/>
      <c r="C7" s="20"/>
      <c r="D7" s="20"/>
      <c r="E7" s="21"/>
      <c r="F7" s="22"/>
      <c r="G7" s="23"/>
      <c r="H7" s="22"/>
      <c r="I7" s="23"/>
      <c r="J7" s="22"/>
      <c r="K7" s="23"/>
      <c r="L7" s="23" t="s">
        <v>9</v>
      </c>
      <c r="M7" s="22" t="s">
        <v>12</v>
      </c>
      <c r="N7" s="23"/>
      <c r="O7" s="23"/>
    </row>
    <row r="8" spans="2:15" ht="12">
      <c r="B8" s="24" t="s">
        <v>35</v>
      </c>
      <c r="C8" s="25"/>
      <c r="D8" s="25"/>
      <c r="E8" s="26"/>
      <c r="F8" s="1">
        <v>191158776</v>
      </c>
      <c r="G8" s="2">
        <v>124504726</v>
      </c>
      <c r="H8" s="1">
        <v>20436085</v>
      </c>
      <c r="I8" s="2">
        <v>24377260</v>
      </c>
      <c r="J8" s="1">
        <v>35401281</v>
      </c>
      <c r="K8" s="2">
        <v>44290100</v>
      </c>
      <c r="L8" s="2">
        <v>1075312</v>
      </c>
      <c r="M8" s="1">
        <f>+M9+M11+M13+M15</f>
        <v>0</v>
      </c>
      <c r="N8" s="2">
        <f>+L8-M8</f>
        <v>1075312</v>
      </c>
      <c r="O8" s="2">
        <v>1072578</v>
      </c>
    </row>
    <row r="9" spans="2:15" ht="12">
      <c r="B9" s="27"/>
      <c r="C9" s="28"/>
      <c r="D9" s="29" t="s">
        <v>17</v>
      </c>
      <c r="E9" s="30"/>
      <c r="F9" s="2">
        <v>11913132</v>
      </c>
      <c r="G9" s="2">
        <v>8167200</v>
      </c>
      <c r="H9" s="2">
        <v>3160150</v>
      </c>
      <c r="I9" s="2"/>
      <c r="J9" s="2">
        <v>455600</v>
      </c>
      <c r="K9" s="2">
        <v>4551450</v>
      </c>
      <c r="L9" s="2">
        <v>3070</v>
      </c>
      <c r="M9" s="2"/>
      <c r="N9" s="2">
        <f aca="true" t="shared" si="0" ref="N9:N38">+L9-M9</f>
        <v>3070</v>
      </c>
      <c r="O9" s="2">
        <v>3070</v>
      </c>
    </row>
    <row r="10" spans="2:15" ht="12">
      <c r="B10" s="31" t="s">
        <v>42</v>
      </c>
      <c r="C10" s="32" t="s">
        <v>36</v>
      </c>
      <c r="D10" s="29"/>
      <c r="E10" s="28" t="s">
        <v>18</v>
      </c>
      <c r="F10" s="2"/>
      <c r="G10" s="2"/>
      <c r="H10" s="2"/>
      <c r="I10" s="2"/>
      <c r="J10" s="2"/>
      <c r="K10" s="2">
        <f aca="true" t="shared" si="1" ref="K10:K38">+G10-H10-I10-J10</f>
        <v>0</v>
      </c>
      <c r="L10" s="2"/>
      <c r="M10" s="2"/>
      <c r="N10" s="2">
        <f t="shared" si="0"/>
        <v>0</v>
      </c>
      <c r="O10" s="2"/>
    </row>
    <row r="11" spans="2:15" ht="12">
      <c r="B11" s="31"/>
      <c r="C11" s="32"/>
      <c r="D11" s="27" t="s">
        <v>19</v>
      </c>
      <c r="E11" s="33"/>
      <c r="F11" s="2">
        <v>9459822</v>
      </c>
      <c r="G11" s="2">
        <v>7334204</v>
      </c>
      <c r="H11" s="2">
        <v>65314</v>
      </c>
      <c r="I11" s="2">
        <v>1769000</v>
      </c>
      <c r="J11" s="2">
        <v>2734</v>
      </c>
      <c r="K11" s="2">
        <v>5497156</v>
      </c>
      <c r="L11" s="2">
        <v>1072242</v>
      </c>
      <c r="M11" s="2"/>
      <c r="N11" s="2">
        <f t="shared" si="0"/>
        <v>1072242</v>
      </c>
      <c r="O11" s="2">
        <v>1069508</v>
      </c>
    </row>
    <row r="12" spans="2:15" ht="12">
      <c r="B12" s="31"/>
      <c r="C12" s="32" t="s">
        <v>37</v>
      </c>
      <c r="D12" s="34"/>
      <c r="E12" s="35" t="s">
        <v>18</v>
      </c>
      <c r="F12" s="2"/>
      <c r="G12" s="2"/>
      <c r="H12" s="2"/>
      <c r="I12" s="2"/>
      <c r="J12" s="2"/>
      <c r="K12" s="2">
        <f t="shared" si="1"/>
        <v>0</v>
      </c>
      <c r="L12" s="2"/>
      <c r="M12" s="2"/>
      <c r="N12" s="2">
        <f t="shared" si="0"/>
        <v>0</v>
      </c>
      <c r="O12" s="2"/>
    </row>
    <row r="13" spans="2:15" ht="12">
      <c r="B13" s="31" t="s">
        <v>39</v>
      </c>
      <c r="C13" s="32"/>
      <c r="D13" s="27" t="s">
        <v>20</v>
      </c>
      <c r="E13" s="33"/>
      <c r="F13" s="2"/>
      <c r="G13" s="2"/>
      <c r="H13" s="2"/>
      <c r="I13" s="2"/>
      <c r="J13" s="2"/>
      <c r="K13" s="2">
        <f t="shared" si="1"/>
        <v>0</v>
      </c>
      <c r="L13" s="2"/>
      <c r="M13" s="2"/>
      <c r="N13" s="2">
        <f t="shared" si="0"/>
        <v>0</v>
      </c>
      <c r="O13" s="2"/>
    </row>
    <row r="14" spans="2:15" ht="12">
      <c r="B14" s="31"/>
      <c r="C14" s="32">
        <v>1</v>
      </c>
      <c r="D14" s="34"/>
      <c r="E14" s="35" t="s">
        <v>18</v>
      </c>
      <c r="F14" s="2"/>
      <c r="G14" s="2"/>
      <c r="H14" s="2"/>
      <c r="I14" s="2"/>
      <c r="J14" s="2"/>
      <c r="K14" s="2">
        <f t="shared" si="1"/>
        <v>0</v>
      </c>
      <c r="L14" s="2"/>
      <c r="M14" s="2"/>
      <c r="N14" s="2">
        <f t="shared" si="0"/>
        <v>0</v>
      </c>
      <c r="O14" s="2"/>
    </row>
    <row r="15" spans="2:15" ht="12">
      <c r="B15" s="31"/>
      <c r="C15" s="36"/>
      <c r="D15" s="27" t="s">
        <v>21</v>
      </c>
      <c r="E15" s="33"/>
      <c r="F15" s="2">
        <v>169785822</v>
      </c>
      <c r="G15" s="2">
        <v>109003322</v>
      </c>
      <c r="H15" s="2">
        <v>17210621</v>
      </c>
      <c r="I15" s="2">
        <v>22608260</v>
      </c>
      <c r="J15" s="2">
        <v>34942947</v>
      </c>
      <c r="K15" s="2">
        <f t="shared" si="1"/>
        <v>34241494</v>
      </c>
      <c r="L15" s="2"/>
      <c r="M15" s="2"/>
      <c r="N15" s="2">
        <f t="shared" si="0"/>
        <v>0</v>
      </c>
      <c r="O15" s="2"/>
    </row>
    <row r="16" spans="2:15" ht="12">
      <c r="B16" s="31" t="s">
        <v>40</v>
      </c>
      <c r="C16" s="37"/>
      <c r="D16" s="34"/>
      <c r="E16" s="35" t="s">
        <v>18</v>
      </c>
      <c r="F16" s="2"/>
      <c r="G16" s="2"/>
      <c r="H16" s="2"/>
      <c r="I16" s="2"/>
      <c r="J16" s="2"/>
      <c r="K16" s="2">
        <f t="shared" si="1"/>
        <v>0</v>
      </c>
      <c r="L16" s="2"/>
      <c r="M16" s="2"/>
      <c r="N16" s="2">
        <f t="shared" si="0"/>
        <v>0</v>
      </c>
      <c r="O16" s="2"/>
    </row>
    <row r="17" spans="2:15" ht="12">
      <c r="B17" s="31"/>
      <c r="C17" s="28"/>
      <c r="D17" s="29" t="s">
        <v>22</v>
      </c>
      <c r="E17" s="30"/>
      <c r="F17" s="2"/>
      <c r="G17" s="2"/>
      <c r="H17" s="2"/>
      <c r="I17" s="2"/>
      <c r="J17" s="2"/>
      <c r="K17" s="2">
        <f t="shared" si="1"/>
        <v>0</v>
      </c>
      <c r="L17" s="2"/>
      <c r="M17" s="45"/>
      <c r="N17" s="2">
        <f t="shared" si="0"/>
        <v>0</v>
      </c>
      <c r="O17" s="2"/>
    </row>
    <row r="18" spans="2:15" ht="12">
      <c r="B18" s="31"/>
      <c r="C18" s="32" t="s">
        <v>38</v>
      </c>
      <c r="D18" s="24" t="s">
        <v>23</v>
      </c>
      <c r="E18" s="26"/>
      <c r="F18" s="2">
        <v>3216062</v>
      </c>
      <c r="G18" s="2">
        <v>1075312</v>
      </c>
      <c r="H18" s="2"/>
      <c r="I18" s="2"/>
      <c r="J18" s="2">
        <v>2734</v>
      </c>
      <c r="K18" s="2">
        <f t="shared" si="1"/>
        <v>1072578</v>
      </c>
      <c r="L18" s="2">
        <v>1075312</v>
      </c>
      <c r="M18" s="45"/>
      <c r="N18" s="2">
        <f t="shared" si="0"/>
        <v>1075312</v>
      </c>
      <c r="O18" s="2">
        <v>1072578</v>
      </c>
    </row>
    <row r="19" spans="2:15" ht="12">
      <c r="B19" s="31" t="s">
        <v>41</v>
      </c>
      <c r="C19" s="32" t="s">
        <v>39</v>
      </c>
      <c r="D19" s="29" t="s">
        <v>24</v>
      </c>
      <c r="E19" s="30"/>
      <c r="F19" s="2">
        <v>172341714</v>
      </c>
      <c r="G19" s="2">
        <v>113331264</v>
      </c>
      <c r="H19" s="2">
        <v>16459960</v>
      </c>
      <c r="I19" s="2">
        <v>24377260</v>
      </c>
      <c r="J19" s="2">
        <v>34928447</v>
      </c>
      <c r="K19" s="2">
        <f t="shared" si="1"/>
        <v>37565597</v>
      </c>
      <c r="L19" s="45"/>
      <c r="M19" s="45"/>
      <c r="N19" s="45">
        <f>+L19-M19</f>
        <v>0</v>
      </c>
      <c r="O19" s="2"/>
    </row>
    <row r="20" spans="2:15" ht="12">
      <c r="B20" s="38"/>
      <c r="C20" s="32">
        <v>2</v>
      </c>
      <c r="D20" s="24" t="s">
        <v>25</v>
      </c>
      <c r="E20" s="26"/>
      <c r="F20" s="2">
        <v>5438000</v>
      </c>
      <c r="G20" s="2">
        <v>3391200</v>
      </c>
      <c r="H20" s="2">
        <v>765400</v>
      </c>
      <c r="I20" s="2"/>
      <c r="J20" s="2">
        <v>455600</v>
      </c>
      <c r="K20" s="2">
        <f t="shared" si="1"/>
        <v>2170200</v>
      </c>
      <c r="L20" s="45"/>
      <c r="M20" s="45"/>
      <c r="N20" s="45">
        <f>+L20-M20</f>
        <v>0</v>
      </c>
      <c r="O20" s="2"/>
    </row>
    <row r="21" spans="2:15" ht="12">
      <c r="B21" s="34"/>
      <c r="C21" s="37"/>
      <c r="D21" s="29" t="s">
        <v>56</v>
      </c>
      <c r="E21" s="30"/>
      <c r="F21" s="2">
        <f>+F8-F17-F18-F19-F20</f>
        <v>10163000</v>
      </c>
      <c r="G21" s="2">
        <v>6706950</v>
      </c>
      <c r="H21" s="2">
        <v>3210725</v>
      </c>
      <c r="I21" s="2">
        <f>+I8-I17-I18-I19-I20</f>
        <v>0</v>
      </c>
      <c r="J21" s="2">
        <v>14500</v>
      </c>
      <c r="K21" s="2">
        <f t="shared" si="1"/>
        <v>3481725</v>
      </c>
      <c r="L21" s="2">
        <f>+L8-L17-L18-L19-L20</f>
        <v>0</v>
      </c>
      <c r="M21" s="2">
        <f>+M8-M17-M18-M19-M20</f>
        <v>0</v>
      </c>
      <c r="N21" s="2">
        <f t="shared" si="0"/>
        <v>0</v>
      </c>
      <c r="O21" s="2">
        <f>+O8-O17-O18-O19-O20</f>
        <v>0</v>
      </c>
    </row>
    <row r="22" spans="2:15" ht="12">
      <c r="B22" s="27" t="s">
        <v>34</v>
      </c>
      <c r="C22" s="39"/>
      <c r="D22" s="25"/>
      <c r="E22" s="26"/>
      <c r="F22" s="2">
        <v>51212092</v>
      </c>
      <c r="G22" s="2">
        <f>+G23+G26</f>
        <v>0</v>
      </c>
      <c r="H22" s="2">
        <f>+H23+H26</f>
        <v>0</v>
      </c>
      <c r="I22" s="2">
        <f>+I23+I26</f>
        <v>0</v>
      </c>
      <c r="J22" s="2">
        <f>+J23+J26</f>
        <v>0</v>
      </c>
      <c r="K22" s="2">
        <f t="shared" si="1"/>
        <v>0</v>
      </c>
      <c r="L22" s="2">
        <f>+L23+L26</f>
        <v>0</v>
      </c>
      <c r="M22" s="2">
        <f>+M23+M26</f>
        <v>0</v>
      </c>
      <c r="N22" s="2">
        <f t="shared" si="0"/>
        <v>0</v>
      </c>
      <c r="O22" s="2">
        <f>+O23+O26</f>
        <v>0</v>
      </c>
    </row>
    <row r="23" spans="2:15" ht="12">
      <c r="B23" s="27"/>
      <c r="C23" s="33"/>
      <c r="D23" s="27" t="s">
        <v>26</v>
      </c>
      <c r="E23" s="33"/>
      <c r="F23" s="2">
        <v>50610942</v>
      </c>
      <c r="G23" s="2">
        <f>+G24+G25</f>
        <v>0</v>
      </c>
      <c r="H23" s="2">
        <f>+H24+H25</f>
        <v>0</v>
      </c>
      <c r="I23" s="2">
        <f>+I24+I25</f>
        <v>0</v>
      </c>
      <c r="J23" s="2">
        <f>+J24+J25</f>
        <v>0</v>
      </c>
      <c r="K23" s="2">
        <f t="shared" si="1"/>
        <v>0</v>
      </c>
      <c r="L23" s="2">
        <f>+L24+L25</f>
        <v>0</v>
      </c>
      <c r="M23" s="2">
        <f>+M24+M25</f>
        <v>0</v>
      </c>
      <c r="N23" s="2">
        <f t="shared" si="0"/>
        <v>0</v>
      </c>
      <c r="O23" s="2">
        <f>+O24+O25</f>
        <v>0</v>
      </c>
    </row>
    <row r="24" spans="2:15" ht="12">
      <c r="B24" s="38" t="s">
        <v>45</v>
      </c>
      <c r="C24" s="30"/>
      <c r="D24" s="38"/>
      <c r="E24" s="35" t="s">
        <v>27</v>
      </c>
      <c r="F24" s="2">
        <v>34305</v>
      </c>
      <c r="G24" s="2"/>
      <c r="H24" s="2"/>
      <c r="I24" s="2"/>
      <c r="J24" s="2"/>
      <c r="K24" s="2">
        <f t="shared" si="1"/>
        <v>0</v>
      </c>
      <c r="L24" s="2"/>
      <c r="M24" s="2"/>
      <c r="N24" s="2">
        <f t="shared" si="0"/>
        <v>0</v>
      </c>
      <c r="O24" s="2"/>
    </row>
    <row r="25" spans="2:15" ht="12">
      <c r="B25" s="38" t="s">
        <v>46</v>
      </c>
      <c r="C25" s="30"/>
      <c r="D25" s="34"/>
      <c r="E25" s="35" t="s">
        <v>28</v>
      </c>
      <c r="F25" s="2">
        <v>50576637</v>
      </c>
      <c r="G25" s="45"/>
      <c r="H25" s="45"/>
      <c r="I25" s="45"/>
      <c r="J25" s="45"/>
      <c r="K25" s="45">
        <f t="shared" si="1"/>
        <v>0</v>
      </c>
      <c r="L25" s="45"/>
      <c r="M25" s="45"/>
      <c r="N25" s="45">
        <f t="shared" si="0"/>
        <v>0</v>
      </c>
      <c r="O25" s="45"/>
    </row>
    <row r="26" spans="2:15" ht="12">
      <c r="B26" s="38" t="s">
        <v>47</v>
      </c>
      <c r="C26" s="30"/>
      <c r="D26" s="29" t="s">
        <v>29</v>
      </c>
      <c r="E26" s="30"/>
      <c r="F26" s="2">
        <v>601150</v>
      </c>
      <c r="G26" s="2">
        <f>+G27+G28</f>
        <v>0</v>
      </c>
      <c r="H26" s="2">
        <f>+H27+H28</f>
        <v>0</v>
      </c>
      <c r="I26" s="2">
        <f>+I27+I28</f>
        <v>0</v>
      </c>
      <c r="J26" s="2">
        <f>+J27+J28</f>
        <v>0</v>
      </c>
      <c r="K26" s="2">
        <f t="shared" si="1"/>
        <v>0</v>
      </c>
      <c r="L26" s="2">
        <f>+L27+L28</f>
        <v>0</v>
      </c>
      <c r="M26" s="2">
        <f>+M27+M28</f>
        <v>0</v>
      </c>
      <c r="N26" s="2">
        <f t="shared" si="0"/>
        <v>0</v>
      </c>
      <c r="O26" s="2">
        <f>+O27+O28</f>
        <v>0</v>
      </c>
    </row>
    <row r="27" spans="2:15" ht="12">
      <c r="B27" s="38" t="s">
        <v>48</v>
      </c>
      <c r="C27" s="30"/>
      <c r="D27" s="29"/>
      <c r="E27" s="35" t="s">
        <v>27</v>
      </c>
      <c r="F27" s="2"/>
      <c r="G27" s="2"/>
      <c r="H27" s="2"/>
      <c r="I27" s="2"/>
      <c r="J27" s="2"/>
      <c r="K27" s="2">
        <f t="shared" si="1"/>
        <v>0</v>
      </c>
      <c r="L27" s="2"/>
      <c r="M27" s="2"/>
      <c r="N27" s="2">
        <f t="shared" si="0"/>
        <v>0</v>
      </c>
      <c r="O27" s="2"/>
    </row>
    <row r="28" spans="2:15" ht="12">
      <c r="B28" s="34"/>
      <c r="C28" s="40"/>
      <c r="D28" s="29"/>
      <c r="E28" s="35" t="s">
        <v>28</v>
      </c>
      <c r="F28" s="2">
        <v>601150</v>
      </c>
      <c r="G28" s="45"/>
      <c r="H28" s="45"/>
      <c r="I28" s="45"/>
      <c r="J28" s="45"/>
      <c r="K28" s="45">
        <f t="shared" si="1"/>
        <v>0</v>
      </c>
      <c r="L28" s="45"/>
      <c r="M28" s="45"/>
      <c r="N28" s="45">
        <f t="shared" si="0"/>
        <v>0</v>
      </c>
      <c r="O28" s="45"/>
    </row>
    <row r="29" spans="2:15" ht="12">
      <c r="B29" s="34" t="s">
        <v>33</v>
      </c>
      <c r="C29" s="41"/>
      <c r="D29" s="25"/>
      <c r="E29" s="26"/>
      <c r="F29" s="2">
        <v>54591593</v>
      </c>
      <c r="G29" s="2">
        <v>34224225</v>
      </c>
      <c r="H29" s="2">
        <v>10901915</v>
      </c>
      <c r="I29" s="2">
        <f>+I30+I35</f>
        <v>0</v>
      </c>
      <c r="J29" s="2">
        <v>820220</v>
      </c>
      <c r="K29" s="2">
        <f t="shared" si="1"/>
        <v>22502090</v>
      </c>
      <c r="L29" s="2">
        <f>+L30+L35</f>
        <v>0</v>
      </c>
      <c r="M29" s="2">
        <f>+M30+M35</f>
        <v>0</v>
      </c>
      <c r="N29" s="2">
        <f t="shared" si="0"/>
        <v>0</v>
      </c>
      <c r="O29" s="2">
        <f>+O30+O35</f>
        <v>0</v>
      </c>
    </row>
    <row r="30" spans="2:15" ht="12">
      <c r="B30" s="27"/>
      <c r="C30" s="33"/>
      <c r="D30" s="29" t="s">
        <v>30</v>
      </c>
      <c r="E30" s="30"/>
      <c r="F30" s="2">
        <v>49506357</v>
      </c>
      <c r="G30" s="2">
        <v>30697830</v>
      </c>
      <c r="H30" s="2">
        <v>9380637</v>
      </c>
      <c r="I30" s="2">
        <f>+I31+I32+I33+I34</f>
        <v>0</v>
      </c>
      <c r="J30" s="2">
        <v>361915</v>
      </c>
      <c r="K30" s="2">
        <f t="shared" si="1"/>
        <v>20955278</v>
      </c>
      <c r="L30" s="2">
        <f>+L31+L32+L33+L34</f>
        <v>0</v>
      </c>
      <c r="M30" s="2">
        <f>+M31+M32+M33+M34</f>
        <v>0</v>
      </c>
      <c r="N30" s="2">
        <f t="shared" si="0"/>
        <v>0</v>
      </c>
      <c r="O30" s="2">
        <f>+O31+O32+O33+O34</f>
        <v>0</v>
      </c>
    </row>
    <row r="31" spans="2:15" ht="12">
      <c r="B31" s="38" t="s">
        <v>71</v>
      </c>
      <c r="C31" s="30"/>
      <c r="D31" s="29"/>
      <c r="E31" s="35" t="s">
        <v>43</v>
      </c>
      <c r="F31" s="2">
        <v>37658808</v>
      </c>
      <c r="G31" s="2">
        <v>23402433</v>
      </c>
      <c r="H31" s="2">
        <v>9380637</v>
      </c>
      <c r="I31" s="2"/>
      <c r="J31" s="2"/>
      <c r="K31" s="2">
        <f t="shared" si="1"/>
        <v>14021796</v>
      </c>
      <c r="L31" s="2"/>
      <c r="M31" s="2"/>
      <c r="N31" s="2">
        <f t="shared" si="0"/>
        <v>0</v>
      </c>
      <c r="O31" s="2"/>
    </row>
    <row r="32" spans="2:15" ht="12">
      <c r="B32" s="38" t="s">
        <v>46</v>
      </c>
      <c r="C32" s="30"/>
      <c r="D32" s="29"/>
      <c r="E32" s="35" t="s">
        <v>55</v>
      </c>
      <c r="F32" s="2">
        <v>816626</v>
      </c>
      <c r="G32" s="2">
        <v>548122</v>
      </c>
      <c r="H32" s="2"/>
      <c r="I32" s="2"/>
      <c r="J32" s="2"/>
      <c r="K32" s="2">
        <f t="shared" si="1"/>
        <v>548122</v>
      </c>
      <c r="L32" s="2"/>
      <c r="M32" s="2"/>
      <c r="N32" s="2">
        <f t="shared" si="0"/>
        <v>0</v>
      </c>
      <c r="O32" s="2"/>
    </row>
    <row r="33" spans="2:15" ht="12">
      <c r="B33" s="38" t="s">
        <v>49</v>
      </c>
      <c r="C33" s="30"/>
      <c r="D33" s="29"/>
      <c r="E33" s="35" t="s">
        <v>54</v>
      </c>
      <c r="F33" s="2">
        <v>10358542</v>
      </c>
      <c r="G33" s="2">
        <v>6206677</v>
      </c>
      <c r="H33" s="2"/>
      <c r="I33" s="2"/>
      <c r="J33" s="2"/>
      <c r="K33" s="2">
        <f t="shared" si="1"/>
        <v>6206677</v>
      </c>
      <c r="L33" s="2"/>
      <c r="M33" s="2"/>
      <c r="N33" s="2">
        <f t="shared" si="0"/>
        <v>0</v>
      </c>
      <c r="O33" s="2"/>
    </row>
    <row r="34" spans="2:15" ht="12">
      <c r="B34" s="38" t="s">
        <v>50</v>
      </c>
      <c r="C34" s="30"/>
      <c r="D34" s="29"/>
      <c r="E34" s="28" t="s">
        <v>53</v>
      </c>
      <c r="F34" s="2">
        <v>672381</v>
      </c>
      <c r="G34" s="2">
        <v>540598</v>
      </c>
      <c r="H34" s="2"/>
      <c r="I34" s="2"/>
      <c r="J34" s="2">
        <v>361915</v>
      </c>
      <c r="K34" s="2">
        <f t="shared" si="1"/>
        <v>178683</v>
      </c>
      <c r="L34" s="2"/>
      <c r="M34" s="2"/>
      <c r="N34" s="2">
        <f t="shared" si="0"/>
        <v>0</v>
      </c>
      <c r="O34" s="2"/>
    </row>
    <row r="35" spans="2:15" ht="12">
      <c r="B35" s="34"/>
      <c r="C35" s="40"/>
      <c r="D35" s="24" t="s">
        <v>29</v>
      </c>
      <c r="E35" s="26"/>
      <c r="F35" s="2">
        <v>5085236</v>
      </c>
      <c r="G35" s="2">
        <v>3526395</v>
      </c>
      <c r="H35" s="2">
        <v>1521278</v>
      </c>
      <c r="I35" s="2"/>
      <c r="J35" s="2">
        <v>458305</v>
      </c>
      <c r="K35" s="2">
        <f t="shared" si="1"/>
        <v>1546812</v>
      </c>
      <c r="L35" s="2"/>
      <c r="M35" s="2"/>
      <c r="N35" s="2">
        <f t="shared" si="0"/>
        <v>0</v>
      </c>
      <c r="O35" s="2"/>
    </row>
    <row r="36" spans="2:15" ht="12">
      <c r="B36" s="24"/>
      <c r="C36" s="25"/>
      <c r="D36" s="25" t="s">
        <v>51</v>
      </c>
      <c r="E36" s="26"/>
      <c r="F36" s="3">
        <f>+F8+F22+F29</f>
        <v>296962461</v>
      </c>
      <c r="G36" s="3">
        <f>+G8+G22+G29</f>
        <v>158728951</v>
      </c>
      <c r="H36" s="3">
        <f>+H8+H22+H29</f>
        <v>31338000</v>
      </c>
      <c r="I36" s="3">
        <f>+I8+I22+I29</f>
        <v>24377260</v>
      </c>
      <c r="J36" s="3">
        <f>+J8+J22+J29</f>
        <v>36221501</v>
      </c>
      <c r="K36" s="3">
        <f t="shared" si="1"/>
        <v>66792190</v>
      </c>
      <c r="L36" s="3">
        <f>+L8+L22+L29</f>
        <v>1075312</v>
      </c>
      <c r="M36" s="3">
        <f>+M8+M22+M29</f>
        <v>0</v>
      </c>
      <c r="N36" s="3">
        <f t="shared" si="0"/>
        <v>1075312</v>
      </c>
      <c r="O36" s="3">
        <f>+O8+O22+O29</f>
        <v>1072578</v>
      </c>
    </row>
    <row r="37" spans="2:15" ht="12">
      <c r="B37" s="38" t="s">
        <v>62</v>
      </c>
      <c r="C37" s="29"/>
      <c r="D37" s="29"/>
      <c r="E37" s="30"/>
      <c r="F37" s="2"/>
      <c r="G37" s="2"/>
      <c r="H37" s="2"/>
      <c r="I37" s="2"/>
      <c r="J37" s="2"/>
      <c r="K37" s="2">
        <f t="shared" si="1"/>
        <v>0</v>
      </c>
      <c r="L37" s="2"/>
      <c r="M37" s="2"/>
      <c r="N37" s="2">
        <f t="shared" si="0"/>
        <v>0</v>
      </c>
      <c r="O37" s="2"/>
    </row>
    <row r="38" spans="2:15" ht="12">
      <c r="B38" s="24"/>
      <c r="C38" s="25"/>
      <c r="D38" s="25" t="s">
        <v>52</v>
      </c>
      <c r="E38" s="26"/>
      <c r="F38" s="2">
        <f>+F36+F37</f>
        <v>296962461</v>
      </c>
      <c r="G38" s="2">
        <f>+G36+G37</f>
        <v>158728951</v>
      </c>
      <c r="H38" s="2">
        <f>+H36+H37</f>
        <v>31338000</v>
      </c>
      <c r="I38" s="2">
        <f>+I36+I37</f>
        <v>24377260</v>
      </c>
      <c r="J38" s="2">
        <f>+J36+J37</f>
        <v>36221501</v>
      </c>
      <c r="K38" s="2">
        <f t="shared" si="1"/>
        <v>66792190</v>
      </c>
      <c r="L38" s="2">
        <f>+L36+L37</f>
        <v>1075312</v>
      </c>
      <c r="M38" s="2">
        <f>+M36+M37</f>
        <v>0</v>
      </c>
      <c r="N38" s="2">
        <f t="shared" si="0"/>
        <v>1075312</v>
      </c>
      <c r="O38" s="2">
        <f>+O36+O37</f>
        <v>1072578</v>
      </c>
    </row>
    <row r="40" ht="12">
      <c r="B40" s="43" t="s">
        <v>64</v>
      </c>
    </row>
    <row r="41" spans="2:6" ht="12">
      <c r="B41" s="43" t="s">
        <v>65</v>
      </c>
      <c r="F41" s="43" t="s">
        <v>66</v>
      </c>
    </row>
    <row r="42" ht="12">
      <c r="F42" s="43" t="s">
        <v>67</v>
      </c>
    </row>
  </sheetData>
  <printOptions/>
  <pageMargins left="0.6299212598425197" right="0.5905511811023623" top="0.7874015748031497" bottom="0.7874015748031497" header="0.5118110236220472" footer="0.5118110236220472"/>
  <pageSetup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8.125"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8.125"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1999-11-08T01:31:53Z</cp:lastPrinted>
  <dcterms:created xsi:type="dcterms:W3CDTF">1999-10-13T23:43:46Z</dcterms:created>
  <dcterms:modified xsi:type="dcterms:W3CDTF">2002-01-23T02:03:47Z</dcterms:modified>
  <cp:category/>
  <cp:version/>
  <cp:contentType/>
  <cp:contentStatus/>
</cp:coreProperties>
</file>