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<sst xmlns="http://schemas.openxmlformats.org/spreadsheetml/2006/main" count="72" uniqueCount="61">
  <si>
    <t>基金の状況（積立基金現在高の状況）</t>
  </si>
  <si>
    <t>積</t>
  </si>
  <si>
    <t>立</t>
  </si>
  <si>
    <t>基</t>
  </si>
  <si>
    <t>金</t>
  </si>
  <si>
    <t>３　その他特定目的基金</t>
  </si>
  <si>
    <t>合　　 計　（１～３）</t>
  </si>
  <si>
    <t>歳出決算額</t>
  </si>
  <si>
    <t>取 崩 し 額</t>
  </si>
  <si>
    <t>処分によるもの</t>
  </si>
  <si>
    <t>歳計剰余金 　</t>
  </si>
  <si>
    <t>調　整　額</t>
  </si>
  <si>
    <t>(F)　　　の　　　管　　　理　　　状　　　況</t>
  </si>
  <si>
    <t>定用</t>
  </si>
  <si>
    <t>運金</t>
  </si>
  <si>
    <t>額基</t>
  </si>
  <si>
    <t>２　その他定額運用基金</t>
  </si>
  <si>
    <t>合　　 計　（１～２）</t>
  </si>
  <si>
    <t>繰　出　金</t>
  </si>
  <si>
    <t>基金の状況（定額運用基金現在高の状況）</t>
  </si>
  <si>
    <t>１　財 政 調 整 基 金</t>
  </si>
  <si>
    <t>１　土 地 開 発 基 金</t>
  </si>
  <si>
    <t>(F)=(A)+(B)-</t>
  </si>
  <si>
    <t>(A)</t>
  </si>
  <si>
    <t>(B)</t>
  </si>
  <si>
    <t>(C)</t>
  </si>
  <si>
    <t>(D)</t>
  </si>
  <si>
    <t>(E)</t>
  </si>
  <si>
    <t xml:space="preserve"> (C)+(D)+(E)</t>
  </si>
  <si>
    <t>(E)=(A)+(B)-</t>
  </si>
  <si>
    <t>資料：県財政課</t>
  </si>
  <si>
    <t>資料：県財政課</t>
  </si>
  <si>
    <t>　区　　　　　分</t>
  </si>
  <si>
    <t>現　在  高</t>
  </si>
  <si>
    <t>現   在   高</t>
  </si>
  <si>
    <t>現  在  高</t>
  </si>
  <si>
    <t>１現金・預金</t>
  </si>
  <si>
    <t>２ 信　　託</t>
  </si>
  <si>
    <t>３ 有価証券</t>
  </si>
  <si>
    <t>４ 出 資 金</t>
  </si>
  <si>
    <t>５ そ の 他</t>
  </si>
  <si>
    <t>　　 (C)+(D)</t>
  </si>
  <si>
    <t>１ 現金・預金</t>
  </si>
  <si>
    <t>２ 信　　託</t>
  </si>
  <si>
    <t>３ 有価証券</t>
  </si>
  <si>
    <t>４ 出 資 金</t>
  </si>
  <si>
    <t>５ 土　　地</t>
  </si>
  <si>
    <t>６ そ の 他</t>
  </si>
  <si>
    <t>(E)　　　　の　　　　管 　　　理　 　　状 　　　況</t>
  </si>
  <si>
    <t>２　減   債   基   金</t>
  </si>
  <si>
    <t>（普通会計）</t>
  </si>
  <si>
    <t>(単位　千円)</t>
  </si>
  <si>
    <t>平成10年度末</t>
  </si>
  <si>
    <t>平　　成　　１１　　年　　度</t>
  </si>
  <si>
    <t>平成11年度末</t>
  </si>
  <si>
    <t xml:space="preserve">  ３　その他特定目的基金の歳出決算額(B)の主なものの名称と金額　（①緊急地域雇用特別基金3,088,000、②中山間地域ふるさと農村活性化100,000、③福祉積立基金39,793）</t>
  </si>
  <si>
    <t>　　　　　　　 〃　 　　　　取崩し額(C)　 　　　〃　　　　 　  （①県庁舎等建設基金14,183,400、②福祉積立基金4,000,000、③緊急地域雇用特別基金605,379）</t>
  </si>
  <si>
    <t>　(F)の管理状況、５　その他　（物品35,527）</t>
  </si>
  <si>
    <t>　 平　成　１１　年　度</t>
  </si>
  <si>
    <t>平成11年度末</t>
  </si>
  <si>
    <t>　(E)の管理状況、６　その他　（土地開発基金の2,010,000は用地先行取得特別会計に対する貸付、その他定額運用基金の331,047は物品）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</si>
</sst>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6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176" fontId="0" fillId="0" borderId="0" xfId="0" applyAlignment="1">
      <alignment/>
    </xf>
    <xf numFmtId="176" fontId="2" fillId="0" borderId="0" xfId="0" applyFont="1" applyAlignment="1">
      <alignment/>
    </xf>
    <xf numFmtId="176" fontId="2" fillId="2" borderId="1" xfId="0" applyFont="1" applyFill="1" applyBorder="1" applyAlignment="1">
      <alignment/>
    </xf>
    <xf numFmtId="176" fontId="2" fillId="2" borderId="2" xfId="0" applyFont="1" applyFill="1" applyBorder="1" applyAlignment="1">
      <alignment/>
    </xf>
    <xf numFmtId="176" fontId="2" fillId="2" borderId="3" xfId="0" applyFont="1" applyFill="1" applyBorder="1" applyAlignment="1">
      <alignment horizontal="center"/>
    </xf>
    <xf numFmtId="176" fontId="2" fillId="2" borderId="4" xfId="0" applyFont="1" applyFill="1" applyBorder="1" applyAlignment="1">
      <alignment horizontal="center"/>
    </xf>
    <xf numFmtId="176" fontId="2" fillId="2" borderId="5" xfId="0" applyFont="1" applyFill="1" applyBorder="1" applyAlignment="1">
      <alignment horizontal="center"/>
    </xf>
    <xf numFmtId="176" fontId="2" fillId="2" borderId="2" xfId="0" applyFont="1" applyFill="1" applyBorder="1" applyAlignment="1">
      <alignment horizontal="center"/>
    </xf>
    <xf numFmtId="176" fontId="2" fillId="2" borderId="6" xfId="0" applyFont="1" applyFill="1" applyBorder="1" applyAlignment="1">
      <alignment/>
    </xf>
    <xf numFmtId="176" fontId="2" fillId="2" borderId="7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2" borderId="8" xfId="0" applyFont="1" applyFill="1" applyBorder="1" applyAlignment="1">
      <alignment horizontal="center"/>
    </xf>
    <xf numFmtId="176" fontId="2" fillId="2" borderId="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8" xfId="0" applyFont="1" applyFill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10" xfId="0" applyFont="1" applyFill="1" applyBorder="1" applyAlignment="1">
      <alignment/>
    </xf>
    <xf numFmtId="176" fontId="2" fillId="2" borderId="11" xfId="0" applyFont="1" applyFill="1" applyBorder="1" applyAlignment="1">
      <alignment/>
    </xf>
    <xf numFmtId="176" fontId="2" fillId="2" borderId="12" xfId="0" applyFont="1" applyFill="1" applyBorder="1" applyAlignment="1">
      <alignment horizontal="center"/>
    </xf>
    <xf numFmtId="176" fontId="2" fillId="2" borderId="11" xfId="0" applyFont="1" applyFill="1" applyBorder="1" applyAlignment="1">
      <alignment horizontal="center"/>
    </xf>
    <xf numFmtId="176" fontId="2" fillId="2" borderId="10" xfId="0" applyFont="1" applyFill="1" applyBorder="1" applyAlignment="1">
      <alignment horizontal="center"/>
    </xf>
    <xf numFmtId="176" fontId="2" fillId="2" borderId="13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14" xfId="0" applyFont="1" applyFill="1" applyBorder="1" applyAlignment="1">
      <alignment/>
    </xf>
    <xf numFmtId="176" fontId="2" fillId="0" borderId="0" xfId="0" applyFont="1" applyBorder="1" applyAlignment="1">
      <alignment/>
    </xf>
    <xf numFmtId="176" fontId="2" fillId="0" borderId="14" xfId="0" applyFont="1" applyBorder="1" applyAlignment="1">
      <alignment/>
    </xf>
    <xf numFmtId="176" fontId="2" fillId="3" borderId="10" xfId="0" applyFont="1" applyFill="1" applyBorder="1" applyAlignment="1">
      <alignment horizontal="center"/>
    </xf>
    <xf numFmtId="176" fontId="2" fillId="3" borderId="14" xfId="0" applyFont="1" applyFill="1" applyBorder="1" applyAlignment="1">
      <alignment horizontal="center"/>
    </xf>
    <xf numFmtId="176" fontId="2" fillId="0" borderId="0" xfId="0" applyFont="1" applyFill="1" applyBorder="1" applyAlignment="1">
      <alignment horizontal="left"/>
    </xf>
    <xf numFmtId="176" fontId="2" fillId="0" borderId="0" xfId="0" applyFont="1" applyAlignment="1">
      <alignment horizontal="left"/>
    </xf>
    <xf numFmtId="176" fontId="2" fillId="2" borderId="4" xfId="0" applyFont="1" applyFill="1" applyBorder="1" applyAlignment="1">
      <alignment horizontal="left"/>
    </xf>
    <xf numFmtId="176" fontId="2" fillId="2" borderId="5" xfId="0" applyFont="1" applyFill="1" applyBorder="1" applyAlignment="1">
      <alignment horizontal="left"/>
    </xf>
    <xf numFmtId="176" fontId="2" fillId="2" borderId="1" xfId="0" applyFont="1" applyFill="1" applyBorder="1" applyAlignment="1">
      <alignment horizontal="center"/>
    </xf>
    <xf numFmtId="176" fontId="3" fillId="0" borderId="0" xfId="0" applyFont="1" applyAlignment="1">
      <alignment/>
    </xf>
    <xf numFmtId="176" fontId="2" fillId="0" borderId="0" xfId="0" applyFont="1" applyFill="1" applyBorder="1" applyAlignment="1">
      <alignment horizontal="center"/>
    </xf>
    <xf numFmtId="176" fontId="4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5" fillId="2" borderId="0" xfId="0" applyFont="1" applyFill="1" applyBorder="1" applyAlignment="1">
      <alignment horizontal="center"/>
    </xf>
    <xf numFmtId="176" fontId="4" fillId="2" borderId="0" xfId="0" applyFont="1" applyFill="1" applyBorder="1" applyAlignment="1">
      <alignment horizontal="center"/>
    </xf>
    <xf numFmtId="176" fontId="2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workbookViewId="0" topLeftCell="A1">
      <selection activeCell="B33" sqref="B33"/>
    </sheetView>
  </sheetViews>
  <sheetFormatPr defaultColWidth="9.140625" defaultRowHeight="12"/>
  <cols>
    <col min="1" max="1" width="2.7109375" style="0" customWidth="1"/>
    <col min="2" max="2" width="5.140625" style="0" customWidth="1"/>
    <col min="3" max="3" width="22.57421875" style="0" customWidth="1"/>
    <col min="4" max="4" width="11.7109375" style="0" customWidth="1"/>
    <col min="5" max="8" width="12.7109375" style="0" customWidth="1"/>
    <col min="9" max="9" width="13.7109375" style="0" customWidth="1"/>
    <col min="10" max="13" width="11.7109375" style="0" customWidth="1"/>
    <col min="14" max="14" width="12.00390625" style="0" customWidth="1"/>
  </cols>
  <sheetData>
    <row r="1" spans="1:15" ht="14.25">
      <c r="A1" s="1"/>
      <c r="B1" s="3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>
      <c r="A2" s="1"/>
      <c r="B2" s="1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0" t="s">
        <v>51</v>
      </c>
      <c r="O2" s="1"/>
    </row>
    <row r="3" spans="1:15" ht="12">
      <c r="A3" s="1"/>
      <c r="B3" s="2"/>
      <c r="C3" s="3"/>
      <c r="D3" s="4"/>
      <c r="E3" s="5"/>
      <c r="F3" s="6" t="s">
        <v>53</v>
      </c>
      <c r="G3" s="6"/>
      <c r="H3" s="4"/>
      <c r="I3" s="7" t="s">
        <v>54</v>
      </c>
      <c r="J3" s="5"/>
      <c r="K3" s="6"/>
      <c r="L3" s="6" t="s">
        <v>12</v>
      </c>
      <c r="M3" s="6"/>
      <c r="N3" s="8"/>
      <c r="O3" s="1"/>
    </row>
    <row r="4" spans="1:15" ht="12">
      <c r="A4" s="1"/>
      <c r="B4" s="9"/>
      <c r="C4" s="10" t="s">
        <v>32</v>
      </c>
      <c r="D4" s="11" t="s">
        <v>52</v>
      </c>
      <c r="E4" s="12" t="s">
        <v>7</v>
      </c>
      <c r="F4" s="4" t="s">
        <v>8</v>
      </c>
      <c r="G4" s="38" t="s">
        <v>10</v>
      </c>
      <c r="H4" s="11" t="s">
        <v>11</v>
      </c>
      <c r="I4" s="12" t="s">
        <v>35</v>
      </c>
      <c r="J4" s="13"/>
      <c r="K4" s="4"/>
      <c r="L4" s="12"/>
      <c r="M4" s="4"/>
      <c r="N4" s="14"/>
      <c r="O4" s="1"/>
    </row>
    <row r="5" spans="1:15" ht="12">
      <c r="A5" s="1"/>
      <c r="B5" s="9"/>
      <c r="C5" s="10"/>
      <c r="D5" s="11" t="s">
        <v>33</v>
      </c>
      <c r="E5" s="10"/>
      <c r="F5" s="15"/>
      <c r="G5" s="39" t="s">
        <v>9</v>
      </c>
      <c r="H5" s="15"/>
      <c r="I5" s="12" t="s">
        <v>22</v>
      </c>
      <c r="J5" s="13" t="s">
        <v>36</v>
      </c>
      <c r="K5" s="11" t="s">
        <v>37</v>
      </c>
      <c r="L5" s="12" t="s">
        <v>38</v>
      </c>
      <c r="M5" s="11" t="s">
        <v>39</v>
      </c>
      <c r="N5" s="16" t="s">
        <v>40</v>
      </c>
      <c r="O5" s="1"/>
    </row>
    <row r="6" spans="1:15" ht="12">
      <c r="A6" s="1"/>
      <c r="B6" s="17"/>
      <c r="C6" s="18"/>
      <c r="D6" s="19" t="s">
        <v>23</v>
      </c>
      <c r="E6" s="20" t="s">
        <v>24</v>
      </c>
      <c r="F6" s="19" t="s">
        <v>25</v>
      </c>
      <c r="G6" s="20" t="s">
        <v>26</v>
      </c>
      <c r="H6" s="19" t="s">
        <v>27</v>
      </c>
      <c r="I6" s="20" t="s">
        <v>28</v>
      </c>
      <c r="J6" s="21"/>
      <c r="K6" s="19"/>
      <c r="L6" s="20"/>
      <c r="M6" s="19"/>
      <c r="N6" s="22"/>
      <c r="O6" s="1"/>
    </row>
    <row r="7" spans="1:15" ht="12">
      <c r="A7" s="1"/>
      <c r="B7" s="23" t="s">
        <v>1</v>
      </c>
      <c r="C7" s="24" t="s">
        <v>20</v>
      </c>
      <c r="D7" s="25">
        <v>20974820</v>
      </c>
      <c r="E7" s="26">
        <v>820474</v>
      </c>
      <c r="F7" s="26">
        <v>1000000</v>
      </c>
      <c r="G7" s="26"/>
      <c r="H7" s="26"/>
      <c r="I7" s="26">
        <f>+D7+E7-F7+G7+H7</f>
        <v>20795294</v>
      </c>
      <c r="J7" s="26">
        <v>20795294</v>
      </c>
      <c r="K7" s="26"/>
      <c r="L7" s="26"/>
      <c r="M7" s="26"/>
      <c r="N7" s="26">
        <f>+I7-J7-K7-L7-M7</f>
        <v>0</v>
      </c>
      <c r="O7" s="1"/>
    </row>
    <row r="8" spans="1:15" ht="12">
      <c r="A8" s="1"/>
      <c r="B8" s="23" t="s">
        <v>2</v>
      </c>
      <c r="C8" s="24" t="s">
        <v>49</v>
      </c>
      <c r="D8" s="26">
        <v>24028779</v>
      </c>
      <c r="E8" s="26">
        <v>44922</v>
      </c>
      <c r="F8" s="26">
        <v>800000</v>
      </c>
      <c r="G8" s="26"/>
      <c r="H8" s="26"/>
      <c r="I8" s="26">
        <f>+D8+E8-F8+G8+H8</f>
        <v>23273701</v>
      </c>
      <c r="J8" s="26">
        <v>23273701</v>
      </c>
      <c r="K8" s="26"/>
      <c r="L8" s="26"/>
      <c r="M8" s="26"/>
      <c r="N8" s="26">
        <f>+I8-J8-K8-L8-M8</f>
        <v>0</v>
      </c>
      <c r="O8" s="1"/>
    </row>
    <row r="9" spans="1:15" ht="12">
      <c r="A9" s="1"/>
      <c r="B9" s="23" t="s">
        <v>3</v>
      </c>
      <c r="C9" s="24" t="s">
        <v>5</v>
      </c>
      <c r="D9" s="26">
        <v>28606663</v>
      </c>
      <c r="E9" s="26">
        <v>3241228</v>
      </c>
      <c r="F9" s="26">
        <v>18856513</v>
      </c>
      <c r="G9" s="26"/>
      <c r="H9" s="26">
        <v>-2905</v>
      </c>
      <c r="I9" s="26">
        <f>+D9+E9-F9+G9+H9</f>
        <v>12988473</v>
      </c>
      <c r="J9" s="26">
        <v>12848746</v>
      </c>
      <c r="K9" s="26"/>
      <c r="L9" s="26">
        <v>104200</v>
      </c>
      <c r="M9" s="26"/>
      <c r="N9" s="26">
        <f>+I9-J9-K9-L9-M9</f>
        <v>35527</v>
      </c>
      <c r="O9" s="1"/>
    </row>
    <row r="10" spans="1:15" ht="12">
      <c r="A10" s="1"/>
      <c r="B10" s="27" t="s">
        <v>4</v>
      </c>
      <c r="C10" s="28" t="s">
        <v>6</v>
      </c>
      <c r="D10" s="26">
        <f>+D7+D8+D9</f>
        <v>73610262</v>
      </c>
      <c r="E10" s="26">
        <f aca="true" t="shared" si="0" ref="E10:N10">+E7+E8+E9</f>
        <v>4106624</v>
      </c>
      <c r="F10" s="26">
        <f t="shared" si="0"/>
        <v>20656513</v>
      </c>
      <c r="G10" s="26">
        <f t="shared" si="0"/>
        <v>0</v>
      </c>
      <c r="H10" s="26">
        <f t="shared" si="0"/>
        <v>-2905</v>
      </c>
      <c r="I10" s="26">
        <f t="shared" si="0"/>
        <v>57057468</v>
      </c>
      <c r="J10" s="26">
        <f t="shared" si="0"/>
        <v>56917741</v>
      </c>
      <c r="K10" s="26">
        <f t="shared" si="0"/>
        <v>0</v>
      </c>
      <c r="L10" s="26">
        <f t="shared" si="0"/>
        <v>104200</v>
      </c>
      <c r="M10" s="26">
        <f t="shared" si="0"/>
        <v>0</v>
      </c>
      <c r="N10" s="26">
        <f t="shared" si="0"/>
        <v>35527</v>
      </c>
      <c r="O10" s="1"/>
    </row>
    <row r="11" spans="1:15" ht="12">
      <c r="A11" s="1"/>
      <c r="B11" s="2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"/>
    </row>
    <row r="12" spans="1:15" ht="12">
      <c r="A12" s="30"/>
      <c r="B12" s="36" t="s">
        <v>31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"/>
    </row>
    <row r="13" spans="1:15" ht="12">
      <c r="A13" s="30"/>
      <c r="B13" s="36" t="s">
        <v>55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">
      <c r="A14" s="1"/>
      <c r="B14" s="37" t="s">
        <v>56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">
      <c r="A15" s="1"/>
      <c r="B15" s="37" t="s">
        <v>57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4.25">
      <c r="A18" s="1"/>
      <c r="B18" s="34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1"/>
      <c r="B19" s="1" t="s">
        <v>50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0" t="s">
        <v>51</v>
      </c>
      <c r="O19" s="1"/>
    </row>
    <row r="20" spans="1:15" ht="12">
      <c r="A20" s="1"/>
      <c r="B20" s="2"/>
      <c r="C20" s="3"/>
      <c r="D20" s="4"/>
      <c r="E20" s="31" t="s">
        <v>58</v>
      </c>
      <c r="F20" s="6"/>
      <c r="G20" s="4"/>
      <c r="H20" s="7" t="s">
        <v>59</v>
      </c>
      <c r="I20" s="5"/>
      <c r="J20" s="32" t="s">
        <v>48</v>
      </c>
      <c r="K20" s="6"/>
      <c r="L20" s="32"/>
      <c r="M20" s="6"/>
      <c r="N20" s="8"/>
      <c r="O20" s="1"/>
    </row>
    <row r="21" spans="1:15" ht="12">
      <c r="A21" s="1"/>
      <c r="B21" s="9"/>
      <c r="C21" s="10" t="s">
        <v>32</v>
      </c>
      <c r="D21" s="11" t="s">
        <v>52</v>
      </c>
      <c r="E21" s="12" t="s">
        <v>7</v>
      </c>
      <c r="F21" s="33" t="s">
        <v>18</v>
      </c>
      <c r="G21" s="11" t="s">
        <v>11</v>
      </c>
      <c r="H21" s="12" t="s">
        <v>34</v>
      </c>
      <c r="I21" s="11"/>
      <c r="J21" s="13"/>
      <c r="K21" s="11"/>
      <c r="L21" s="12"/>
      <c r="M21" s="11"/>
      <c r="N21" s="14"/>
      <c r="O21" s="1"/>
    </row>
    <row r="22" spans="1:15" ht="12">
      <c r="A22" s="1"/>
      <c r="B22" s="9"/>
      <c r="C22" s="10"/>
      <c r="D22" s="11" t="s">
        <v>33</v>
      </c>
      <c r="E22" s="10"/>
      <c r="F22" s="9"/>
      <c r="G22" s="11"/>
      <c r="H22" s="12" t="s">
        <v>29</v>
      </c>
      <c r="I22" s="11" t="s">
        <v>42</v>
      </c>
      <c r="J22" s="13" t="s">
        <v>43</v>
      </c>
      <c r="K22" s="11" t="s">
        <v>44</v>
      </c>
      <c r="L22" s="12" t="s">
        <v>45</v>
      </c>
      <c r="M22" s="11" t="s">
        <v>46</v>
      </c>
      <c r="N22" s="16" t="s">
        <v>47</v>
      </c>
      <c r="O22" s="1"/>
    </row>
    <row r="23" spans="1:15" ht="12">
      <c r="A23" s="1"/>
      <c r="B23" s="17"/>
      <c r="C23" s="18"/>
      <c r="D23" s="19" t="s">
        <v>23</v>
      </c>
      <c r="E23" s="20" t="s">
        <v>24</v>
      </c>
      <c r="F23" s="21" t="s">
        <v>25</v>
      </c>
      <c r="G23" s="19" t="s">
        <v>26</v>
      </c>
      <c r="H23" s="20" t="s">
        <v>41</v>
      </c>
      <c r="I23" s="19"/>
      <c r="J23" s="21"/>
      <c r="K23" s="19"/>
      <c r="L23" s="20"/>
      <c r="M23" s="19"/>
      <c r="N23" s="22"/>
      <c r="O23" s="1"/>
    </row>
    <row r="24" spans="1:15" ht="12">
      <c r="A24" s="1"/>
      <c r="B24" s="23" t="s">
        <v>13</v>
      </c>
      <c r="C24" s="24" t="s">
        <v>21</v>
      </c>
      <c r="D24" s="25">
        <v>16000000</v>
      </c>
      <c r="E24" s="26"/>
      <c r="F24" s="26">
        <v>5000000</v>
      </c>
      <c r="G24" s="26"/>
      <c r="H24" s="26">
        <f>+D24+E24-F24+G24</f>
        <v>11000000</v>
      </c>
      <c r="I24" s="26">
        <v>804536</v>
      </c>
      <c r="J24" s="26"/>
      <c r="K24" s="26"/>
      <c r="L24" s="26"/>
      <c r="M24" s="26">
        <v>8185464</v>
      </c>
      <c r="N24" s="26">
        <f>+H24-I24-J24-K24-L24-M24</f>
        <v>2010000</v>
      </c>
      <c r="O24" s="1"/>
    </row>
    <row r="25" spans="1:15" ht="12">
      <c r="A25" s="1"/>
      <c r="B25" s="23" t="s">
        <v>15</v>
      </c>
      <c r="C25" s="24" t="s">
        <v>16</v>
      </c>
      <c r="D25" s="26">
        <v>500000</v>
      </c>
      <c r="E25" s="26"/>
      <c r="F25" s="26"/>
      <c r="G25" s="26"/>
      <c r="H25" s="26">
        <f>+D25+E25-F25+G25</f>
        <v>500000</v>
      </c>
      <c r="I25" s="26">
        <v>168953</v>
      </c>
      <c r="J25" s="26"/>
      <c r="K25" s="26"/>
      <c r="L25" s="26"/>
      <c r="M25" s="26"/>
      <c r="N25" s="26">
        <f>+H25-I25-J25-K25-L25-M25</f>
        <v>331047</v>
      </c>
      <c r="O25" s="1"/>
    </row>
    <row r="26" spans="1:15" ht="12">
      <c r="A26" s="1"/>
      <c r="B26" s="27" t="s">
        <v>14</v>
      </c>
      <c r="C26" s="28" t="s">
        <v>17</v>
      </c>
      <c r="D26" s="26">
        <f>+D24+D25</f>
        <v>16500000</v>
      </c>
      <c r="E26" s="26">
        <f aca="true" t="shared" si="1" ref="E26:N26">+E24+E25</f>
        <v>0</v>
      </c>
      <c r="F26" s="26">
        <f t="shared" si="1"/>
        <v>5000000</v>
      </c>
      <c r="G26" s="26">
        <f t="shared" si="1"/>
        <v>0</v>
      </c>
      <c r="H26" s="26">
        <f t="shared" si="1"/>
        <v>11500000</v>
      </c>
      <c r="I26" s="26">
        <f t="shared" si="1"/>
        <v>973489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8185464</v>
      </c>
      <c r="N26" s="26">
        <f t="shared" si="1"/>
        <v>2341047</v>
      </c>
      <c r="O26" s="1"/>
    </row>
    <row r="27" spans="1:15" ht="12">
      <c r="A27" s="1"/>
      <c r="B27" s="35"/>
      <c r="C27" s="3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"/>
    </row>
    <row r="28" spans="1:15" ht="12">
      <c r="A28" s="1"/>
      <c r="B28" s="36" t="s">
        <v>30</v>
      </c>
      <c r="C28" s="3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"/>
    </row>
    <row r="29" spans="1:15" ht="12">
      <c r="A29" s="1"/>
      <c r="B29" s="37" t="s">
        <v>60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2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printOptions/>
  <pageMargins left="0.57" right="0.56" top="1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2000-03-16T04:55:15Z</cp:lastPrinted>
  <dcterms:created xsi:type="dcterms:W3CDTF">1999-10-08T09:09:14Z</dcterms:created>
  <dcterms:modified xsi:type="dcterms:W3CDTF">1999-11-08T01:34:58Z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