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<sst xmlns="http://schemas.openxmlformats.org/spreadsheetml/2006/main" count="53" uniqueCount="50">
  <si>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</si>
  <si>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</si>
  <si>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</si>
  <si>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</si>
  <si>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</si>
  <si>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</si>
  <si>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</si>
  <si>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</si>
  <si>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</si>
  <si>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</si>
  <si>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 xml:space="preserve">    歳出合計の構成比  (%)</t>
  </si>
  <si>
    <t xml:space="preserve"> ５　補      助      費       等</t>
  </si>
  <si>
    <t>決 算 額</t>
  </si>
  <si>
    <t>構 成 比</t>
  </si>
  <si>
    <t>的なもの</t>
  </si>
  <si>
    <t>減税補てん債を</t>
  </si>
  <si>
    <t>経常一般財源等</t>
  </si>
  <si>
    <t>に加えた経常収</t>
  </si>
  <si>
    <t>差引経常</t>
  </si>
  <si>
    <t>(A)-(B)</t>
  </si>
  <si>
    <t>　 左　 　の　 　内　　 訳</t>
  </si>
  <si>
    <t xml:space="preserve">    ( う ち 職 員 給 )</t>
  </si>
  <si>
    <t xml:space="preserve"> ３　維  持  補  修  費</t>
  </si>
  <si>
    <t xml:space="preserve"> ２　物      件      費</t>
  </si>
  <si>
    <t xml:space="preserve"> ４　扶      助      費</t>
  </si>
  <si>
    <t xml:space="preserve"> ６　公      債      費</t>
  </si>
  <si>
    <t xml:space="preserve">  (うち特定資金公共事業債に係るもの)</t>
  </si>
  <si>
    <t xml:space="preserve"> ７　積      立      金</t>
  </si>
  <si>
    <t xml:space="preserve"> ８　投 資 及び 出 資 金</t>
  </si>
  <si>
    <t xml:space="preserve"> ９  貸      付      金</t>
  </si>
  <si>
    <t xml:space="preserve"> 10  繰      出      金</t>
  </si>
  <si>
    <t xml:space="preserve"> 11  前年度繰上充用金</t>
  </si>
  <si>
    <t xml:space="preserve"> 12 投  資  的  経  費</t>
  </si>
  <si>
    <t>(う ち 人 件 費 (b))</t>
  </si>
  <si>
    <t xml:space="preserve">   (うち単独事業費)</t>
  </si>
  <si>
    <t>(1)普通建設事業費</t>
  </si>
  <si>
    <t>(2)災害復旧事業費</t>
  </si>
  <si>
    <t>(3)失業対策事業費</t>
  </si>
  <si>
    <t xml:space="preserve">      小   計 （１～11）</t>
  </si>
  <si>
    <t xml:space="preserve"> １　人     件     費 (a)</t>
  </si>
  <si>
    <t xml:space="preserve">    歳    出    合    計</t>
  </si>
  <si>
    <t>(うち人件費 (a)+(b))</t>
  </si>
  <si>
    <t xml:space="preserve">  左のうち臨時的なもの(B)</t>
  </si>
  <si>
    <t>比    率</t>
  </si>
  <si>
    <t>支比率　 　(%)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</si>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</sst>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177" fontId="0" fillId="0" borderId="0" xfId="0" applyAlignment="1">
      <alignment/>
    </xf>
    <xf numFmtId="177" fontId="0" fillId="0" borderId="0" xfId="0" applyAlignment="1">
      <alignment horizontal="left"/>
    </xf>
    <xf numFmtId="177" fontId="2" fillId="0" borderId="0" xfId="0" applyFont="1" applyAlignment="1">
      <alignment/>
    </xf>
    <xf numFmtId="177" fontId="3" fillId="0" borderId="0" xfId="0" applyFont="1" applyAlignment="1">
      <alignment horizontal="left"/>
    </xf>
    <xf numFmtId="177" fontId="3" fillId="0" borderId="0" xfId="0" applyFont="1" applyAlignment="1">
      <alignment/>
    </xf>
    <xf numFmtId="177" fontId="4" fillId="0" borderId="0" xfId="0" applyFont="1" applyAlignment="1">
      <alignment/>
    </xf>
    <xf numFmtId="177" fontId="2" fillId="0" borderId="0" xfId="0" applyFont="1" applyAlignment="1">
      <alignment horizontal="right"/>
    </xf>
    <xf numFmtId="177" fontId="2" fillId="2" borderId="1" xfId="0" applyFont="1" applyFill="1" applyBorder="1" applyAlignment="1">
      <alignment horizontal="center"/>
    </xf>
    <xf numFmtId="177" fontId="2" fillId="2" borderId="2" xfId="0" applyFont="1" applyFill="1" applyBorder="1" applyAlignment="1">
      <alignment horizontal="center"/>
    </xf>
    <xf numFmtId="177" fontId="2" fillId="2" borderId="3" xfId="0" applyFont="1" applyFill="1" applyBorder="1" applyAlignment="1">
      <alignment/>
    </xf>
    <xf numFmtId="177" fontId="2" fillId="2" borderId="4" xfId="0" applyFont="1" applyFill="1" applyBorder="1" applyAlignment="1">
      <alignment/>
    </xf>
    <xf numFmtId="177" fontId="2" fillId="2" borderId="5" xfId="0" applyFont="1" applyFill="1" applyBorder="1" applyAlignment="1">
      <alignment/>
    </xf>
    <xf numFmtId="177" fontId="2" fillId="2" borderId="6" xfId="0" applyFont="1" applyFill="1" applyBorder="1" applyAlignment="1">
      <alignment/>
    </xf>
    <xf numFmtId="177" fontId="2" fillId="2" borderId="5" xfId="0" applyFont="1" applyFill="1" applyBorder="1" applyAlignment="1">
      <alignment horizontal="center"/>
    </xf>
    <xf numFmtId="177" fontId="2" fillId="2" borderId="3" xfId="0" applyFont="1" applyFill="1" applyBorder="1" applyAlignment="1">
      <alignment horizontal="center"/>
    </xf>
    <xf numFmtId="177" fontId="5" fillId="2" borderId="7" xfId="0" applyFont="1" applyFill="1" applyBorder="1" applyAlignment="1">
      <alignment horizontal="center"/>
    </xf>
    <xf numFmtId="177" fontId="2" fillId="2" borderId="8" xfId="0" applyFont="1" applyFill="1" applyBorder="1" applyAlignment="1">
      <alignment horizontal="left"/>
    </xf>
    <xf numFmtId="177" fontId="2" fillId="2" borderId="0" xfId="0" applyFont="1" applyFill="1" applyBorder="1" applyAlignment="1">
      <alignment horizontal="center"/>
    </xf>
    <xf numFmtId="177" fontId="2" fillId="2" borderId="9" xfId="0" applyFont="1" applyFill="1" applyBorder="1" applyAlignment="1">
      <alignment horizontal="center"/>
    </xf>
    <xf numFmtId="177" fontId="2" fillId="2" borderId="10" xfId="0" applyFont="1" applyFill="1" applyBorder="1" applyAlignment="1">
      <alignment horizontal="center"/>
    </xf>
    <xf numFmtId="177" fontId="5" fillId="2" borderId="10" xfId="0" applyFont="1" applyFill="1" applyBorder="1" applyAlignment="1">
      <alignment horizontal="center"/>
    </xf>
    <xf numFmtId="177" fontId="2" fillId="2" borderId="11" xfId="0" applyFont="1" applyFill="1" applyBorder="1" applyAlignment="1">
      <alignment horizontal="center"/>
    </xf>
    <xf numFmtId="177" fontId="2" fillId="2" borderId="12" xfId="0" applyFont="1" applyFill="1" applyBorder="1" applyAlignment="1">
      <alignment horizontal="center"/>
    </xf>
    <xf numFmtId="177" fontId="2" fillId="2" borderId="13" xfId="0" applyFont="1" applyFill="1" applyBorder="1" applyAlignment="1">
      <alignment/>
    </xf>
    <xf numFmtId="177" fontId="2" fillId="2" borderId="12" xfId="0" applyFont="1" applyFill="1" applyBorder="1" applyAlignment="1">
      <alignment/>
    </xf>
    <xf numFmtId="177" fontId="2" fillId="2" borderId="13" xfId="0" applyFont="1" applyFill="1" applyBorder="1" applyAlignment="1">
      <alignment horizontal="center"/>
    </xf>
    <xf numFmtId="177" fontId="2" fillId="2" borderId="14" xfId="0" applyFont="1" applyFill="1" applyBorder="1" applyAlignment="1">
      <alignment horizontal="center"/>
    </xf>
    <xf numFmtId="177" fontId="5" fillId="2" borderId="14" xfId="0" applyFont="1" applyFill="1" applyBorder="1" applyAlignment="1">
      <alignment horizontal="center"/>
    </xf>
    <xf numFmtId="177" fontId="2" fillId="3" borderId="8" xfId="0" applyFont="1" applyFill="1" applyBorder="1" applyAlignment="1">
      <alignment/>
    </xf>
    <xf numFmtId="177" fontId="2" fillId="3" borderId="0" xfId="0" applyFont="1" applyFill="1" applyBorder="1" applyAlignment="1">
      <alignment/>
    </xf>
    <xf numFmtId="177" fontId="2" fillId="0" borderId="15" xfId="0" applyFont="1" applyBorder="1" applyAlignment="1">
      <alignment/>
    </xf>
    <xf numFmtId="177" fontId="2" fillId="0" borderId="0" xfId="0" applyFont="1" applyBorder="1" applyAlignment="1">
      <alignment/>
    </xf>
    <xf numFmtId="177" fontId="2" fillId="0" borderId="9" xfId="0" applyFont="1" applyBorder="1" applyAlignment="1">
      <alignment/>
    </xf>
    <xf numFmtId="177" fontId="2" fillId="4" borderId="1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76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left"/>
    </xf>
    <xf numFmtId="177" fontId="2" fillId="3" borderId="4" xfId="0" applyFont="1" applyFill="1" applyBorder="1" applyAlignment="1">
      <alignment horizontal="center"/>
    </xf>
    <xf numFmtId="178" fontId="2" fillId="0" borderId="15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4" borderId="15" xfId="0" applyNumberFormat="1" applyFont="1" applyFill="1" applyBorder="1" applyAlignment="1">
      <alignment/>
    </xf>
    <xf numFmtId="179" fontId="2" fillId="4" borderId="15" xfId="0" applyNumberFormat="1" applyFont="1" applyFill="1" applyBorder="1" applyAlignment="1">
      <alignment/>
    </xf>
    <xf numFmtId="179" fontId="2" fillId="4" borderId="4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left"/>
    </xf>
    <xf numFmtId="177" fontId="2" fillId="3" borderId="0" xfId="0" applyFont="1" applyFill="1" applyBorder="1" applyAlignment="1">
      <alignment horizontal="left"/>
    </xf>
    <xf numFmtId="176" fontId="2" fillId="4" borderId="9" xfId="0" applyNumberFormat="1" applyFont="1" applyFill="1" applyBorder="1" applyAlignment="1">
      <alignment/>
    </xf>
    <xf numFmtId="177" fontId="2" fillId="3" borderId="4" xfId="0" applyFont="1" applyFill="1" applyBorder="1" applyAlignment="1">
      <alignment horizontal="left"/>
    </xf>
    <xf numFmtId="177" fontId="2" fillId="0" borderId="4" xfId="0" applyFont="1" applyBorder="1" applyAlignment="1">
      <alignment/>
    </xf>
    <xf numFmtId="176" fontId="2" fillId="4" borderId="15" xfId="0" applyNumberFormat="1" applyFont="1" applyFill="1" applyBorder="1" applyAlignment="1">
      <alignment/>
    </xf>
    <xf numFmtId="176" fontId="2" fillId="4" borderId="4" xfId="0" applyNumberFormat="1" applyFont="1" applyFill="1" applyBorder="1" applyAlignment="1">
      <alignment/>
    </xf>
    <xf numFmtId="177" fontId="2" fillId="0" borderId="0" xfId="0" applyFont="1" applyFill="1" applyBorder="1" applyAlignment="1">
      <alignment/>
    </xf>
    <xf numFmtId="177" fontId="6" fillId="3" borderId="6" xfId="0" applyFont="1" applyFill="1" applyBorder="1" applyAlignment="1">
      <alignment horizontal="left"/>
    </xf>
    <xf numFmtId="177" fontId="6" fillId="3" borderId="4" xfId="0" applyFont="1" applyFill="1" applyBorder="1" applyAlignment="1">
      <alignment horizontal="center"/>
    </xf>
    <xf numFmtId="177" fontId="2" fillId="3" borderId="0" xfId="0" applyFont="1" applyFill="1" applyBorder="1" applyAlignment="1">
      <alignment horizontal="center"/>
    </xf>
    <xf numFmtId="177" fontId="2" fillId="4" borderId="9" xfId="0" applyFont="1" applyFill="1" applyBorder="1" applyAlignment="1">
      <alignment/>
    </xf>
    <xf numFmtId="177" fontId="2" fillId="4" borderId="0" xfId="0" applyFont="1" applyFill="1" applyBorder="1" applyAlignment="1">
      <alignment/>
    </xf>
    <xf numFmtId="177" fontId="2" fillId="3" borderId="1" xfId="0" applyFont="1" applyFill="1" applyBorder="1" applyAlignment="1">
      <alignment horizontal="left"/>
    </xf>
    <xf numFmtId="177" fontId="2" fillId="3" borderId="5" xfId="0" applyFont="1" applyFill="1" applyBorder="1" applyAlignment="1">
      <alignment horizontal="left"/>
    </xf>
    <xf numFmtId="177" fontId="2" fillId="3" borderId="11" xfId="0" applyFont="1" applyFill="1" applyBorder="1" applyAlignment="1">
      <alignment horizontal="left"/>
    </xf>
    <xf numFmtId="177" fontId="2" fillId="3" borderId="15" xfId="0" applyFont="1" applyFill="1" applyBorder="1" applyAlignment="1">
      <alignment horizontal="center"/>
    </xf>
    <xf numFmtId="178" fontId="2" fillId="0" borderId="3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4" borderId="3" xfId="0" applyNumberFormat="1" applyFont="1" applyFill="1" applyBorder="1" applyAlignment="1">
      <alignment/>
    </xf>
    <xf numFmtId="179" fontId="2" fillId="4" borderId="2" xfId="0" applyNumberFormat="1" applyFont="1" applyFill="1" applyBorder="1" applyAlignment="1">
      <alignment/>
    </xf>
    <xf numFmtId="177" fontId="2" fillId="3" borderId="8" xfId="0" applyFont="1" applyFill="1" applyBorder="1" applyAlignment="1">
      <alignment horizontal="center"/>
    </xf>
    <xf numFmtId="178" fontId="2" fillId="0" borderId="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9" fontId="2" fillId="4" borderId="9" xfId="0" applyNumberFormat="1" applyFont="1" applyFill="1" applyBorder="1" applyAlignment="1">
      <alignment/>
    </xf>
    <xf numFmtId="179" fontId="2" fillId="4" borderId="0" xfId="0" applyNumberFormat="1" applyFont="1" applyFill="1" applyBorder="1" applyAlignment="1">
      <alignment/>
    </xf>
    <xf numFmtId="177" fontId="2" fillId="3" borderId="6" xfId="0" applyFont="1" applyFill="1" applyBorder="1" applyAlignment="1">
      <alignment horizontal="center"/>
    </xf>
    <xf numFmtId="177" fontId="2" fillId="3" borderId="2" xfId="0" applyFont="1" applyFill="1" applyBorder="1" applyAlignment="1">
      <alignment horizontal="left"/>
    </xf>
    <xf numFmtId="177" fontId="2" fillId="0" borderId="3" xfId="0" applyFont="1" applyBorder="1" applyAlignment="1">
      <alignment/>
    </xf>
    <xf numFmtId="177" fontId="2" fillId="0" borderId="2" xfId="0" applyFont="1" applyBorder="1" applyAlignment="1">
      <alignment/>
    </xf>
    <xf numFmtId="176" fontId="2" fillId="4" borderId="2" xfId="0" applyNumberFormat="1" applyFont="1" applyFill="1" applyBorder="1" applyAlignment="1">
      <alignment/>
    </xf>
    <xf numFmtId="177" fontId="2" fillId="3" borderId="12" xfId="0" applyFont="1" applyFill="1" applyBorder="1" applyAlignment="1">
      <alignment horizontal="left"/>
    </xf>
    <xf numFmtId="176" fontId="2" fillId="4" borderId="13" xfId="0" applyNumberFormat="1" applyFont="1" applyFill="1" applyBorder="1" applyAlignment="1">
      <alignment/>
    </xf>
    <xf numFmtId="176" fontId="2" fillId="4" borderId="12" xfId="0" applyNumberFormat="1" applyFont="1" applyFill="1" applyBorder="1" applyAlignment="1">
      <alignment/>
    </xf>
    <xf numFmtId="177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0" customWidth="1"/>
    <col min="2" max="2" width="3.28125" style="0" customWidth="1"/>
    <col min="3" max="3" width="22.7109375" style="0" customWidth="1"/>
    <col min="4" max="4" width="16.00390625" style="0" customWidth="1"/>
    <col min="5" max="6" width="12.7109375" style="0" customWidth="1"/>
    <col min="7" max="7" width="14.7109375" style="0" customWidth="1"/>
    <col min="8" max="8" width="13.57421875" style="0" customWidth="1"/>
    <col min="9" max="9" width="14.8515625" style="0" customWidth="1"/>
    <col min="10" max="11" width="8.140625" style="0" customWidth="1"/>
    <col min="12" max="12" width="9.421875" style="0" customWidth="1"/>
  </cols>
  <sheetData>
    <row r="1" spans="1:12" ht="14.25">
      <c r="A1" s="2"/>
      <c r="B1" s="77" t="s">
        <v>0</v>
      </c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2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6" t="s">
        <v>9</v>
      </c>
    </row>
    <row r="3" spans="1:12" ht="12">
      <c r="A3" s="2"/>
      <c r="B3" s="7"/>
      <c r="C3" s="8"/>
      <c r="D3" s="9"/>
      <c r="E3" s="10" t="s">
        <v>42</v>
      </c>
      <c r="F3" s="11"/>
      <c r="G3" s="7"/>
      <c r="H3" s="12" t="s">
        <v>20</v>
      </c>
      <c r="I3" s="13"/>
      <c r="J3" s="8"/>
      <c r="K3" s="14"/>
      <c r="L3" s="15" t="s">
        <v>15</v>
      </c>
    </row>
    <row r="4" spans="1:12" ht="12">
      <c r="A4" s="2"/>
      <c r="B4" s="16"/>
      <c r="C4" s="17"/>
      <c r="D4" s="18"/>
      <c r="E4" s="17"/>
      <c r="F4" s="14"/>
      <c r="G4" s="17" t="s">
        <v>18</v>
      </c>
      <c r="H4" s="14"/>
      <c r="I4" s="19"/>
      <c r="J4" s="17" t="s">
        <v>12</v>
      </c>
      <c r="K4" s="18" t="s">
        <v>5</v>
      </c>
      <c r="L4" s="20" t="s">
        <v>16</v>
      </c>
    </row>
    <row r="5" spans="1:12" ht="12">
      <c r="A5" s="2"/>
      <c r="B5" s="16"/>
      <c r="C5" s="17" t="s">
        <v>8</v>
      </c>
      <c r="D5" s="18" t="s">
        <v>1</v>
      </c>
      <c r="E5" s="17" t="s">
        <v>2</v>
      </c>
      <c r="F5" s="18" t="s">
        <v>3</v>
      </c>
      <c r="G5" s="17" t="s">
        <v>14</v>
      </c>
      <c r="H5" s="18" t="s">
        <v>2</v>
      </c>
      <c r="I5" s="19" t="s">
        <v>3</v>
      </c>
      <c r="J5" s="17" t="s">
        <v>13</v>
      </c>
      <c r="K5" s="18" t="s">
        <v>43</v>
      </c>
      <c r="L5" s="20" t="s">
        <v>17</v>
      </c>
    </row>
    <row r="6" spans="1:12" ht="12">
      <c r="A6" s="2"/>
      <c r="B6" s="21"/>
      <c r="C6" s="22"/>
      <c r="D6" s="23"/>
      <c r="E6" s="24"/>
      <c r="F6" s="23"/>
      <c r="G6" s="22" t="s">
        <v>19</v>
      </c>
      <c r="H6" s="25"/>
      <c r="I6" s="26"/>
      <c r="J6" s="22" t="s">
        <v>4</v>
      </c>
      <c r="K6" s="25" t="s">
        <v>4</v>
      </c>
      <c r="L6" s="27" t="s">
        <v>44</v>
      </c>
    </row>
    <row r="7" spans="1:12" ht="12">
      <c r="A7" s="2"/>
      <c r="B7" s="28" t="s">
        <v>39</v>
      </c>
      <c r="C7" s="29"/>
      <c r="D7" s="30">
        <v>239459134</v>
      </c>
      <c r="E7" s="31">
        <v>998527</v>
      </c>
      <c r="F7" s="32">
        <v>2875825</v>
      </c>
      <c r="G7" s="33">
        <f>+D7-E7-F7</f>
        <v>235584782</v>
      </c>
      <c r="H7" s="32">
        <v>57485683</v>
      </c>
      <c r="I7" s="31">
        <f>+G7-H7</f>
        <v>178099099</v>
      </c>
      <c r="J7" s="34">
        <f>ROUND(D7/$D$27*100,1)</f>
        <v>31.4</v>
      </c>
      <c r="K7" s="35">
        <v>43.8</v>
      </c>
      <c r="L7" s="34">
        <v>43.5</v>
      </c>
    </row>
    <row r="8" spans="1:12" ht="12">
      <c r="A8" s="2"/>
      <c r="B8" s="36" t="s">
        <v>21</v>
      </c>
      <c r="C8" s="37"/>
      <c r="D8" s="38">
        <v>180712374</v>
      </c>
      <c r="E8" s="39">
        <v>38308</v>
      </c>
      <c r="F8" s="38">
        <v>151000</v>
      </c>
      <c r="G8" s="40">
        <f aca="true" t="shared" si="0" ref="G8:G26">+D8-E8-F8</f>
        <v>180523066</v>
      </c>
      <c r="H8" s="38">
        <v>51064859</v>
      </c>
      <c r="I8" s="39">
        <f aca="true" t="shared" si="1" ref="I8:I26">+G8-H8</f>
        <v>129458207</v>
      </c>
      <c r="J8" s="41">
        <f aca="true" t="shared" si="2" ref="J8:J28">ROUND(D8/$D$27*100,1)</f>
        <v>23.7</v>
      </c>
      <c r="K8" s="42">
        <v>31.8</v>
      </c>
      <c r="L8" s="41">
        <v>31.6</v>
      </c>
    </row>
    <row r="9" spans="1:12" ht="12">
      <c r="A9" s="2"/>
      <c r="B9" s="43" t="s">
        <v>23</v>
      </c>
      <c r="C9" s="44"/>
      <c r="D9" s="32">
        <v>26020461</v>
      </c>
      <c r="E9" s="31">
        <v>792998</v>
      </c>
      <c r="F9" s="32">
        <v>313401</v>
      </c>
      <c r="G9" s="33">
        <f t="shared" si="0"/>
        <v>24914062</v>
      </c>
      <c r="H9" s="32">
        <v>5550255</v>
      </c>
      <c r="I9" s="31">
        <f t="shared" si="1"/>
        <v>19363807</v>
      </c>
      <c r="J9" s="45">
        <f t="shared" si="2"/>
        <v>3.4</v>
      </c>
      <c r="K9" s="35">
        <v>4.8</v>
      </c>
      <c r="L9" s="45">
        <v>4.7</v>
      </c>
    </row>
    <row r="10" spans="1:12" ht="12">
      <c r="A10" s="2"/>
      <c r="B10" s="36" t="s">
        <v>22</v>
      </c>
      <c r="C10" s="46"/>
      <c r="D10" s="30">
        <v>4411560</v>
      </c>
      <c r="E10" s="47"/>
      <c r="F10" s="30"/>
      <c r="G10" s="33">
        <f t="shared" si="0"/>
        <v>4411560</v>
      </c>
      <c r="H10" s="30">
        <v>1115709</v>
      </c>
      <c r="I10" s="47">
        <f t="shared" si="1"/>
        <v>3295851</v>
      </c>
      <c r="J10" s="48">
        <f t="shared" si="2"/>
        <v>0.6</v>
      </c>
      <c r="K10" s="49">
        <v>0.8</v>
      </c>
      <c r="L10" s="48">
        <v>0.8</v>
      </c>
    </row>
    <row r="11" spans="1:12" ht="12">
      <c r="A11" s="2"/>
      <c r="B11" s="43" t="s">
        <v>24</v>
      </c>
      <c r="C11" s="44"/>
      <c r="D11" s="32">
        <v>22047485</v>
      </c>
      <c r="E11" s="31"/>
      <c r="F11" s="32"/>
      <c r="G11" s="33">
        <f t="shared" si="0"/>
        <v>22047485</v>
      </c>
      <c r="H11" s="32">
        <v>11211899</v>
      </c>
      <c r="I11" s="31">
        <f t="shared" si="1"/>
        <v>10835586</v>
      </c>
      <c r="J11" s="45">
        <f t="shared" si="2"/>
        <v>2.9</v>
      </c>
      <c r="K11" s="35">
        <v>2.7</v>
      </c>
      <c r="L11" s="45">
        <v>2.7</v>
      </c>
    </row>
    <row r="12" spans="1:12" ht="12">
      <c r="A12" s="2"/>
      <c r="B12" s="36" t="s">
        <v>11</v>
      </c>
      <c r="C12" s="46"/>
      <c r="D12" s="30">
        <v>71899183</v>
      </c>
      <c r="E12" s="47">
        <v>3420017</v>
      </c>
      <c r="F12" s="30">
        <v>2502533</v>
      </c>
      <c r="G12" s="33">
        <f t="shared" si="0"/>
        <v>65976633</v>
      </c>
      <c r="H12" s="30">
        <v>8272738</v>
      </c>
      <c r="I12" s="47">
        <f t="shared" si="1"/>
        <v>57703895</v>
      </c>
      <c r="J12" s="48">
        <f t="shared" si="2"/>
        <v>9.4</v>
      </c>
      <c r="K12" s="49">
        <v>14.2</v>
      </c>
      <c r="L12" s="48">
        <v>14.1</v>
      </c>
    </row>
    <row r="13" spans="1:12" ht="12">
      <c r="A13" s="2"/>
      <c r="B13" s="43" t="s">
        <v>25</v>
      </c>
      <c r="C13" s="44"/>
      <c r="D13" s="32">
        <v>89142781</v>
      </c>
      <c r="E13" s="50">
        <v>376481</v>
      </c>
      <c r="F13" s="32">
        <v>321101</v>
      </c>
      <c r="G13" s="33">
        <f t="shared" si="0"/>
        <v>88445199</v>
      </c>
      <c r="H13" s="32">
        <v>3182048</v>
      </c>
      <c r="I13" s="31">
        <f t="shared" si="1"/>
        <v>85263151</v>
      </c>
      <c r="J13" s="45">
        <f t="shared" si="2"/>
        <v>11.7</v>
      </c>
      <c r="K13" s="35">
        <v>21</v>
      </c>
      <c r="L13" s="45">
        <v>20.8</v>
      </c>
    </row>
    <row r="14" spans="1:12" ht="12">
      <c r="A14" s="2"/>
      <c r="B14" s="51" t="s">
        <v>26</v>
      </c>
      <c r="C14" s="52"/>
      <c r="D14" s="38"/>
      <c r="E14" s="39"/>
      <c r="F14" s="38"/>
      <c r="G14" s="40">
        <f t="shared" si="0"/>
        <v>0</v>
      </c>
      <c r="H14" s="38"/>
      <c r="I14" s="39">
        <f t="shared" si="1"/>
        <v>0</v>
      </c>
      <c r="J14" s="41">
        <f t="shared" si="2"/>
        <v>0</v>
      </c>
      <c r="K14" s="42"/>
      <c r="L14" s="41"/>
    </row>
    <row r="15" spans="1:12" ht="12">
      <c r="A15" s="2"/>
      <c r="B15" s="43" t="s">
        <v>27</v>
      </c>
      <c r="C15" s="44"/>
      <c r="D15" s="32">
        <v>7021698</v>
      </c>
      <c r="E15" s="31">
        <v>2065293</v>
      </c>
      <c r="F15" s="32">
        <v>4956405</v>
      </c>
      <c r="G15" s="33">
        <f t="shared" si="0"/>
        <v>0</v>
      </c>
      <c r="H15" s="32"/>
      <c r="I15" s="31">
        <f t="shared" si="1"/>
        <v>0</v>
      </c>
      <c r="J15" s="45">
        <f t="shared" si="2"/>
        <v>0.9</v>
      </c>
      <c r="K15" s="35"/>
      <c r="L15" s="45"/>
    </row>
    <row r="16" spans="1:12" ht="12">
      <c r="A16" s="2"/>
      <c r="B16" s="36" t="s">
        <v>28</v>
      </c>
      <c r="C16" s="46"/>
      <c r="D16" s="30">
        <v>1548817</v>
      </c>
      <c r="E16" s="47">
        <v>1027759</v>
      </c>
      <c r="F16" s="30">
        <v>521058</v>
      </c>
      <c r="G16" s="33">
        <f t="shared" si="0"/>
        <v>0</v>
      </c>
      <c r="H16" s="30"/>
      <c r="I16" s="47">
        <f t="shared" si="1"/>
        <v>0</v>
      </c>
      <c r="J16" s="48">
        <f t="shared" si="2"/>
        <v>0.2</v>
      </c>
      <c r="K16" s="49"/>
      <c r="L16" s="48"/>
    </row>
    <row r="17" spans="1:12" ht="12">
      <c r="A17" s="2"/>
      <c r="B17" s="43" t="s">
        <v>29</v>
      </c>
      <c r="C17" s="44"/>
      <c r="D17" s="32">
        <v>67509110</v>
      </c>
      <c r="E17" s="31"/>
      <c r="F17" s="32"/>
      <c r="G17" s="33">
        <f t="shared" si="0"/>
        <v>67509110</v>
      </c>
      <c r="H17" s="32">
        <v>66256182</v>
      </c>
      <c r="I17" s="31">
        <f t="shared" si="1"/>
        <v>1252928</v>
      </c>
      <c r="J17" s="45">
        <f t="shared" si="2"/>
        <v>8.9</v>
      </c>
      <c r="K17" s="35">
        <v>0.3</v>
      </c>
      <c r="L17" s="45">
        <v>0.3</v>
      </c>
    </row>
    <row r="18" spans="1:12" ht="12">
      <c r="A18" s="2"/>
      <c r="B18" s="36" t="s">
        <v>30</v>
      </c>
      <c r="C18" s="46"/>
      <c r="D18" s="30">
        <v>5623551</v>
      </c>
      <c r="E18" s="47">
        <v>2950000</v>
      </c>
      <c r="F18" s="30">
        <v>2673551</v>
      </c>
      <c r="G18" s="33">
        <f t="shared" si="0"/>
        <v>0</v>
      </c>
      <c r="H18" s="30"/>
      <c r="I18" s="47">
        <f t="shared" si="1"/>
        <v>0</v>
      </c>
      <c r="J18" s="48">
        <f t="shared" si="2"/>
        <v>0.7</v>
      </c>
      <c r="K18" s="49"/>
      <c r="L18" s="48"/>
    </row>
    <row r="19" spans="1:12" ht="12">
      <c r="A19" s="2"/>
      <c r="B19" s="36" t="s">
        <v>31</v>
      </c>
      <c r="C19" s="46"/>
      <c r="D19" s="30"/>
      <c r="E19" s="47"/>
      <c r="F19" s="30"/>
      <c r="G19" s="33">
        <f t="shared" si="0"/>
        <v>0</v>
      </c>
      <c r="H19" s="30"/>
      <c r="I19" s="47">
        <f t="shared" si="1"/>
        <v>0</v>
      </c>
      <c r="J19" s="48">
        <f t="shared" si="2"/>
        <v>0</v>
      </c>
      <c r="K19" s="49"/>
      <c r="L19" s="48"/>
    </row>
    <row r="20" spans="1:12" ht="12">
      <c r="A20" s="2"/>
      <c r="B20" s="43" t="s">
        <v>38</v>
      </c>
      <c r="C20" s="53"/>
      <c r="D20" s="54">
        <f aca="true" t="shared" si="3" ref="D20:I20">+D7+D9+D10+D11+D12+D13+D15+D16+D17+D18+D19</f>
        <v>534683780</v>
      </c>
      <c r="E20" s="55">
        <f t="shared" si="3"/>
        <v>11631075</v>
      </c>
      <c r="F20" s="54">
        <f t="shared" si="3"/>
        <v>14163874</v>
      </c>
      <c r="G20" s="33">
        <f t="shared" si="3"/>
        <v>508888831</v>
      </c>
      <c r="H20" s="54">
        <f t="shared" si="3"/>
        <v>153074514</v>
      </c>
      <c r="I20" s="55">
        <f t="shared" si="3"/>
        <v>355814317</v>
      </c>
      <c r="J20" s="45">
        <f t="shared" si="2"/>
        <v>70.2</v>
      </c>
      <c r="K20" s="35">
        <v>87.4</v>
      </c>
      <c r="L20" s="45">
        <v>86.9</v>
      </c>
    </row>
    <row r="21" spans="1:12" ht="12">
      <c r="A21" s="2"/>
      <c r="B21" s="56" t="s">
        <v>32</v>
      </c>
      <c r="C21" s="57"/>
      <c r="D21" s="30">
        <f aca="true" t="shared" si="4" ref="D21:I21">+D23+D25+D26</f>
        <v>227432302</v>
      </c>
      <c r="E21" s="47">
        <f t="shared" si="4"/>
        <v>173847700</v>
      </c>
      <c r="F21" s="30">
        <f t="shared" si="4"/>
        <v>53584602</v>
      </c>
      <c r="G21" s="33">
        <f t="shared" si="4"/>
        <v>0</v>
      </c>
      <c r="H21" s="30">
        <f t="shared" si="4"/>
        <v>0</v>
      </c>
      <c r="I21" s="47">
        <f t="shared" si="4"/>
        <v>0</v>
      </c>
      <c r="J21" s="48">
        <f t="shared" si="2"/>
        <v>29.8</v>
      </c>
      <c r="K21" s="42">
        <v>13.2</v>
      </c>
      <c r="L21" s="41">
        <v>13.1</v>
      </c>
    </row>
    <row r="22" spans="1:12" ht="12">
      <c r="A22" s="2"/>
      <c r="B22" s="58"/>
      <c r="C22" s="59" t="s">
        <v>33</v>
      </c>
      <c r="D22" s="60">
        <v>5144763</v>
      </c>
      <c r="E22" s="61">
        <v>2515586</v>
      </c>
      <c r="F22" s="60">
        <v>2629177</v>
      </c>
      <c r="G22" s="40">
        <f t="shared" si="0"/>
        <v>0</v>
      </c>
      <c r="H22" s="60"/>
      <c r="I22" s="61">
        <f t="shared" si="1"/>
        <v>0</v>
      </c>
      <c r="J22" s="62">
        <f t="shared" si="2"/>
        <v>0.7</v>
      </c>
      <c r="K22" s="63">
        <v>0.73</v>
      </c>
      <c r="L22" s="62">
        <v>0.6</v>
      </c>
    </row>
    <row r="23" spans="1:12" ht="12">
      <c r="A23" s="2"/>
      <c r="B23" s="43"/>
      <c r="C23" s="58" t="s">
        <v>35</v>
      </c>
      <c r="D23" s="30">
        <v>220724037</v>
      </c>
      <c r="E23" s="47">
        <v>167294302</v>
      </c>
      <c r="F23" s="30">
        <v>53429735</v>
      </c>
      <c r="G23" s="33">
        <f t="shared" si="0"/>
        <v>0</v>
      </c>
      <c r="H23" s="30"/>
      <c r="I23" s="47">
        <f t="shared" si="1"/>
        <v>0</v>
      </c>
      <c r="J23" s="48">
        <f t="shared" si="2"/>
        <v>29</v>
      </c>
      <c r="K23" s="42">
        <v>13.1</v>
      </c>
      <c r="L23" s="41">
        <v>13</v>
      </c>
    </row>
    <row r="24" spans="1:12" ht="12">
      <c r="A24" s="2"/>
      <c r="B24" s="64" t="s">
        <v>6</v>
      </c>
      <c r="C24" s="64" t="s">
        <v>34</v>
      </c>
      <c r="D24" s="65">
        <v>100818691</v>
      </c>
      <c r="E24" s="66">
        <v>62246121</v>
      </c>
      <c r="F24" s="65">
        <v>38572570</v>
      </c>
      <c r="G24" s="40">
        <f t="shared" si="0"/>
        <v>0</v>
      </c>
      <c r="H24" s="65"/>
      <c r="I24" s="66">
        <f t="shared" si="1"/>
        <v>0</v>
      </c>
      <c r="J24" s="67">
        <f t="shared" si="2"/>
        <v>13.2</v>
      </c>
      <c r="K24" s="68">
        <v>9.5</v>
      </c>
      <c r="L24" s="67">
        <v>9.4</v>
      </c>
    </row>
    <row r="25" spans="1:12" ht="12">
      <c r="A25" s="2"/>
      <c r="B25" s="64" t="s">
        <v>7</v>
      </c>
      <c r="C25" s="36" t="s">
        <v>36</v>
      </c>
      <c r="D25" s="30">
        <v>6708265</v>
      </c>
      <c r="E25" s="47">
        <v>6553398</v>
      </c>
      <c r="F25" s="30">
        <v>154867</v>
      </c>
      <c r="G25" s="33">
        <f t="shared" si="0"/>
        <v>0</v>
      </c>
      <c r="H25" s="30"/>
      <c r="I25" s="47">
        <f t="shared" si="1"/>
        <v>0</v>
      </c>
      <c r="J25" s="48">
        <f t="shared" si="2"/>
        <v>0.9</v>
      </c>
      <c r="K25" s="42">
        <v>0</v>
      </c>
      <c r="L25" s="41">
        <v>0</v>
      </c>
    </row>
    <row r="26" spans="1:12" ht="12">
      <c r="A26" s="2"/>
      <c r="B26" s="43"/>
      <c r="C26" s="43" t="s">
        <v>37</v>
      </c>
      <c r="D26" s="32"/>
      <c r="E26" s="31"/>
      <c r="F26" s="32"/>
      <c r="G26" s="33">
        <f t="shared" si="0"/>
        <v>0</v>
      </c>
      <c r="H26" s="32"/>
      <c r="I26" s="31">
        <f t="shared" si="1"/>
        <v>0</v>
      </c>
      <c r="J26" s="45">
        <f t="shared" si="2"/>
        <v>0</v>
      </c>
      <c r="K26" s="68"/>
      <c r="L26" s="67"/>
    </row>
    <row r="27" spans="1:12" ht="12">
      <c r="A27" s="2"/>
      <c r="B27" s="56" t="s">
        <v>40</v>
      </c>
      <c r="C27" s="70"/>
      <c r="D27" s="71">
        <f aca="true" t="shared" si="5" ref="D27:I27">+D20+D21</f>
        <v>762116082</v>
      </c>
      <c r="E27" s="72">
        <f t="shared" si="5"/>
        <v>185478775</v>
      </c>
      <c r="F27" s="71">
        <f t="shared" si="5"/>
        <v>67748476</v>
      </c>
      <c r="G27" s="33">
        <f t="shared" si="5"/>
        <v>508888831</v>
      </c>
      <c r="H27" s="71">
        <f t="shared" si="5"/>
        <v>153074514</v>
      </c>
      <c r="I27" s="72">
        <f t="shared" si="5"/>
        <v>355814317</v>
      </c>
      <c r="J27" s="34">
        <v>100</v>
      </c>
      <c r="K27" s="73"/>
      <c r="L27" s="34"/>
    </row>
    <row r="28" spans="1:12" ht="12">
      <c r="A28" s="2"/>
      <c r="B28" s="58"/>
      <c r="C28" s="69" t="s">
        <v>41</v>
      </c>
      <c r="D28" s="38">
        <f aca="true" t="shared" si="6" ref="D28:I28">+D7+D22</f>
        <v>244603897</v>
      </c>
      <c r="E28" s="39">
        <f t="shared" si="6"/>
        <v>3514113</v>
      </c>
      <c r="F28" s="38">
        <f t="shared" si="6"/>
        <v>5505002</v>
      </c>
      <c r="G28" s="40">
        <f t="shared" si="6"/>
        <v>235584782</v>
      </c>
      <c r="H28" s="38">
        <f t="shared" si="6"/>
        <v>57485683</v>
      </c>
      <c r="I28" s="39">
        <f t="shared" si="6"/>
        <v>178099099</v>
      </c>
      <c r="J28" s="41">
        <f t="shared" si="2"/>
        <v>32.1</v>
      </c>
      <c r="K28" s="42"/>
      <c r="L28" s="41"/>
    </row>
    <row r="29" spans="1:12" ht="12">
      <c r="A29" s="2"/>
      <c r="B29" s="58" t="s">
        <v>10</v>
      </c>
      <c r="C29" s="74"/>
      <c r="D29" s="75">
        <v>100</v>
      </c>
      <c r="E29" s="76">
        <f>ROUND(E27/$D$27*100,1)</f>
        <v>24.3</v>
      </c>
      <c r="F29" s="75">
        <f>ROUND(F27/$D$27*100,1)</f>
        <v>8.9</v>
      </c>
      <c r="G29" s="48">
        <f>ROUND(G27/$D$27*100,1)</f>
        <v>66.8</v>
      </c>
      <c r="H29" s="75">
        <f>ROUND(H27/$D$27*100,1)</f>
        <v>20.1</v>
      </c>
      <c r="I29" s="76">
        <f>ROUND(I27/$D$27*100,1)</f>
        <v>46.7</v>
      </c>
      <c r="J29" s="75"/>
      <c r="K29" s="76"/>
      <c r="L29" s="75"/>
    </row>
    <row r="30" spans="2:3" ht="12">
      <c r="B30" s="1"/>
      <c r="C30" s="1"/>
    </row>
    <row r="31" spans="2:4" ht="12">
      <c r="B31" s="3" t="s">
        <v>45</v>
      </c>
      <c r="C31" s="3"/>
      <c r="D31" s="4"/>
    </row>
    <row r="32" spans="2:4" ht="12">
      <c r="B32" s="3" t="s">
        <v>46</v>
      </c>
      <c r="C32" s="3"/>
      <c r="D32" s="4" t="s">
        <v>48</v>
      </c>
    </row>
    <row r="33" spans="2:4" ht="12">
      <c r="B33" s="1"/>
      <c r="C33" s="1"/>
      <c r="D33" s="4" t="s">
        <v>47</v>
      </c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</sheetData>
  <printOptions/>
  <pageMargins left="0.69" right="0.58" top="1.3" bottom="1" header="0.512" footer="0.512"/>
  <pageSetup horizontalDpi="400" verticalDpi="4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1999-11-08T01:29:28Z</cp:lastPrinted>
  <dcterms:created xsi:type="dcterms:W3CDTF">1999-10-08T07:08:06Z</dcterms:created>
  <dcterms:modified xsi:type="dcterms:W3CDTF">1999-11-08T01:29:34Z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