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65" tabRatio="684" activeTab="5"/>
  </bookViews>
  <sheets>
    <sheet name="議会･総務" sheetId="1" r:id="rId1"/>
    <sheet name="民生･衛生" sheetId="2" r:id="rId2"/>
    <sheet name="労働･農林水産･商工" sheetId="3" r:id="rId3"/>
    <sheet name="土木･警察" sheetId="4" r:id="rId4"/>
    <sheet name="教育" sheetId="5" r:id="rId5"/>
    <sheet name="災害復旧･公債費等" sheetId="6" r:id="rId6"/>
  </sheets>
  <definedNames>
    <definedName name="_xlnm.Print_Area" localSheetId="0">'議会･総務'!$B$1:$Q$73</definedName>
    <definedName name="_xlnm.Print_Area" localSheetId="1">'民生･衛生'!$A$1:$T$73</definedName>
    <definedName name="_xlnm.Print_Area" localSheetId="2">'労働･農林水産･商工'!$B$1:$U$74</definedName>
  </definedNames>
  <calcPr fullCalcOnLoad="1"/>
</workbook>
</file>

<file path=xl/sharedStrings.xml><?xml version="1.0" encoding="utf-8"?>
<sst xmlns="http://schemas.openxmlformats.org/spreadsheetml/2006/main" count="879" uniqueCount="220">
  <si>
    <t>一　議会費</t>
  </si>
  <si>
    <t>交付金</t>
  </si>
  <si>
    <t>引取税</t>
  </si>
  <si>
    <t>財政調整</t>
  </si>
  <si>
    <t>総      額</t>
  </si>
  <si>
    <t xml:space="preserve">  二　総      務      費</t>
  </si>
  <si>
    <t xml:space="preserve">   三　民       生       費</t>
  </si>
  <si>
    <t>総     額</t>
  </si>
  <si>
    <t xml:space="preserve">    四　衛      生      費</t>
  </si>
  <si>
    <t>五　労 働 費</t>
  </si>
  <si>
    <t>総　　 額</t>
  </si>
  <si>
    <t xml:space="preserve">  六　農 林 水 産 業 費</t>
  </si>
  <si>
    <t>　　 七　商  　 工   　費</t>
  </si>
  <si>
    <t>　 ５都　市　計　画　費</t>
  </si>
  <si>
    <t xml:space="preserve">      八　土        木        費</t>
  </si>
  <si>
    <t xml:space="preserve">     十一　教      育      費</t>
  </si>
  <si>
    <t>前年繰上</t>
  </si>
  <si>
    <t>十五</t>
  </si>
  <si>
    <t>十六</t>
  </si>
  <si>
    <t>利 子 割</t>
  </si>
  <si>
    <t>交 付 金</t>
  </si>
  <si>
    <t>十七</t>
  </si>
  <si>
    <t>ゴルフ場</t>
  </si>
  <si>
    <t>十八</t>
  </si>
  <si>
    <t>利 用 税</t>
  </si>
  <si>
    <t>特別地方</t>
  </si>
  <si>
    <t>十九</t>
  </si>
  <si>
    <t>消 費 税</t>
  </si>
  <si>
    <t>二十</t>
  </si>
  <si>
    <t>自 動 車</t>
  </si>
  <si>
    <t>取 得 税</t>
  </si>
  <si>
    <t>二十一</t>
  </si>
  <si>
    <t>軽　 油</t>
  </si>
  <si>
    <t>二十二</t>
  </si>
  <si>
    <t>分担金・負担金・寄附金</t>
  </si>
  <si>
    <t>歳　   出 　  合     計</t>
  </si>
  <si>
    <t>国 　庫 　支 　出 　金</t>
  </si>
  <si>
    <t>繰          入          金</t>
  </si>
  <si>
    <t>諸          収          入</t>
  </si>
  <si>
    <t>繰          越          金</t>
  </si>
  <si>
    <t>地          方          債</t>
  </si>
  <si>
    <t>一   般   財   源    等</t>
  </si>
  <si>
    <t>財      産     収      入</t>
  </si>
  <si>
    <t>(うち投資的経費充当の一般財源等)</t>
  </si>
  <si>
    <t>（単位　千円）</t>
  </si>
  <si>
    <t>使  用  料 ・手  数  料</t>
  </si>
  <si>
    <t>十二　災 害 復 旧 費</t>
  </si>
  <si>
    <t xml:space="preserve">     十四　諸 支 出 金</t>
  </si>
  <si>
    <t>充 用 金</t>
  </si>
  <si>
    <t>交　付  金</t>
  </si>
  <si>
    <t>特 別 区</t>
  </si>
  <si>
    <t>資料：県財政課</t>
  </si>
  <si>
    <t>注）　１　議会費　</t>
  </si>
  <si>
    <t>　議会の活動に要する経費で、主として議員の報酬や委員会の運営費などがあります。</t>
  </si>
  <si>
    <t>　　　２　総務費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</si>
  <si>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</si>
  <si>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</si>
  <si>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　農林漁業の振興と食糧の安定的供給を図るための経費です。生産基盤の整備、消費流通対策や農林漁業に係る技術の開発・普及等に要する経費からなります。</t>
  </si>
  <si>
    <t>　商工業の振興、制度融資、企業誘致や流通対策のほか、観光宣伝等に要する経費などからなります。</t>
  </si>
  <si>
    <t>　</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</si>
  <si>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</si>
  <si>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</si>
  <si>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集中豪雨被害など災害によって生じた被害の復旧に要する経費です。</t>
  </si>
  <si>
    <t>　県債の償還金や発行に要する経費のほか、一時的な資金不足を補うために借り入れた借入金の利子からなります。</t>
  </si>
  <si>
    <t>　直接の事業目的を持たない普通財産の取得に関する経費や、公営企業及び収益事業会計への繰出金や貸付金等が該当します。</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</si>
  <si>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</si>
  <si>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</si>
  <si>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</si>
  <si>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</si>
  <si>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</si>
  <si>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</si>
  <si>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</si>
  <si>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</si>
  <si>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</si>
  <si>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</si>
  <si>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（その６）</t>
  </si>
  <si>
    <t>　　　　　　　　　　　　目的別</t>
  </si>
  <si>
    <t>　　性質別</t>
  </si>
  <si>
    <t>十四</t>
  </si>
  <si>
    <t>十三</t>
  </si>
  <si>
    <t>繰出金</t>
  </si>
  <si>
    <t>前年度繰上充用金</t>
  </si>
  <si>
    <t>十二</t>
  </si>
  <si>
    <t>十一</t>
  </si>
  <si>
    <t>投資及び出資金</t>
  </si>
  <si>
    <t>貸付金</t>
  </si>
  <si>
    <t>九</t>
  </si>
  <si>
    <t>十</t>
  </si>
  <si>
    <t>公債費</t>
  </si>
  <si>
    <t>積立金</t>
  </si>
  <si>
    <t>２</t>
  </si>
  <si>
    <t>１</t>
  </si>
  <si>
    <t>失業対策事業費</t>
  </si>
  <si>
    <t>八</t>
  </si>
  <si>
    <t>補助事業費</t>
  </si>
  <si>
    <t>単独事業費</t>
  </si>
  <si>
    <t>(1)</t>
  </si>
  <si>
    <t>(2)</t>
  </si>
  <si>
    <t>単独事業費</t>
  </si>
  <si>
    <t>３</t>
  </si>
  <si>
    <t>４</t>
  </si>
  <si>
    <t>５</t>
  </si>
  <si>
    <t>国直轄事業負担金</t>
  </si>
  <si>
    <t>同級他団体施行事業負担金</t>
  </si>
  <si>
    <t>受託事業費</t>
  </si>
  <si>
    <t>(ｱ)</t>
  </si>
  <si>
    <t>(ｲ)</t>
  </si>
  <si>
    <t>その他に対するもの</t>
  </si>
  <si>
    <t>市町村に対するもの</t>
  </si>
  <si>
    <t>補助金</t>
  </si>
  <si>
    <t>その団体で行うもの</t>
  </si>
  <si>
    <t>単独事業費</t>
  </si>
  <si>
    <t>その他に対するもの</t>
  </si>
  <si>
    <t>補助金</t>
  </si>
  <si>
    <t>補助事業費</t>
  </si>
  <si>
    <t>七</t>
  </si>
  <si>
    <t>災害復旧事業費</t>
  </si>
  <si>
    <t>六</t>
  </si>
  <si>
    <t>普通建設事業費</t>
  </si>
  <si>
    <t>一</t>
  </si>
  <si>
    <t>人件費</t>
  </si>
  <si>
    <t>二</t>
  </si>
  <si>
    <t>物件費</t>
  </si>
  <si>
    <t>三</t>
  </si>
  <si>
    <t>維持補修費</t>
  </si>
  <si>
    <t>四</t>
  </si>
  <si>
    <t>扶助費</t>
  </si>
  <si>
    <t>五</t>
  </si>
  <si>
    <t>補助費等</t>
  </si>
  <si>
    <t>国に対するもの</t>
  </si>
  <si>
    <t>同級他団体に対するもの</t>
  </si>
  <si>
    <t>その他に対するもの</t>
  </si>
  <si>
    <t>（うち市町村に対するもの）</t>
  </si>
  <si>
    <t>(うち職員給)</t>
  </si>
  <si>
    <t>九　警　察　費</t>
  </si>
  <si>
    <t xml:space="preserve">   ８　保　健　体　育　費</t>
  </si>
  <si>
    <t>７ 社 会 教 育 費</t>
  </si>
  <si>
    <t>６ 幼 稚 園 費</t>
  </si>
  <si>
    <t>５ 特 殊 学 校 費</t>
  </si>
  <si>
    <t>４ 高 等 学 校 費</t>
  </si>
  <si>
    <t>３ 中 学 校 費</t>
  </si>
  <si>
    <t>２ 小 学 校 費</t>
  </si>
  <si>
    <t>　１ 教    　育
　　 総　務　費</t>
  </si>
  <si>
    <t xml:space="preserve">  　施設費等</t>
  </si>
  <si>
    <t>９ 大  学  費</t>
  </si>
  <si>
    <t xml:space="preserve">  (2) 学    校</t>
  </si>
  <si>
    <t xml:space="preserve">      給 食 費</t>
  </si>
  <si>
    <t xml:space="preserve">  (1)  体 　 育</t>
  </si>
  <si>
    <t xml:space="preserve"> １ 土　　　木
    管　理　費</t>
  </si>
  <si>
    <t xml:space="preserve"> ２ 道　　　路
　　橋りょう費</t>
  </si>
  <si>
    <t xml:space="preserve"> ３ 河　　　川
　　海　岸　費</t>
  </si>
  <si>
    <t>４ 港　湾　費</t>
  </si>
  <si>
    <t>(1) 街　路　費</t>
  </si>
  <si>
    <t>(2) 公　園　費</t>
  </si>
  <si>
    <t>(3) 下 水 道 費</t>
  </si>
  <si>
    <t xml:space="preserve"> (4) 区　　画</t>
  </si>
  <si>
    <t xml:space="preserve">     整理費等</t>
  </si>
  <si>
    <t>６ 住　宅　費</t>
  </si>
  <si>
    <t>７ 空　港　費</t>
  </si>
  <si>
    <t>十　消　防　費</t>
  </si>
  <si>
    <t>１ 労 政 費</t>
  </si>
  <si>
    <t>２ 職　　　業
　 訓　練　費</t>
  </si>
  <si>
    <t>３ 失　　　業
 　対　策　費</t>
  </si>
  <si>
    <t xml:space="preserve"> ４ 労　　働
　  委員会費</t>
  </si>
  <si>
    <t>１ 農 業 費</t>
  </si>
  <si>
    <t>２ 畜 産 業 費</t>
  </si>
  <si>
    <t>３ 農　地　費</t>
  </si>
  <si>
    <t>４ 林　業　費</t>
  </si>
  <si>
    <t>５ 水 産 業 費</t>
  </si>
  <si>
    <t>１ 商　業　費</t>
  </si>
  <si>
    <t>２ 工 鉱 業 費</t>
  </si>
  <si>
    <t>３ 観　光　費</t>
  </si>
  <si>
    <t>１ 社　　　会
　 福　祉　費</t>
  </si>
  <si>
    <t>２ 老　　　人
　 福　祉　費</t>
  </si>
  <si>
    <t>３ 児　　　児
　 福　祉　費</t>
  </si>
  <si>
    <t>４ 生　　　活
　 保　護　費</t>
  </si>
  <si>
    <t>５ 災　　　害
　 救　助　費</t>
  </si>
  <si>
    <t>１ 公　　　衆
　 衛　生　費</t>
  </si>
  <si>
    <t>２ 結　　　核
　 対　策　費</t>
  </si>
  <si>
    <t>３ 精　　　神
　 衛　生　費</t>
  </si>
  <si>
    <t>４ 環　　　境
　 衛　生　費</t>
  </si>
  <si>
    <t>５ 清　掃　費</t>
  </si>
  <si>
    <t>６ 保 健 所 費</t>
  </si>
  <si>
    <t>７ 医　薬　費</t>
  </si>
  <si>
    <t>１ 総 務 管 理 費</t>
  </si>
  <si>
    <t>２ 企　画　費</t>
  </si>
  <si>
    <t>３ 徴　税　費</t>
  </si>
  <si>
    <t>　４ 市  町  村
　　 振　興　費</t>
  </si>
  <si>
    <t>５ 選  挙  費</t>
  </si>
  <si>
    <t>６ 防  災  費</t>
  </si>
  <si>
    <t>　７ 統    　計
　 　調　査　費</t>
  </si>
  <si>
    <t xml:space="preserve">  ８ 人　     事
     委 員 会 費</t>
  </si>
  <si>
    <t xml:space="preserve">  ９ 監　  　査
　 　委  員  費</t>
  </si>
  <si>
    <t>十三　公 債 費</t>
  </si>
  <si>
    <t xml:space="preserve"> ２ 公　  営
　　企 業 費</t>
  </si>
  <si>
    <t xml:space="preserve"> １ 普通財産
    取 得 税</t>
  </si>
  <si>
    <t xml:space="preserve"> １ 農　  林
    水産施設</t>
  </si>
  <si>
    <t xml:space="preserve"> ２ 公　　共
    土木施設</t>
  </si>
  <si>
    <t>３ そ の 他</t>
  </si>
  <si>
    <t>注）　３　民生費　</t>
  </si>
  <si>
    <t>　　　４　衛生費</t>
  </si>
  <si>
    <t>注）　５　労働費　</t>
  </si>
  <si>
    <t>　　　６　農林水産業費</t>
  </si>
  <si>
    <t>　　　７　商工費</t>
  </si>
  <si>
    <t>注）　８　土木費　</t>
  </si>
  <si>
    <t>　　　９　警察費</t>
  </si>
  <si>
    <t>　21世紀を担う子どもたちのための学校教育の振興、生涯学習や文化・スポーツ活動の支援など、教育行政に要する経費です。</t>
  </si>
  <si>
    <t>注）　12　災害復旧費　</t>
  </si>
  <si>
    <t>　　　13　公債費</t>
  </si>
  <si>
    <t>　　　14　諸支出金</t>
  </si>
  <si>
    <t>　　　16～20　交付金</t>
  </si>
  <si>
    <t>注）　10　教育費</t>
  </si>
  <si>
    <t>平成16年度</t>
  </si>
  <si>
    <t>配　当　割</t>
  </si>
  <si>
    <t>株式等譲渡</t>
  </si>
  <si>
    <t>所　得　割</t>
  </si>
  <si>
    <t>地　　　方</t>
  </si>
  <si>
    <t>消　費　税</t>
  </si>
  <si>
    <t>二十三</t>
  </si>
  <si>
    <t>二十四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</si>
</sst>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 numFmtId="183" formatCode="#,###;[Red]&quot;△&quot;#,###"/>
  </numFmts>
  <fonts count="7">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
      <sz val="12"/>
      <name val="ＭＳ 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7">
    <border>
      <left/>
      <right/>
      <top/>
      <bottom/>
      <diagonal/>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s>
  <cellStyleXfs count="26">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cellStyleXfs>
  <cellXfs count="100">
    <xf numFmtId="180" fontId="0" fillId="0" borderId="0" xfId="0" applyAlignment="1">
      <alignment/>
    </xf>
    <xf numFmtId="180" fontId="2" fillId="0" borderId="0" xfId="0" applyFont="1" applyAlignment="1">
      <alignment vertical="center"/>
    </xf>
    <xf numFmtId="180" fontId="2" fillId="2" borderId="1" xfId="0" applyFont="1" applyFill="1" applyBorder="1" applyAlignment="1" applyProtection="1">
      <alignment horizontal="center" vertical="center"/>
      <protection locked="0"/>
    </xf>
    <xf numFmtId="180" fontId="2" fillId="2" borderId="2" xfId="0" applyFont="1" applyFill="1" applyBorder="1" applyAlignment="1" applyProtection="1">
      <alignment vertical="center"/>
      <protection locked="0"/>
    </xf>
    <xf numFmtId="180" fontId="2" fillId="2" borderId="3" xfId="0" applyFont="1" applyFill="1" applyBorder="1" applyAlignment="1" applyProtection="1">
      <alignment vertical="center"/>
      <protection locked="0"/>
    </xf>
    <xf numFmtId="180" fontId="0" fillId="0" borderId="0" xfId="0" applyAlignment="1">
      <alignment vertical="center"/>
    </xf>
    <xf numFmtId="180" fontId="2" fillId="2" borderId="0"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3" fillId="0" borderId="0" xfId="0" applyFont="1" applyAlignment="1" applyProtection="1">
      <alignment horizontal="left" vertical="center"/>
      <protection locked="0"/>
    </xf>
    <xf numFmtId="180" fontId="3" fillId="0" borderId="0" xfId="0" applyFont="1" applyAlignment="1" applyProtection="1">
      <alignment vertical="center"/>
      <protection locked="0"/>
    </xf>
    <xf numFmtId="180" fontId="2" fillId="0" borderId="0" xfId="0" applyFont="1" applyAlignment="1" applyProtection="1">
      <alignment vertical="center"/>
      <protection locked="0"/>
    </xf>
    <xf numFmtId="180" fontId="2" fillId="0" borderId="0" xfId="0" applyFont="1" applyAlignment="1" applyProtection="1">
      <alignment horizontal="right" vertical="center"/>
      <protection locked="0"/>
    </xf>
    <xf numFmtId="180" fontId="2" fillId="2" borderId="5" xfId="0" applyFont="1" applyFill="1" applyBorder="1" applyAlignment="1" applyProtection="1">
      <alignment horizontal="center" vertical="center"/>
      <protection locked="0"/>
    </xf>
    <xf numFmtId="180" fontId="2" fillId="2" borderId="6" xfId="0" applyFont="1" applyFill="1" applyBorder="1" applyAlignment="1" applyProtection="1">
      <alignment horizontal="center" vertical="center"/>
      <protection locked="0"/>
    </xf>
    <xf numFmtId="180" fontId="4" fillId="0" borderId="0" xfId="0" applyFont="1" applyFill="1" applyBorder="1" applyAlignment="1" applyProtection="1">
      <alignment vertical="center"/>
      <protection locked="0"/>
    </xf>
    <xf numFmtId="180" fontId="4" fillId="0" borderId="0" xfId="0" applyFont="1" applyAlignment="1">
      <alignment vertical="center"/>
    </xf>
    <xf numFmtId="180" fontId="4" fillId="0" borderId="0" xfId="0" applyFont="1" applyFill="1" applyAlignment="1">
      <alignment vertical="center"/>
    </xf>
    <xf numFmtId="180" fontId="2" fillId="0" borderId="0" xfId="0" applyFont="1" applyFill="1" applyAlignment="1">
      <alignment vertical="center"/>
    </xf>
    <xf numFmtId="180" fontId="3" fillId="0" borderId="0" xfId="0" applyFont="1" applyAlignment="1">
      <alignment vertical="center"/>
    </xf>
    <xf numFmtId="180" fontId="2" fillId="0" borderId="0" xfId="0" applyFont="1" applyAlignment="1">
      <alignment horizontal="right" vertical="center"/>
    </xf>
    <xf numFmtId="180" fontId="2" fillId="2" borderId="7" xfId="0" applyFont="1" applyFill="1" applyBorder="1" applyAlignment="1" applyProtection="1">
      <alignment vertical="center"/>
      <protection locked="0"/>
    </xf>
    <xf numFmtId="180" fontId="2" fillId="2" borderId="8" xfId="0" applyFont="1" applyFill="1" applyBorder="1" applyAlignment="1" applyProtection="1">
      <alignment horizontal="center" vertical="center"/>
      <protection locked="0"/>
    </xf>
    <xf numFmtId="180" fontId="2" fillId="2" borderId="0" xfId="0" applyFont="1" applyFill="1" applyBorder="1" applyAlignment="1" applyProtection="1">
      <alignment horizontal="left" vertical="center"/>
      <protection locked="0"/>
    </xf>
    <xf numFmtId="180" fontId="2" fillId="2" borderId="9"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xf numFmtId="180" fontId="2" fillId="2" borderId="9" xfId="0" applyFont="1" applyFill="1" applyBorder="1" applyAlignment="1" applyProtection="1">
      <alignment vertical="center"/>
      <protection locked="0"/>
    </xf>
    <xf numFmtId="180" fontId="2" fillId="2" borderId="1" xfId="0" applyFont="1" applyFill="1" applyBorder="1" applyAlignment="1" applyProtection="1">
      <alignment vertical="center"/>
      <protection locked="0"/>
    </xf>
    <xf numFmtId="180" fontId="2" fillId="2" borderId="7" xfId="0" applyFont="1" applyFill="1" applyBorder="1" applyAlignment="1" applyProtection="1">
      <alignment horizontal="left" vertical="center"/>
      <protection locked="0"/>
    </xf>
    <xf numFmtId="180" fontId="2" fillId="2" borderId="2" xfId="0" applyFont="1" applyFill="1" applyBorder="1" applyAlignment="1" applyProtection="1">
      <alignment horizontal="left" vertical="center"/>
      <protection locked="0"/>
    </xf>
    <xf numFmtId="180" fontId="2" fillId="2" borderId="0" xfId="0" applyFont="1" applyFill="1" applyBorder="1" applyAlignment="1" applyProtection="1">
      <alignment vertical="center"/>
      <protection locked="0"/>
    </xf>
    <xf numFmtId="180" fontId="2" fillId="2" borderId="1" xfId="0" applyFont="1" applyFill="1" applyBorder="1" applyAlignment="1" applyProtection="1">
      <alignment horizontal="left" vertical="center"/>
      <protection locked="0"/>
    </xf>
    <xf numFmtId="180" fontId="2" fillId="2" borderId="4" xfId="0" applyFont="1" applyFill="1" applyBorder="1" applyAlignment="1" applyProtection="1">
      <alignment vertical="center"/>
      <protection locked="0"/>
    </xf>
    <xf numFmtId="180" fontId="5" fillId="0" borderId="0" xfId="0" applyFont="1" applyAlignment="1">
      <alignment vertical="center"/>
    </xf>
    <xf numFmtId="180" fontId="2" fillId="3" borderId="7" xfId="0" applyFont="1" applyFill="1" applyBorder="1" applyAlignment="1" applyProtection="1">
      <alignment horizontal="center" vertical="center"/>
      <protection locked="0"/>
    </xf>
    <xf numFmtId="180" fontId="2" fillId="3" borderId="3" xfId="0" applyFont="1" applyFill="1" applyBorder="1" applyAlignment="1" applyProtection="1">
      <alignment horizontal="distributed" vertical="center"/>
      <protection locked="0"/>
    </xf>
    <xf numFmtId="182" fontId="2" fillId="3" borderId="7" xfId="0" applyNumberFormat="1" applyFont="1" applyFill="1" applyBorder="1" applyAlignment="1" applyProtection="1">
      <alignment horizontal="left" vertical="center"/>
      <protection locked="0"/>
    </xf>
    <xf numFmtId="180" fontId="2" fillId="3" borderId="2" xfId="0" applyFont="1" applyFill="1" applyBorder="1" applyAlignment="1" applyProtection="1" quotePrefix="1">
      <alignment vertical="center"/>
      <protection locked="0"/>
    </xf>
    <xf numFmtId="180" fontId="2" fillId="3" borderId="2" xfId="0" applyFont="1" applyFill="1" applyBorder="1" applyAlignment="1" applyProtection="1">
      <alignment vertical="center"/>
      <protection locked="0"/>
    </xf>
    <xf numFmtId="180" fontId="2" fillId="4" borderId="10" xfId="0" applyFont="1" applyFill="1" applyBorder="1" applyAlignment="1">
      <alignment vertical="center"/>
    </xf>
    <xf numFmtId="182" fontId="2" fillId="3" borderId="2" xfId="0" applyNumberFormat="1" applyFont="1" applyFill="1" applyBorder="1" applyAlignment="1" applyProtection="1">
      <alignment horizontal="distributed" vertical="center"/>
      <protection locked="0"/>
    </xf>
    <xf numFmtId="182" fontId="2" fillId="3" borderId="3" xfId="0" applyNumberFormat="1" applyFont="1" applyFill="1" applyBorder="1" applyAlignment="1" applyProtection="1">
      <alignment horizontal="distributed" vertical="center"/>
      <protection locked="0"/>
    </xf>
    <xf numFmtId="180" fontId="2" fillId="3" borderId="2" xfId="0" applyFont="1" applyFill="1" applyBorder="1" applyAlignment="1" applyProtection="1">
      <alignment horizontal="distributed" vertical="center" wrapText="1"/>
      <protection locked="0"/>
    </xf>
    <xf numFmtId="180" fontId="2" fillId="3" borderId="3" xfId="0" applyFont="1" applyFill="1" applyBorder="1" applyAlignment="1" applyProtection="1">
      <alignment horizontal="distributed" vertical="center" wrapText="1"/>
      <protection locked="0"/>
    </xf>
    <xf numFmtId="180" fontId="2" fillId="2" borderId="0" xfId="0" applyFont="1" applyFill="1" applyBorder="1" applyAlignment="1" applyProtection="1">
      <alignment horizontal="left" vertical="center" wrapText="1"/>
      <protection locked="0"/>
    </xf>
    <xf numFmtId="180" fontId="2" fillId="2" borderId="1" xfId="0" applyFont="1" applyFill="1" applyBorder="1" applyAlignment="1" applyProtection="1">
      <alignment horizontal="left" vertical="center" wrapText="1"/>
      <protection locked="0"/>
    </xf>
    <xf numFmtId="180" fontId="2" fillId="2" borderId="5" xfId="0" applyFont="1" applyFill="1" applyBorder="1" applyAlignment="1" applyProtection="1">
      <alignment horizontal="left" vertical="center" wrapText="1"/>
      <protection locked="0"/>
    </xf>
    <xf numFmtId="180" fontId="2" fillId="2" borderId="6" xfId="0" applyFont="1" applyFill="1" applyBorder="1" applyAlignment="1" applyProtection="1">
      <alignment horizontal="left" vertical="center" wrapText="1"/>
      <protection locked="0"/>
    </xf>
    <xf numFmtId="180" fontId="2" fillId="2" borderId="1" xfId="0" applyFont="1" applyFill="1" applyBorder="1" applyAlignment="1" applyProtection="1">
      <alignment vertical="center" wrapText="1"/>
      <protection locked="0"/>
    </xf>
    <xf numFmtId="180" fontId="2" fillId="2" borderId="5" xfId="0" applyFont="1" applyFill="1" applyBorder="1" applyAlignment="1" applyProtection="1">
      <alignment vertical="center" wrapText="1"/>
      <protection locked="0"/>
    </xf>
    <xf numFmtId="180" fontId="2" fillId="2" borderId="6" xfId="0" applyFont="1" applyFill="1" applyBorder="1" applyAlignment="1" applyProtection="1">
      <alignment vertical="center" wrapText="1"/>
      <protection locked="0"/>
    </xf>
    <xf numFmtId="180" fontId="2" fillId="3" borderId="7" xfId="0" applyFont="1" applyFill="1" applyBorder="1" applyAlignment="1" applyProtection="1">
      <alignment horizontal="distributed" vertical="center"/>
      <protection locked="0"/>
    </xf>
    <xf numFmtId="180" fontId="2" fillId="3" borderId="2" xfId="0" applyFont="1" applyFill="1" applyBorder="1" applyAlignment="1" applyProtection="1">
      <alignment horizontal="distributed" vertical="center"/>
      <protection locked="0"/>
    </xf>
    <xf numFmtId="180" fontId="2" fillId="3" borderId="3" xfId="0" applyFont="1" applyFill="1" applyBorder="1" applyAlignment="1" applyProtection="1">
      <alignment horizontal="distributed" vertical="center"/>
      <protection locked="0"/>
    </xf>
    <xf numFmtId="180" fontId="2" fillId="2" borderId="4" xfId="0" applyFont="1" applyFill="1" applyBorder="1" applyAlignment="1" applyProtection="1">
      <alignment horizontal="left" vertical="center"/>
      <protection locked="0"/>
    </xf>
    <xf numFmtId="180" fontId="2" fillId="2" borderId="0" xfId="0" applyFont="1" applyFill="1" applyBorder="1" applyAlignment="1" applyProtection="1">
      <alignment horizontal="left" vertical="center"/>
      <protection locked="0"/>
    </xf>
    <xf numFmtId="180" fontId="2" fillId="2" borderId="8" xfId="0" applyFont="1" applyFill="1" applyBorder="1" applyAlignment="1" applyProtection="1">
      <alignment horizontal="left" vertical="center"/>
      <protection locked="0"/>
    </xf>
    <xf numFmtId="180" fontId="2" fillId="2" borderId="11" xfId="0" applyFont="1" applyFill="1" applyBorder="1" applyAlignment="1" applyProtection="1">
      <alignment horizontal="left" vertical="center"/>
      <protection locked="0"/>
    </xf>
    <xf numFmtId="180" fontId="2" fillId="2" borderId="12" xfId="0" applyFont="1" applyFill="1" applyBorder="1" applyAlignment="1" applyProtection="1">
      <alignment horizontal="left" vertical="center"/>
      <protection locked="0"/>
    </xf>
    <xf numFmtId="180" fontId="2" fillId="2" borderId="13" xfId="0" applyFont="1" applyFill="1" applyBorder="1" applyAlignment="1" applyProtection="1">
      <alignment horizontal="left" vertical="center"/>
      <protection locked="0"/>
    </xf>
    <xf numFmtId="180" fontId="2" fillId="2" borderId="14" xfId="0" applyFont="1" applyFill="1" applyBorder="1" applyAlignment="1" applyProtection="1">
      <alignment horizontal="center" vertical="center"/>
      <protection locked="0"/>
    </xf>
    <xf numFmtId="180" fontId="2" fillId="2" borderId="9" xfId="0" applyFont="1" applyFill="1" applyBorder="1" applyAlignment="1" applyProtection="1">
      <alignment horizontal="center" vertical="center"/>
      <protection locked="0"/>
    </xf>
    <xf numFmtId="180" fontId="2" fillId="2" borderId="15" xfId="0" applyFont="1" applyFill="1" applyBorder="1" applyAlignment="1" applyProtection="1">
      <alignment horizontal="center" vertical="center"/>
      <protection locked="0"/>
    </xf>
    <xf numFmtId="180" fontId="2" fillId="2" borderId="4" xfId="0" applyFont="1" applyFill="1" applyBorder="1" applyAlignment="1" applyProtection="1">
      <alignment horizontal="center" vertical="center"/>
      <protection locked="0"/>
    </xf>
    <xf numFmtId="180" fontId="2" fillId="2" borderId="0" xfId="0" applyFont="1" applyFill="1" applyBorder="1" applyAlignment="1" applyProtection="1">
      <alignment horizontal="center" vertical="center"/>
      <protection locked="0"/>
    </xf>
    <xf numFmtId="180" fontId="2" fillId="2" borderId="8" xfId="0" applyFont="1" applyFill="1" applyBorder="1" applyAlignment="1" applyProtection="1">
      <alignment horizontal="center" vertical="center"/>
      <protection locked="0"/>
    </xf>
    <xf numFmtId="180" fontId="2" fillId="4" borderId="7" xfId="0" applyFont="1" applyFill="1" applyBorder="1" applyAlignment="1" applyProtection="1">
      <alignment horizontal="center" vertical="center"/>
      <protection locked="0"/>
    </xf>
    <xf numFmtId="180" fontId="2" fillId="4" borderId="2" xfId="0" applyFont="1" applyFill="1" applyBorder="1" applyAlignment="1" applyProtection="1">
      <alignment horizontal="center" vertical="center"/>
      <protection locked="0"/>
    </xf>
    <xf numFmtId="180" fontId="2" fillId="4" borderId="3" xfId="0" applyFont="1" applyFill="1" applyBorder="1" applyAlignment="1" applyProtection="1">
      <alignment horizontal="center" vertical="center"/>
      <protection locked="0"/>
    </xf>
    <xf numFmtId="180" fontId="2" fillId="2" borderId="5" xfId="0" applyFont="1" applyFill="1" applyBorder="1" applyAlignment="1" applyProtection="1">
      <alignment horizontal="left" vertical="center"/>
      <protection locked="0"/>
    </xf>
    <xf numFmtId="180" fontId="2" fillId="2" borderId="6" xfId="0" applyFont="1" applyFill="1" applyBorder="1" applyAlignment="1" applyProtection="1">
      <alignment horizontal="left" vertical="center"/>
      <protection locked="0"/>
    </xf>
    <xf numFmtId="180" fontId="2" fillId="2" borderId="7" xfId="0" applyFont="1" applyFill="1" applyBorder="1" applyAlignment="1" applyProtection="1">
      <alignment horizontal="center" vertical="center"/>
      <protection locked="0"/>
    </xf>
    <xf numFmtId="180" fontId="2" fillId="2" borderId="3" xfId="0" applyFont="1" applyFill="1" applyBorder="1" applyAlignment="1" applyProtection="1">
      <alignment horizontal="center" vertical="center"/>
      <protection locked="0"/>
    </xf>
    <xf numFmtId="180" fontId="2" fillId="2" borderId="2" xfId="0" applyFont="1" applyFill="1" applyBorder="1" applyAlignment="1" applyProtection="1">
      <alignment horizontal="center" vertical="center"/>
      <protection locked="0"/>
    </xf>
    <xf numFmtId="183" fontId="2" fillId="0" borderId="10" xfId="20" applyNumberFormat="1" applyFont="1" applyFill="1" applyBorder="1" applyAlignment="1" applyProtection="1">
      <alignment horizontal="right" vertical="center"/>
      <protection locked="0"/>
    </xf>
    <xf numFmtId="183" fontId="2" fillId="0" borderId="16" xfId="20" applyNumberFormat="1" applyFont="1" applyFill="1" applyBorder="1" applyAlignment="1" applyProtection="1">
      <alignment horizontal="right" vertical="center"/>
      <protection locked="0"/>
    </xf>
    <xf numFmtId="180" fontId="2" fillId="0" borderId="10" xfId="0" applyFont="1" applyFill="1" applyBorder="1" applyAlignment="1">
      <alignment vertical="center"/>
    </xf>
    <xf numFmtId="182" fontId="2" fillId="0" borderId="10" xfId="0" applyNumberFormat="1" applyFont="1" applyFill="1" applyBorder="1" applyAlignment="1" applyProtection="1">
      <alignment vertical="center"/>
      <protection locked="0"/>
    </xf>
    <xf numFmtId="182" fontId="2" fillId="0" borderId="10" xfId="0" applyNumberFormat="1" applyFont="1" applyFill="1" applyBorder="1" applyAlignment="1">
      <alignment vertical="center"/>
    </xf>
    <xf numFmtId="180" fontId="2" fillId="0" borderId="10" xfId="0" applyFont="1" applyFill="1" applyBorder="1" applyAlignment="1" applyProtection="1">
      <alignment vertical="center"/>
      <protection locked="0"/>
    </xf>
    <xf numFmtId="180" fontId="2" fillId="0" borderId="16" xfId="0" applyFont="1" applyFill="1" applyBorder="1" applyAlignment="1" applyProtection="1">
      <alignment vertical="center"/>
      <protection locked="0"/>
    </xf>
    <xf numFmtId="180" fontId="2" fillId="0" borderId="16" xfId="0" applyFont="1" applyFill="1" applyBorder="1" applyAlignment="1">
      <alignment vertical="center"/>
    </xf>
    <xf numFmtId="180" fontId="2" fillId="0" borderId="10" xfId="0" applyFont="1" applyFill="1" applyBorder="1" applyAlignment="1">
      <alignment horizontal="center" vertical="center"/>
    </xf>
    <xf numFmtId="180" fontId="2" fillId="0" borderId="10" xfId="0" applyFont="1" applyFill="1" applyBorder="1" applyAlignment="1">
      <alignment horizontal="right" vertical="center"/>
    </xf>
    <xf numFmtId="182" fontId="2" fillId="0" borderId="10" xfId="0" applyNumberFormat="1" applyFont="1" applyFill="1" applyBorder="1" applyAlignment="1">
      <alignment horizontal="right" vertical="center"/>
    </xf>
    <xf numFmtId="183" fontId="2" fillId="0" borderId="10" xfId="21" applyNumberFormat="1" applyFont="1" applyFill="1" applyBorder="1" applyAlignment="1" applyProtection="1">
      <alignment horizontal="right" vertical="center"/>
      <protection locked="0"/>
    </xf>
    <xf numFmtId="183" fontId="4" fillId="0" borderId="0" xfId="21" applyNumberFormat="1" applyFont="1" applyBorder="1" applyAlignment="1" applyProtection="1">
      <alignment horizontal="right" vertical="center"/>
      <protection locked="0"/>
    </xf>
    <xf numFmtId="183" fontId="2" fillId="0" borderId="0" xfId="21" applyNumberFormat="1" applyFont="1" applyBorder="1" applyAlignment="1" applyProtection="1">
      <alignment horizontal="right" vertical="center"/>
      <protection locked="0"/>
    </xf>
    <xf numFmtId="183" fontId="2" fillId="0" borderId="10" xfId="22" applyNumberFormat="1" applyFont="1" applyFill="1" applyBorder="1" applyAlignment="1" applyProtection="1">
      <alignment horizontal="right" vertical="center"/>
      <protection locked="0"/>
    </xf>
    <xf numFmtId="183" fontId="2" fillId="0" borderId="16" xfId="22" applyNumberFormat="1" applyFont="1" applyFill="1" applyBorder="1" applyAlignment="1" applyProtection="1">
      <alignment horizontal="right" vertical="center"/>
      <protection locked="0"/>
    </xf>
    <xf numFmtId="183" fontId="2" fillId="0" borderId="10" xfId="23" applyNumberFormat="1" applyFont="1" applyFill="1" applyBorder="1" applyAlignment="1" applyProtection="1">
      <alignment horizontal="right" vertical="center"/>
      <protection locked="0"/>
    </xf>
    <xf numFmtId="183" fontId="2" fillId="0" borderId="16" xfId="23" applyNumberFormat="1" applyFont="1" applyFill="1" applyBorder="1" applyAlignment="1" applyProtection="1">
      <alignment horizontal="right" vertical="center"/>
      <protection locked="0"/>
    </xf>
    <xf numFmtId="183" fontId="2" fillId="0" borderId="10" xfId="24" applyNumberFormat="1" applyFont="1" applyFill="1" applyBorder="1" applyAlignment="1" applyProtection="1">
      <alignment horizontal="right" vertical="center"/>
      <protection locked="0"/>
    </xf>
    <xf numFmtId="183" fontId="2" fillId="0" borderId="16" xfId="24" applyNumberFormat="1" applyFont="1" applyFill="1" applyBorder="1" applyAlignment="1" applyProtection="1">
      <alignment horizontal="right" vertical="center"/>
      <protection locked="0"/>
    </xf>
    <xf numFmtId="180" fontId="0" fillId="0" borderId="0" xfId="0" applyFill="1" applyAlignment="1">
      <alignment vertical="center"/>
    </xf>
    <xf numFmtId="182" fontId="2" fillId="0" borderId="16" xfId="0" applyNumberFormat="1" applyFont="1" applyFill="1" applyBorder="1" applyAlignment="1">
      <alignment vertical="center"/>
    </xf>
    <xf numFmtId="182" fontId="2" fillId="0" borderId="16" xfId="0" applyNumberFormat="1" applyFont="1" applyFill="1" applyBorder="1" applyAlignment="1" applyProtection="1">
      <alignment vertical="center"/>
      <protection locked="0"/>
    </xf>
    <xf numFmtId="183" fontId="2" fillId="0" borderId="10" xfId="25" applyNumberFormat="1" applyFont="1" applyFill="1" applyBorder="1" applyAlignment="1" applyProtection="1">
      <alignment horizontal="right" vertical="center"/>
      <protection locked="0"/>
    </xf>
    <xf numFmtId="180" fontId="2" fillId="0" borderId="16" xfId="0" applyFont="1" applyFill="1" applyBorder="1" applyAlignment="1">
      <alignment horizontal="right" vertical="center"/>
    </xf>
    <xf numFmtId="183" fontId="2" fillId="0" borderId="16" xfId="25" applyNumberFormat="1" applyFont="1" applyFill="1" applyBorder="1" applyAlignment="1" applyProtection="1">
      <alignment horizontal="right" vertical="center"/>
      <protection locked="0"/>
    </xf>
    <xf numFmtId="182" fontId="2" fillId="0" borderId="16" xfId="0" applyNumberFormat="1" applyFont="1" applyFill="1" applyBorder="1" applyAlignment="1">
      <alignment horizontal="right" vertical="center"/>
    </xf>
  </cellXfs>
  <cellStyles count="12">
    <cellStyle name="Normal" xfId="0"/>
    <cellStyle name="Percent" xfId="15"/>
    <cellStyle name="Comma [0]" xfId="16"/>
    <cellStyle name="Comma" xfId="17"/>
    <cellStyle name="Currency [0]" xfId="18"/>
    <cellStyle name="Currency" xfId="19"/>
    <cellStyle name="標準_APNHY109" xfId="20"/>
    <cellStyle name="標準_APNHY110" xfId="21"/>
    <cellStyle name="標準_APNHY111" xfId="22"/>
    <cellStyle name="標準_APNHY112" xfId="23"/>
    <cellStyle name="標準_APNHY113" xfId="24"/>
    <cellStyle name="標準_APNHY114"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0</xdr:rowOff>
    </xdr:from>
    <xdr:to>
      <xdr:col>6</xdr:col>
      <xdr:colOff>19050</xdr:colOff>
      <xdr:row>6</xdr:row>
      <xdr:rowOff>0</xdr:rowOff>
    </xdr:to>
    <xdr:sp>
      <xdr:nvSpPr>
        <xdr:cNvPr id="1" name="Line 1"/>
        <xdr:cNvSpPr>
          <a:spLocks/>
        </xdr:cNvSpPr>
      </xdr:nvSpPr>
      <xdr:spPr>
        <a:xfrm>
          <a:off x="171450" y="457200"/>
          <a:ext cx="239077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4"/>
        <xdr:cNvSpPr>
          <a:spLocks/>
        </xdr:cNvSpPr>
      </xdr:nvSpPr>
      <xdr:spPr>
        <a:xfrm>
          <a:off x="190500" y="466725"/>
          <a:ext cx="2371725"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0</xdr:rowOff>
    </xdr:from>
    <xdr:to>
      <xdr:col>2</xdr:col>
      <xdr:colOff>0</xdr:colOff>
      <xdr:row>0</xdr:row>
      <xdr:rowOff>0</xdr:rowOff>
    </xdr:to>
    <xdr:sp>
      <xdr:nvSpPr>
        <xdr:cNvPr id="1" name="Line 1"/>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2" name="Line 2"/>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3" name="Line 3"/>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4" name="Line 4"/>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5" name="Line 5"/>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6" name="Line 6"/>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7" name="Line 7"/>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xdr:col>
      <xdr:colOff>9525</xdr:colOff>
      <xdr:row>2</xdr:row>
      <xdr:rowOff>9525</xdr:rowOff>
    </xdr:from>
    <xdr:to>
      <xdr:col>6</xdr:col>
      <xdr:colOff>19050</xdr:colOff>
      <xdr:row>6</xdr:row>
      <xdr:rowOff>9525</xdr:rowOff>
    </xdr:to>
    <xdr:sp>
      <xdr:nvSpPr>
        <xdr:cNvPr id="8" name="Line 8"/>
        <xdr:cNvSpPr>
          <a:spLocks/>
        </xdr:cNvSpPr>
      </xdr:nvSpPr>
      <xdr:spPr>
        <a:xfrm>
          <a:off x="190500" y="466725"/>
          <a:ext cx="23717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0</xdr:col>
      <xdr:colOff>171450</xdr:colOff>
      <xdr:row>0</xdr:row>
      <xdr:rowOff>0</xdr:rowOff>
    </xdr:from>
    <xdr:to>
      <xdr:col>2</xdr:col>
      <xdr:colOff>0</xdr:colOff>
      <xdr:row>0</xdr:row>
      <xdr:rowOff>0</xdr:rowOff>
    </xdr:to>
    <xdr:sp>
      <xdr:nvSpPr>
        <xdr:cNvPr id="9" name="Line 9"/>
        <xdr:cNvSpPr>
          <a:spLocks/>
        </xdr:cNvSpPr>
      </xdr:nvSpPr>
      <xdr:spPr>
        <a:xfrm>
          <a:off x="171450" y="0"/>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V74"/>
  <sheetViews>
    <sheetView showZeros="0" zoomScale="90" zoomScaleNormal="90" zoomScaleSheetLayoutView="100" workbookViewId="0" topLeftCell="A1">
      <pane xSplit="6" ySplit="6" topLeftCell="L51" activePane="bottomRight" state="frozen"/>
      <selection pane="topLeft" activeCell="A1" sqref="A1"/>
      <selection pane="topRight" activeCell="G1" sqref="G1"/>
      <selection pane="bottomLeft" activeCell="A7" sqref="A7"/>
      <selection pane="bottomRight" activeCell="Q59" sqref="Q59"/>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69</v>
      </c>
      <c r="C1" s="8"/>
      <c r="D1" s="8"/>
      <c r="E1" s="8"/>
      <c r="F1" s="8"/>
      <c r="G1" s="9" t="s">
        <v>70</v>
      </c>
      <c r="H1" s="10"/>
      <c r="I1" s="10"/>
      <c r="J1" s="10"/>
      <c r="K1" s="10"/>
      <c r="L1" s="10"/>
      <c r="M1" s="10"/>
      <c r="N1" s="10"/>
      <c r="O1" s="10"/>
      <c r="P1" s="10"/>
      <c r="Q1" s="11" t="s">
        <v>212</v>
      </c>
      <c r="R1" s="10"/>
      <c r="S1" s="10"/>
      <c r="T1" s="10"/>
      <c r="U1" s="10"/>
      <c r="V1" s="10"/>
    </row>
    <row r="2" spans="1:22" ht="18" customHeight="1">
      <c r="A2" s="1"/>
      <c r="B2" s="10" t="s">
        <v>68</v>
      </c>
      <c r="C2" s="10"/>
      <c r="D2" s="10"/>
      <c r="E2" s="10"/>
      <c r="F2" s="10"/>
      <c r="G2" s="10"/>
      <c r="H2" s="10"/>
      <c r="I2" s="10"/>
      <c r="J2" s="10"/>
      <c r="K2" s="10"/>
      <c r="L2" s="10"/>
      <c r="M2" s="10"/>
      <c r="N2" s="10"/>
      <c r="O2" s="10"/>
      <c r="P2" s="10"/>
      <c r="Q2" s="11" t="s">
        <v>44</v>
      </c>
      <c r="R2" s="10"/>
      <c r="S2" s="10"/>
      <c r="T2" s="10"/>
      <c r="U2" s="10"/>
      <c r="V2" s="10"/>
    </row>
    <row r="3" spans="1:22" ht="18" customHeight="1">
      <c r="A3" s="1"/>
      <c r="B3" s="59" t="s">
        <v>76</v>
      </c>
      <c r="C3" s="60"/>
      <c r="D3" s="60"/>
      <c r="E3" s="60"/>
      <c r="F3" s="61"/>
      <c r="G3" s="2" t="s">
        <v>0</v>
      </c>
      <c r="H3" s="3"/>
      <c r="I3" s="3"/>
      <c r="J3" s="3"/>
      <c r="K3" s="3"/>
      <c r="L3" s="3" t="s">
        <v>5</v>
      </c>
      <c r="M3" s="3"/>
      <c r="N3" s="3"/>
      <c r="O3" s="3"/>
      <c r="P3" s="3"/>
      <c r="Q3" s="4"/>
      <c r="R3" s="1"/>
      <c r="S3" s="1"/>
      <c r="T3" s="1"/>
      <c r="U3" s="1"/>
      <c r="V3" s="1"/>
    </row>
    <row r="4" spans="1:22" ht="12" customHeight="1">
      <c r="A4" s="1"/>
      <c r="B4" s="62"/>
      <c r="C4" s="63"/>
      <c r="D4" s="63"/>
      <c r="E4" s="63"/>
      <c r="F4" s="64"/>
      <c r="G4" s="12"/>
      <c r="H4" s="6"/>
      <c r="I4" s="2"/>
      <c r="J4" s="6"/>
      <c r="K4" s="2"/>
      <c r="L4" s="44" t="s">
        <v>187</v>
      </c>
      <c r="M4" s="2"/>
      <c r="N4" s="6"/>
      <c r="O4" s="47" t="s">
        <v>190</v>
      </c>
      <c r="P4" s="44" t="s">
        <v>191</v>
      </c>
      <c r="Q4" s="44" t="s">
        <v>192</v>
      </c>
      <c r="R4" s="1"/>
      <c r="S4" s="1"/>
      <c r="T4" s="1"/>
      <c r="U4" s="1"/>
      <c r="V4" s="1"/>
    </row>
    <row r="5" spans="1:22" ht="12" customHeight="1">
      <c r="A5" s="1"/>
      <c r="B5" s="53" t="s">
        <v>77</v>
      </c>
      <c r="C5" s="54"/>
      <c r="D5" s="54"/>
      <c r="E5" s="54"/>
      <c r="F5" s="55"/>
      <c r="G5" s="12" t="s">
        <v>59</v>
      </c>
      <c r="H5" s="6" t="s">
        <v>4</v>
      </c>
      <c r="I5" s="12" t="s">
        <v>184</v>
      </c>
      <c r="J5" s="6" t="s">
        <v>185</v>
      </c>
      <c r="K5" s="12" t="s">
        <v>186</v>
      </c>
      <c r="L5" s="45"/>
      <c r="M5" s="12" t="s">
        <v>188</v>
      </c>
      <c r="N5" s="6" t="s">
        <v>189</v>
      </c>
      <c r="O5" s="48"/>
      <c r="P5" s="45"/>
      <c r="Q5" s="45"/>
      <c r="R5" s="1"/>
      <c r="S5" s="1"/>
      <c r="T5" s="1"/>
      <c r="U5" s="1"/>
      <c r="V5" s="1"/>
    </row>
    <row r="6" spans="1:22" ht="12" customHeight="1">
      <c r="A6" s="1"/>
      <c r="B6" s="56"/>
      <c r="C6" s="57"/>
      <c r="D6" s="57"/>
      <c r="E6" s="57"/>
      <c r="F6" s="58"/>
      <c r="G6" s="13"/>
      <c r="H6" s="6"/>
      <c r="I6" s="12"/>
      <c r="J6" s="6"/>
      <c r="K6" s="12"/>
      <c r="L6" s="46"/>
      <c r="M6" s="12"/>
      <c r="N6" s="6"/>
      <c r="O6" s="49"/>
      <c r="P6" s="46"/>
      <c r="Q6" s="46"/>
      <c r="R6" s="1"/>
      <c r="S6" s="1"/>
      <c r="T6" s="1"/>
      <c r="U6" s="1"/>
      <c r="V6" s="1"/>
    </row>
    <row r="7" spans="1:22" ht="12" customHeight="1">
      <c r="A7" s="1"/>
      <c r="B7" s="33" t="s">
        <v>119</v>
      </c>
      <c r="C7" s="51" t="s">
        <v>120</v>
      </c>
      <c r="D7" s="51"/>
      <c r="E7" s="51"/>
      <c r="F7" s="52"/>
      <c r="G7" s="17">
        <v>1118666</v>
      </c>
      <c r="H7" s="75">
        <f>SUM(I7:Q7)</f>
        <v>12943366</v>
      </c>
      <c r="I7" s="73">
        <v>8264390</v>
      </c>
      <c r="J7" s="73">
        <v>723653</v>
      </c>
      <c r="K7" s="73">
        <v>2652915</v>
      </c>
      <c r="L7" s="73">
        <v>356859</v>
      </c>
      <c r="M7" s="73">
        <v>40067</v>
      </c>
      <c r="N7" s="73">
        <v>291335</v>
      </c>
      <c r="O7" s="73">
        <v>334751</v>
      </c>
      <c r="P7" s="73">
        <v>129354</v>
      </c>
      <c r="Q7" s="73">
        <v>150042</v>
      </c>
      <c r="R7" s="1"/>
      <c r="S7" s="1"/>
      <c r="T7" s="1"/>
      <c r="U7" s="1"/>
      <c r="V7" s="1"/>
    </row>
    <row r="8" spans="1:22" ht="12" customHeight="1">
      <c r="A8" s="1"/>
      <c r="B8" s="35"/>
      <c r="C8" s="39" t="s">
        <v>133</v>
      </c>
      <c r="D8" s="39"/>
      <c r="E8" s="39"/>
      <c r="F8" s="40"/>
      <c r="G8" s="76">
        <v>258267</v>
      </c>
      <c r="H8" s="77">
        <f aca="true" t="shared" si="0" ref="H8:H69">SUM(I8:Q8)</f>
        <v>6858781</v>
      </c>
      <c r="I8" s="73">
        <v>3049714</v>
      </c>
      <c r="J8" s="73">
        <v>604833</v>
      </c>
      <c r="K8" s="73">
        <v>2205455</v>
      </c>
      <c r="L8" s="73">
        <v>299534</v>
      </c>
      <c r="M8" s="73">
        <v>28519</v>
      </c>
      <c r="N8" s="73">
        <v>235547</v>
      </c>
      <c r="O8" s="73">
        <v>219271</v>
      </c>
      <c r="P8" s="73">
        <v>103815</v>
      </c>
      <c r="Q8" s="73">
        <v>112093</v>
      </c>
      <c r="R8" s="1"/>
      <c r="S8" s="1"/>
      <c r="T8" s="1"/>
      <c r="U8" s="1"/>
      <c r="V8" s="1"/>
    </row>
    <row r="9" spans="1:22" ht="12" customHeight="1">
      <c r="A9" s="1"/>
      <c r="B9" s="33" t="s">
        <v>121</v>
      </c>
      <c r="C9" s="51" t="s">
        <v>122</v>
      </c>
      <c r="D9" s="51"/>
      <c r="E9" s="51"/>
      <c r="F9" s="52"/>
      <c r="G9" s="78">
        <v>272049</v>
      </c>
      <c r="H9" s="75">
        <f t="shared" si="0"/>
        <v>5726407</v>
      </c>
      <c r="I9" s="73">
        <v>3736192</v>
      </c>
      <c r="J9" s="73">
        <v>206521</v>
      </c>
      <c r="K9" s="73">
        <v>1104255</v>
      </c>
      <c r="L9" s="73">
        <v>144150</v>
      </c>
      <c r="M9" s="73">
        <v>71135</v>
      </c>
      <c r="N9" s="73">
        <v>355767</v>
      </c>
      <c r="O9" s="73">
        <v>88594</v>
      </c>
      <c r="P9" s="73">
        <v>15626</v>
      </c>
      <c r="Q9" s="73">
        <v>4167</v>
      </c>
      <c r="R9" s="1"/>
      <c r="S9" s="1"/>
      <c r="T9" s="1"/>
      <c r="U9" s="1"/>
      <c r="V9" s="1"/>
    </row>
    <row r="10" spans="1:22" ht="12" customHeight="1">
      <c r="A10" s="1"/>
      <c r="B10" s="33" t="s">
        <v>123</v>
      </c>
      <c r="C10" s="51" t="s">
        <v>124</v>
      </c>
      <c r="D10" s="51"/>
      <c r="E10" s="51"/>
      <c r="F10" s="52"/>
      <c r="G10" s="78"/>
      <c r="H10" s="75">
        <f t="shared" si="0"/>
        <v>13677</v>
      </c>
      <c r="I10" s="73">
        <v>13677</v>
      </c>
      <c r="J10" s="73">
        <v>0</v>
      </c>
      <c r="K10" s="73">
        <v>0</v>
      </c>
      <c r="L10" s="73">
        <v>0</v>
      </c>
      <c r="M10" s="73">
        <v>0</v>
      </c>
      <c r="N10" s="73">
        <v>0</v>
      </c>
      <c r="O10" s="73">
        <v>0</v>
      </c>
      <c r="P10" s="73">
        <v>0</v>
      </c>
      <c r="Q10" s="73">
        <v>0</v>
      </c>
      <c r="R10" s="1"/>
      <c r="S10" s="1"/>
      <c r="T10" s="1"/>
      <c r="U10" s="1"/>
      <c r="V10" s="1"/>
    </row>
    <row r="11" spans="1:22" ht="12" customHeight="1">
      <c r="A11" s="1"/>
      <c r="B11" s="33" t="s">
        <v>125</v>
      </c>
      <c r="C11" s="51" t="s">
        <v>126</v>
      </c>
      <c r="D11" s="51"/>
      <c r="E11" s="51"/>
      <c r="F11" s="52"/>
      <c r="G11" s="79"/>
      <c r="H11" s="80">
        <f t="shared" si="0"/>
        <v>0</v>
      </c>
      <c r="I11" s="74">
        <v>0</v>
      </c>
      <c r="J11" s="74">
        <v>0</v>
      </c>
      <c r="K11" s="74">
        <v>0</v>
      </c>
      <c r="L11" s="74">
        <v>0</v>
      </c>
      <c r="M11" s="74">
        <v>0</v>
      </c>
      <c r="N11" s="74">
        <v>0</v>
      </c>
      <c r="O11" s="74">
        <v>0</v>
      </c>
      <c r="P11" s="74">
        <v>0</v>
      </c>
      <c r="Q11" s="74">
        <v>0</v>
      </c>
      <c r="R11" s="1"/>
      <c r="S11" s="1"/>
      <c r="T11" s="1"/>
      <c r="U11" s="1"/>
      <c r="V11" s="1"/>
    </row>
    <row r="12" spans="1:22" ht="12" customHeight="1">
      <c r="A12" s="1"/>
      <c r="B12" s="33" t="s">
        <v>127</v>
      </c>
      <c r="C12" s="51" t="s">
        <v>128</v>
      </c>
      <c r="D12" s="51"/>
      <c r="E12" s="51"/>
      <c r="F12" s="52"/>
      <c r="G12" s="75">
        <f>SUM(G13:G16)</f>
        <v>202865</v>
      </c>
      <c r="H12" s="75">
        <f t="shared" si="0"/>
        <v>8650201</v>
      </c>
      <c r="I12" s="75">
        <f aca="true" t="shared" si="1" ref="I12:Q12">SUM(I13:I16)</f>
        <v>2767347</v>
      </c>
      <c r="J12" s="75">
        <f t="shared" si="1"/>
        <v>308405</v>
      </c>
      <c r="K12" s="75">
        <f t="shared" si="1"/>
        <v>3039763</v>
      </c>
      <c r="L12" s="75">
        <f t="shared" si="1"/>
        <v>1330494</v>
      </c>
      <c r="M12" s="75">
        <f t="shared" si="1"/>
        <v>871652</v>
      </c>
      <c r="N12" s="75">
        <f t="shared" si="1"/>
        <v>95812</v>
      </c>
      <c r="O12" s="75">
        <f t="shared" si="1"/>
        <v>234043</v>
      </c>
      <c r="P12" s="75">
        <f t="shared" si="1"/>
        <v>2515</v>
      </c>
      <c r="Q12" s="75">
        <f t="shared" si="1"/>
        <v>170</v>
      </c>
      <c r="R12" s="1"/>
      <c r="S12" s="1"/>
      <c r="T12" s="1"/>
      <c r="U12" s="1"/>
      <c r="V12" s="1"/>
    </row>
    <row r="13" spans="1:22" ht="12" customHeight="1">
      <c r="A13" s="1"/>
      <c r="B13" s="33"/>
      <c r="C13" s="36" t="s">
        <v>91</v>
      </c>
      <c r="D13" s="51" t="s">
        <v>129</v>
      </c>
      <c r="E13" s="51"/>
      <c r="F13" s="52"/>
      <c r="G13" s="78">
        <v>233</v>
      </c>
      <c r="H13" s="75">
        <f t="shared" si="0"/>
        <v>89651</v>
      </c>
      <c r="I13" s="73">
        <v>4234</v>
      </c>
      <c r="J13" s="74">
        <v>0</v>
      </c>
      <c r="K13" s="73">
        <v>83698</v>
      </c>
      <c r="L13" s="73">
        <v>0</v>
      </c>
      <c r="M13" s="73">
        <v>0</v>
      </c>
      <c r="N13" s="73">
        <v>1719</v>
      </c>
      <c r="O13" s="73">
        <v>0</v>
      </c>
      <c r="P13" s="73">
        <v>0</v>
      </c>
      <c r="Q13" s="73">
        <v>0</v>
      </c>
      <c r="R13" s="1"/>
      <c r="S13" s="1"/>
      <c r="T13" s="1"/>
      <c r="U13" s="1"/>
      <c r="V13" s="1"/>
    </row>
    <row r="14" spans="1:22" ht="12" customHeight="1">
      <c r="A14" s="1"/>
      <c r="B14" s="33"/>
      <c r="C14" s="36" t="s">
        <v>90</v>
      </c>
      <c r="D14" s="51" t="s">
        <v>130</v>
      </c>
      <c r="E14" s="51"/>
      <c r="F14" s="52"/>
      <c r="G14" s="79">
        <v>0</v>
      </c>
      <c r="H14" s="75">
        <f t="shared" si="0"/>
        <v>2653</v>
      </c>
      <c r="I14" s="73">
        <v>2653</v>
      </c>
      <c r="J14" s="74">
        <v>0</v>
      </c>
      <c r="K14" s="73">
        <v>0</v>
      </c>
      <c r="L14" s="73">
        <v>0</v>
      </c>
      <c r="M14" s="73">
        <v>0</v>
      </c>
      <c r="N14" s="73">
        <v>0</v>
      </c>
      <c r="O14" s="73">
        <v>0</v>
      </c>
      <c r="P14" s="74">
        <v>0</v>
      </c>
      <c r="Q14" s="74">
        <v>0</v>
      </c>
      <c r="R14" s="1"/>
      <c r="S14" s="1"/>
      <c r="T14" s="1"/>
      <c r="U14" s="1"/>
      <c r="V14" s="1"/>
    </row>
    <row r="15" spans="1:22" ht="12" customHeight="1">
      <c r="A15" s="1"/>
      <c r="B15" s="33"/>
      <c r="C15" s="36" t="s">
        <v>99</v>
      </c>
      <c r="D15" s="51" t="s">
        <v>108</v>
      </c>
      <c r="E15" s="51"/>
      <c r="F15" s="52"/>
      <c r="G15" s="79">
        <v>0</v>
      </c>
      <c r="H15" s="75">
        <f t="shared" si="0"/>
        <v>4126003</v>
      </c>
      <c r="I15" s="73">
        <v>451537</v>
      </c>
      <c r="J15" s="73">
        <v>185477</v>
      </c>
      <c r="K15" s="73">
        <v>2318575</v>
      </c>
      <c r="L15" s="73">
        <v>46100</v>
      </c>
      <c r="M15" s="73">
        <v>845358</v>
      </c>
      <c r="N15" s="73">
        <v>49015</v>
      </c>
      <c r="O15" s="73">
        <v>229941</v>
      </c>
      <c r="P15" s="74">
        <v>0</v>
      </c>
      <c r="Q15" s="74">
        <v>0</v>
      </c>
      <c r="R15" s="1"/>
      <c r="S15" s="1"/>
      <c r="T15" s="1"/>
      <c r="U15" s="1"/>
      <c r="V15" s="1"/>
    </row>
    <row r="16" spans="1:22" ht="12" customHeight="1">
      <c r="A16" s="1"/>
      <c r="B16" s="33"/>
      <c r="C16" s="36" t="s">
        <v>100</v>
      </c>
      <c r="D16" s="51" t="s">
        <v>131</v>
      </c>
      <c r="E16" s="51"/>
      <c r="F16" s="52"/>
      <c r="G16" s="78">
        <v>202632</v>
      </c>
      <c r="H16" s="75">
        <f t="shared" si="0"/>
        <v>4431894</v>
      </c>
      <c r="I16" s="73">
        <v>2308923</v>
      </c>
      <c r="J16" s="73">
        <v>122928</v>
      </c>
      <c r="K16" s="73">
        <v>637490</v>
      </c>
      <c r="L16" s="73">
        <v>1284394</v>
      </c>
      <c r="M16" s="73">
        <v>26294</v>
      </c>
      <c r="N16" s="73">
        <v>45078</v>
      </c>
      <c r="O16" s="73">
        <v>4102</v>
      </c>
      <c r="P16" s="73">
        <v>2515</v>
      </c>
      <c r="Q16" s="73">
        <v>170</v>
      </c>
      <c r="R16" s="1"/>
      <c r="S16" s="1"/>
      <c r="T16" s="1"/>
      <c r="U16" s="1"/>
      <c r="V16" s="1"/>
    </row>
    <row r="17" spans="1:22" ht="12" customHeight="1">
      <c r="A17" s="1"/>
      <c r="B17" s="33" t="s">
        <v>117</v>
      </c>
      <c r="C17" s="51" t="s">
        <v>118</v>
      </c>
      <c r="D17" s="51"/>
      <c r="E17" s="51"/>
      <c r="F17" s="52"/>
      <c r="G17" s="75">
        <f>+G18+G23+G28+G29+G30</f>
        <v>0</v>
      </c>
      <c r="H17" s="75">
        <f t="shared" si="0"/>
        <v>3125928</v>
      </c>
      <c r="I17" s="75">
        <f aca="true" t="shared" si="2" ref="I17:Q17">+I18+I23+I28+I29+I30</f>
        <v>2445099</v>
      </c>
      <c r="J17" s="75">
        <f t="shared" si="2"/>
        <v>532269</v>
      </c>
      <c r="K17" s="75">
        <f t="shared" si="2"/>
        <v>0</v>
      </c>
      <c r="L17" s="75">
        <f t="shared" si="2"/>
        <v>53813</v>
      </c>
      <c r="M17" s="80">
        <f t="shared" si="2"/>
        <v>0</v>
      </c>
      <c r="N17" s="75">
        <f t="shared" si="2"/>
        <v>94747</v>
      </c>
      <c r="O17" s="80">
        <f t="shared" si="2"/>
        <v>0</v>
      </c>
      <c r="P17" s="80">
        <f t="shared" si="2"/>
        <v>0</v>
      </c>
      <c r="Q17" s="80">
        <f t="shared" si="2"/>
        <v>0</v>
      </c>
      <c r="R17" s="1"/>
      <c r="S17" s="1"/>
      <c r="T17" s="1"/>
      <c r="U17" s="1"/>
      <c r="V17" s="1"/>
    </row>
    <row r="18" spans="1:22" ht="12" customHeight="1">
      <c r="A18" s="1"/>
      <c r="B18" s="33"/>
      <c r="C18" s="36" t="s">
        <v>91</v>
      </c>
      <c r="D18" s="51" t="s">
        <v>114</v>
      </c>
      <c r="E18" s="51"/>
      <c r="F18" s="52"/>
      <c r="G18" s="80">
        <f>+G19+G20</f>
        <v>0</v>
      </c>
      <c r="H18" s="75">
        <f t="shared" si="0"/>
        <v>252327</v>
      </c>
      <c r="I18" s="75">
        <f aca="true" t="shared" si="3" ref="I18:Q18">+I19+I20</f>
        <v>252327</v>
      </c>
      <c r="J18" s="80">
        <f t="shared" si="3"/>
        <v>0</v>
      </c>
      <c r="K18" s="80">
        <f t="shared" si="3"/>
        <v>0</v>
      </c>
      <c r="L18" s="75">
        <f t="shared" si="3"/>
        <v>0</v>
      </c>
      <c r="M18" s="80">
        <f t="shared" si="3"/>
        <v>0</v>
      </c>
      <c r="N18" s="75">
        <f t="shared" si="3"/>
        <v>0</v>
      </c>
      <c r="O18" s="75">
        <f t="shared" si="3"/>
        <v>0</v>
      </c>
      <c r="P18" s="80">
        <f t="shared" si="3"/>
        <v>0</v>
      </c>
      <c r="Q18" s="80">
        <f t="shared" si="3"/>
        <v>0</v>
      </c>
      <c r="R18" s="1"/>
      <c r="S18" s="1"/>
      <c r="T18" s="1"/>
      <c r="U18" s="1"/>
      <c r="V18" s="1"/>
    </row>
    <row r="19" spans="1:22" ht="12" customHeight="1">
      <c r="A19" s="1"/>
      <c r="B19" s="33"/>
      <c r="C19" s="37"/>
      <c r="D19" s="36" t="s">
        <v>96</v>
      </c>
      <c r="E19" s="51" t="s">
        <v>110</v>
      </c>
      <c r="F19" s="52"/>
      <c r="G19" s="79"/>
      <c r="H19" s="75">
        <f t="shared" si="0"/>
        <v>252327</v>
      </c>
      <c r="I19" s="78">
        <v>252327</v>
      </c>
      <c r="J19" s="79"/>
      <c r="K19" s="79"/>
      <c r="L19" s="78"/>
      <c r="M19" s="79"/>
      <c r="N19" s="78"/>
      <c r="O19" s="79"/>
      <c r="P19" s="79"/>
      <c r="Q19" s="79"/>
      <c r="R19" s="1"/>
      <c r="S19" s="1"/>
      <c r="T19" s="1"/>
      <c r="U19" s="1"/>
      <c r="V19" s="1"/>
    </row>
    <row r="20" spans="1:22" ht="12" customHeight="1">
      <c r="A20" s="1"/>
      <c r="B20" s="33"/>
      <c r="C20" s="37"/>
      <c r="D20" s="36" t="s">
        <v>97</v>
      </c>
      <c r="E20" s="51" t="s">
        <v>113</v>
      </c>
      <c r="F20" s="52"/>
      <c r="G20" s="80">
        <f>+G21+G22</f>
        <v>0</v>
      </c>
      <c r="H20" s="75">
        <f t="shared" si="0"/>
        <v>0</v>
      </c>
      <c r="I20" s="75">
        <f aca="true" t="shared" si="4" ref="I20:Q20">+I21+I22</f>
        <v>0</v>
      </c>
      <c r="J20" s="80">
        <f t="shared" si="4"/>
        <v>0</v>
      </c>
      <c r="K20" s="80">
        <f t="shared" si="4"/>
        <v>0</v>
      </c>
      <c r="L20" s="75">
        <f t="shared" si="4"/>
        <v>0</v>
      </c>
      <c r="M20" s="80">
        <f t="shared" si="4"/>
        <v>0</v>
      </c>
      <c r="N20" s="75">
        <f t="shared" si="4"/>
        <v>0</v>
      </c>
      <c r="O20" s="80">
        <f t="shared" si="4"/>
        <v>0</v>
      </c>
      <c r="P20" s="80">
        <f t="shared" si="4"/>
        <v>0</v>
      </c>
      <c r="Q20" s="80">
        <f t="shared" si="4"/>
        <v>0</v>
      </c>
      <c r="R20" s="1"/>
      <c r="S20" s="1"/>
      <c r="T20" s="1"/>
      <c r="U20" s="1"/>
      <c r="V20" s="1"/>
    </row>
    <row r="21" spans="1:22" ht="12" customHeight="1">
      <c r="A21" s="1"/>
      <c r="B21" s="33"/>
      <c r="C21" s="37"/>
      <c r="D21" s="37"/>
      <c r="E21" s="36" t="s">
        <v>105</v>
      </c>
      <c r="F21" s="34" t="s">
        <v>108</v>
      </c>
      <c r="G21" s="79"/>
      <c r="H21" s="75">
        <f t="shared" si="0"/>
        <v>0</v>
      </c>
      <c r="I21" s="78"/>
      <c r="J21" s="79"/>
      <c r="K21" s="79"/>
      <c r="L21" s="78"/>
      <c r="M21" s="79"/>
      <c r="N21" s="78"/>
      <c r="O21" s="79"/>
      <c r="P21" s="79"/>
      <c r="Q21" s="79"/>
      <c r="R21" s="1"/>
      <c r="S21" s="1"/>
      <c r="T21" s="1"/>
      <c r="U21" s="1"/>
      <c r="V21" s="1"/>
    </row>
    <row r="22" spans="1:22" ht="12" customHeight="1">
      <c r="A22" s="1"/>
      <c r="B22" s="33"/>
      <c r="C22" s="37"/>
      <c r="D22" s="37"/>
      <c r="E22" s="36" t="s">
        <v>106</v>
      </c>
      <c r="F22" s="34" t="s">
        <v>112</v>
      </c>
      <c r="G22" s="79"/>
      <c r="H22" s="75">
        <f t="shared" si="0"/>
        <v>0</v>
      </c>
      <c r="I22" s="78"/>
      <c r="J22" s="79"/>
      <c r="K22" s="79"/>
      <c r="L22" s="78"/>
      <c r="M22" s="79"/>
      <c r="N22" s="78"/>
      <c r="O22" s="79"/>
      <c r="P22" s="79"/>
      <c r="Q22" s="79"/>
      <c r="R22" s="1"/>
      <c r="S22" s="1"/>
      <c r="T22" s="1"/>
      <c r="U22" s="1"/>
      <c r="V22" s="1"/>
    </row>
    <row r="23" spans="1:22" ht="12" customHeight="1">
      <c r="A23" s="1"/>
      <c r="B23" s="33"/>
      <c r="C23" s="36" t="s">
        <v>90</v>
      </c>
      <c r="D23" s="51" t="s">
        <v>111</v>
      </c>
      <c r="E23" s="51"/>
      <c r="F23" s="52"/>
      <c r="G23" s="75">
        <f>+G24+G25</f>
        <v>0</v>
      </c>
      <c r="H23" s="75">
        <f t="shared" si="0"/>
        <v>2873601</v>
      </c>
      <c r="I23" s="75">
        <f aca="true" t="shared" si="5" ref="I23:Q23">+I24+I25</f>
        <v>2192772</v>
      </c>
      <c r="J23" s="75">
        <f t="shared" si="5"/>
        <v>532269</v>
      </c>
      <c r="K23" s="75">
        <f t="shared" si="5"/>
        <v>0</v>
      </c>
      <c r="L23" s="75">
        <f t="shared" si="5"/>
        <v>53813</v>
      </c>
      <c r="M23" s="80">
        <f t="shared" si="5"/>
        <v>0</v>
      </c>
      <c r="N23" s="75">
        <f t="shared" si="5"/>
        <v>94747</v>
      </c>
      <c r="O23" s="80">
        <f t="shared" si="5"/>
        <v>0</v>
      </c>
      <c r="P23" s="80">
        <f t="shared" si="5"/>
        <v>0</v>
      </c>
      <c r="Q23" s="80">
        <f t="shared" si="5"/>
        <v>0</v>
      </c>
      <c r="R23" s="1"/>
      <c r="S23" s="1"/>
      <c r="T23" s="1"/>
      <c r="U23" s="1"/>
      <c r="V23" s="1"/>
    </row>
    <row r="24" spans="1:22" ht="12" customHeight="1">
      <c r="A24" s="1"/>
      <c r="B24" s="33"/>
      <c r="C24" s="37"/>
      <c r="D24" s="36" t="s">
        <v>96</v>
      </c>
      <c r="E24" s="51" t="s">
        <v>110</v>
      </c>
      <c r="F24" s="52"/>
      <c r="G24" s="78">
        <v>0</v>
      </c>
      <c r="H24" s="75">
        <f t="shared" si="0"/>
        <v>2237643</v>
      </c>
      <c r="I24" s="78">
        <v>2177438</v>
      </c>
      <c r="J24" s="78"/>
      <c r="K24" s="78"/>
      <c r="L24" s="78"/>
      <c r="M24" s="79"/>
      <c r="N24" s="78">
        <v>60205</v>
      </c>
      <c r="O24" s="79"/>
      <c r="P24" s="79"/>
      <c r="Q24" s="79"/>
      <c r="R24" s="1"/>
      <c r="S24" s="1"/>
      <c r="T24" s="1"/>
      <c r="U24" s="1"/>
      <c r="V24" s="1"/>
    </row>
    <row r="25" spans="1:22" ht="12" customHeight="1">
      <c r="A25" s="1"/>
      <c r="B25" s="33"/>
      <c r="C25" s="37"/>
      <c r="D25" s="36" t="s">
        <v>97</v>
      </c>
      <c r="E25" s="51" t="s">
        <v>109</v>
      </c>
      <c r="F25" s="52"/>
      <c r="G25" s="80">
        <f>+G26+G27</f>
        <v>0</v>
      </c>
      <c r="H25" s="75">
        <f t="shared" si="0"/>
        <v>635958</v>
      </c>
      <c r="I25" s="75">
        <f aca="true" t="shared" si="6" ref="I25:Q25">+I26+I27</f>
        <v>15334</v>
      </c>
      <c r="J25" s="75">
        <f t="shared" si="6"/>
        <v>532269</v>
      </c>
      <c r="K25" s="75">
        <f t="shared" si="6"/>
        <v>0</v>
      </c>
      <c r="L25" s="75">
        <f t="shared" si="6"/>
        <v>53813</v>
      </c>
      <c r="M25" s="80">
        <f t="shared" si="6"/>
        <v>0</v>
      </c>
      <c r="N25" s="75">
        <f t="shared" si="6"/>
        <v>34542</v>
      </c>
      <c r="O25" s="80">
        <f t="shared" si="6"/>
        <v>0</v>
      </c>
      <c r="P25" s="80">
        <f t="shared" si="6"/>
        <v>0</v>
      </c>
      <c r="Q25" s="80">
        <f t="shared" si="6"/>
        <v>0</v>
      </c>
      <c r="R25" s="1"/>
      <c r="S25" s="1"/>
      <c r="T25" s="1"/>
      <c r="U25" s="1"/>
      <c r="V25" s="1"/>
    </row>
    <row r="26" spans="1:22" ht="12" customHeight="1">
      <c r="A26" s="1"/>
      <c r="B26" s="33"/>
      <c r="C26" s="37"/>
      <c r="D26" s="37"/>
      <c r="E26" s="36" t="s">
        <v>105</v>
      </c>
      <c r="F26" s="34" t="s">
        <v>108</v>
      </c>
      <c r="G26" s="79"/>
      <c r="H26" s="75">
        <f t="shared" si="0"/>
        <v>145261</v>
      </c>
      <c r="I26" s="73">
        <v>0</v>
      </c>
      <c r="J26" s="73">
        <v>56906</v>
      </c>
      <c r="K26" s="74">
        <v>0</v>
      </c>
      <c r="L26" s="73">
        <v>53813</v>
      </c>
      <c r="M26" s="74">
        <v>0</v>
      </c>
      <c r="N26" s="73">
        <v>34542</v>
      </c>
      <c r="O26" s="74">
        <v>0</v>
      </c>
      <c r="P26" s="74">
        <v>0</v>
      </c>
      <c r="Q26" s="74">
        <v>0</v>
      </c>
      <c r="R26" s="1"/>
      <c r="S26" s="1"/>
      <c r="T26" s="1"/>
      <c r="U26" s="1"/>
      <c r="V26" s="1"/>
    </row>
    <row r="27" spans="1:22" ht="12" customHeight="1">
      <c r="A27" s="1"/>
      <c r="B27" s="33"/>
      <c r="C27" s="37"/>
      <c r="D27" s="37"/>
      <c r="E27" s="36" t="s">
        <v>106</v>
      </c>
      <c r="F27" s="34" t="s">
        <v>107</v>
      </c>
      <c r="G27" s="79"/>
      <c r="H27" s="75">
        <f t="shared" si="0"/>
        <v>490697</v>
      </c>
      <c r="I27" s="73">
        <v>15334</v>
      </c>
      <c r="J27" s="73">
        <v>475363</v>
      </c>
      <c r="K27" s="73">
        <v>0</v>
      </c>
      <c r="L27" s="73">
        <v>0</v>
      </c>
      <c r="M27" s="74">
        <v>0</v>
      </c>
      <c r="N27" s="73">
        <v>0</v>
      </c>
      <c r="O27" s="74">
        <v>0</v>
      </c>
      <c r="P27" s="74">
        <v>0</v>
      </c>
      <c r="Q27" s="74">
        <v>0</v>
      </c>
      <c r="R27" s="1"/>
      <c r="S27" s="1"/>
      <c r="T27" s="1"/>
      <c r="U27" s="1"/>
      <c r="V27" s="1"/>
    </row>
    <row r="28" spans="1:22" ht="12" customHeight="1">
      <c r="A28" s="1"/>
      <c r="B28" s="33"/>
      <c r="C28" s="36" t="s">
        <v>99</v>
      </c>
      <c r="D28" s="51" t="s">
        <v>102</v>
      </c>
      <c r="E28" s="51"/>
      <c r="F28" s="52"/>
      <c r="G28" s="79"/>
      <c r="H28" s="80">
        <f t="shared" si="0"/>
        <v>0</v>
      </c>
      <c r="I28" s="74">
        <v>0</v>
      </c>
      <c r="J28" s="74">
        <v>0</v>
      </c>
      <c r="K28" s="74">
        <v>0</v>
      </c>
      <c r="L28" s="74">
        <v>0</v>
      </c>
      <c r="M28" s="74">
        <v>0</v>
      </c>
      <c r="N28" s="74">
        <v>0</v>
      </c>
      <c r="O28" s="74">
        <v>0</v>
      </c>
      <c r="P28" s="74">
        <v>0</v>
      </c>
      <c r="Q28" s="74">
        <v>0</v>
      </c>
      <c r="R28" s="1"/>
      <c r="S28" s="1"/>
      <c r="T28" s="1"/>
      <c r="U28" s="1"/>
      <c r="V28" s="1"/>
    </row>
    <row r="29" spans="1:22" ht="12" customHeight="1">
      <c r="A29" s="1"/>
      <c r="B29" s="33"/>
      <c r="C29" s="36" t="s">
        <v>100</v>
      </c>
      <c r="D29" s="51" t="s">
        <v>103</v>
      </c>
      <c r="E29" s="51"/>
      <c r="F29" s="52"/>
      <c r="G29" s="79"/>
      <c r="H29" s="80">
        <f t="shared" si="0"/>
        <v>0</v>
      </c>
      <c r="I29" s="74">
        <v>0</v>
      </c>
      <c r="J29" s="74">
        <v>0</v>
      </c>
      <c r="K29" s="74">
        <v>0</v>
      </c>
      <c r="L29" s="74">
        <v>0</v>
      </c>
      <c r="M29" s="74">
        <v>0</v>
      </c>
      <c r="N29" s="74">
        <v>0</v>
      </c>
      <c r="O29" s="74">
        <v>0</v>
      </c>
      <c r="P29" s="74">
        <v>0</v>
      </c>
      <c r="Q29" s="74">
        <v>0</v>
      </c>
      <c r="R29" s="1"/>
      <c r="S29" s="1"/>
      <c r="T29" s="1"/>
      <c r="U29" s="1"/>
      <c r="V29" s="1"/>
    </row>
    <row r="30" spans="1:22" ht="12" customHeight="1">
      <c r="A30" s="1"/>
      <c r="B30" s="33"/>
      <c r="C30" s="36" t="s">
        <v>101</v>
      </c>
      <c r="D30" s="51" t="s">
        <v>104</v>
      </c>
      <c r="E30" s="51"/>
      <c r="F30" s="52"/>
      <c r="G30" s="80">
        <f>+G31+G32</f>
        <v>0</v>
      </c>
      <c r="H30" s="75">
        <f t="shared" si="0"/>
        <v>0</v>
      </c>
      <c r="I30" s="75">
        <f aca="true" t="shared" si="7" ref="I30:Q30">+I31+I32</f>
        <v>0</v>
      </c>
      <c r="J30" s="75">
        <f t="shared" si="7"/>
        <v>0</v>
      </c>
      <c r="K30" s="80">
        <f t="shared" si="7"/>
        <v>0</v>
      </c>
      <c r="L30" s="80">
        <f t="shared" si="7"/>
        <v>0</v>
      </c>
      <c r="M30" s="80">
        <f t="shared" si="7"/>
        <v>0</v>
      </c>
      <c r="N30" s="80">
        <f t="shared" si="7"/>
        <v>0</v>
      </c>
      <c r="O30" s="80">
        <f t="shared" si="7"/>
        <v>0</v>
      </c>
      <c r="P30" s="80">
        <f t="shared" si="7"/>
        <v>0</v>
      </c>
      <c r="Q30" s="80">
        <f t="shared" si="7"/>
        <v>0</v>
      </c>
      <c r="R30" s="1"/>
      <c r="S30" s="1"/>
      <c r="T30" s="1"/>
      <c r="U30" s="1"/>
      <c r="V30" s="1"/>
    </row>
    <row r="31" spans="1:22" ht="12" customHeight="1">
      <c r="A31" s="1"/>
      <c r="B31" s="33"/>
      <c r="C31" s="37"/>
      <c r="D31" s="36" t="s">
        <v>96</v>
      </c>
      <c r="E31" s="51" t="s">
        <v>94</v>
      </c>
      <c r="F31" s="52"/>
      <c r="G31" s="79"/>
      <c r="H31" s="75"/>
      <c r="I31" s="78"/>
      <c r="J31" s="78"/>
      <c r="K31" s="79"/>
      <c r="L31" s="79"/>
      <c r="M31" s="79"/>
      <c r="N31" s="79"/>
      <c r="O31" s="79"/>
      <c r="P31" s="79"/>
      <c r="Q31" s="79"/>
      <c r="R31" s="1"/>
      <c r="S31" s="1"/>
      <c r="T31" s="1"/>
      <c r="U31" s="1"/>
      <c r="V31" s="1"/>
    </row>
    <row r="32" spans="1:22" ht="12" customHeight="1">
      <c r="A32" s="1"/>
      <c r="B32" s="33"/>
      <c r="C32" s="37"/>
      <c r="D32" s="36" t="s">
        <v>97</v>
      </c>
      <c r="E32" s="51" t="s">
        <v>98</v>
      </c>
      <c r="F32" s="52"/>
      <c r="G32" s="79"/>
      <c r="H32" s="75">
        <f t="shared" si="0"/>
        <v>0</v>
      </c>
      <c r="I32" s="78"/>
      <c r="J32" s="78"/>
      <c r="K32" s="79"/>
      <c r="L32" s="79"/>
      <c r="M32" s="79"/>
      <c r="N32" s="79"/>
      <c r="O32" s="79"/>
      <c r="P32" s="79"/>
      <c r="Q32" s="79"/>
      <c r="R32" s="1"/>
      <c r="S32" s="1"/>
      <c r="T32" s="1"/>
      <c r="U32" s="1"/>
      <c r="V32" s="1"/>
    </row>
    <row r="33" spans="1:22" ht="12" customHeight="1">
      <c r="A33" s="1"/>
      <c r="B33" s="33" t="s">
        <v>115</v>
      </c>
      <c r="C33" s="51" t="s">
        <v>116</v>
      </c>
      <c r="D33" s="51"/>
      <c r="E33" s="51"/>
      <c r="F33" s="52"/>
      <c r="G33" s="80">
        <f>+G34+G39+G44+G45+G46</f>
        <v>0</v>
      </c>
      <c r="H33" s="80">
        <f t="shared" si="0"/>
        <v>0</v>
      </c>
      <c r="I33" s="80">
        <f aca="true" t="shared" si="8" ref="I33:Q33">+I34+I39+I44+I45+I46</f>
        <v>0</v>
      </c>
      <c r="J33" s="80">
        <f t="shared" si="8"/>
        <v>0</v>
      </c>
      <c r="K33" s="80">
        <f t="shared" si="8"/>
        <v>0</v>
      </c>
      <c r="L33" s="80">
        <f t="shared" si="8"/>
        <v>0</v>
      </c>
      <c r="M33" s="80">
        <f t="shared" si="8"/>
        <v>0</v>
      </c>
      <c r="N33" s="80">
        <f t="shared" si="8"/>
        <v>0</v>
      </c>
      <c r="O33" s="80">
        <f t="shared" si="8"/>
        <v>0</v>
      </c>
      <c r="P33" s="80">
        <f t="shared" si="8"/>
        <v>0</v>
      </c>
      <c r="Q33" s="80">
        <f t="shared" si="8"/>
        <v>0</v>
      </c>
      <c r="R33" s="1"/>
      <c r="S33" s="1"/>
      <c r="T33" s="1"/>
      <c r="U33" s="1"/>
      <c r="V33" s="1"/>
    </row>
    <row r="34" spans="1:22" ht="12" customHeight="1">
      <c r="A34" s="1"/>
      <c r="B34" s="33"/>
      <c r="C34" s="36" t="s">
        <v>91</v>
      </c>
      <c r="D34" s="51" t="s">
        <v>114</v>
      </c>
      <c r="E34" s="51"/>
      <c r="F34" s="52"/>
      <c r="G34" s="80">
        <f>+G35+G36</f>
        <v>0</v>
      </c>
      <c r="H34" s="80">
        <f t="shared" si="0"/>
        <v>0</v>
      </c>
      <c r="I34" s="80">
        <f aca="true" t="shared" si="9" ref="I34:Q34">+I35+I36</f>
        <v>0</v>
      </c>
      <c r="J34" s="80">
        <f t="shared" si="9"/>
        <v>0</v>
      </c>
      <c r="K34" s="80">
        <f t="shared" si="9"/>
        <v>0</v>
      </c>
      <c r="L34" s="80">
        <f t="shared" si="9"/>
        <v>0</v>
      </c>
      <c r="M34" s="80">
        <f t="shared" si="9"/>
        <v>0</v>
      </c>
      <c r="N34" s="80">
        <f t="shared" si="9"/>
        <v>0</v>
      </c>
      <c r="O34" s="80">
        <f t="shared" si="9"/>
        <v>0</v>
      </c>
      <c r="P34" s="80">
        <f t="shared" si="9"/>
        <v>0</v>
      </c>
      <c r="Q34" s="80">
        <f t="shared" si="9"/>
        <v>0</v>
      </c>
      <c r="R34" s="1"/>
      <c r="S34" s="1"/>
      <c r="T34" s="1"/>
      <c r="U34" s="1"/>
      <c r="V34" s="1"/>
    </row>
    <row r="35" spans="1:22" ht="12" customHeight="1">
      <c r="A35" s="1"/>
      <c r="B35" s="33"/>
      <c r="C35" s="37"/>
      <c r="D35" s="36" t="s">
        <v>96</v>
      </c>
      <c r="E35" s="51" t="s">
        <v>110</v>
      </c>
      <c r="F35" s="52"/>
      <c r="G35" s="79"/>
      <c r="H35" s="80">
        <f t="shared" si="0"/>
        <v>0</v>
      </c>
      <c r="I35" s="79"/>
      <c r="J35" s="79"/>
      <c r="K35" s="79"/>
      <c r="L35" s="79"/>
      <c r="M35" s="79"/>
      <c r="N35" s="79"/>
      <c r="O35" s="79"/>
      <c r="P35" s="79"/>
      <c r="Q35" s="79"/>
      <c r="R35" s="1"/>
      <c r="S35" s="1"/>
      <c r="T35" s="1"/>
      <c r="U35" s="1"/>
      <c r="V35" s="1"/>
    </row>
    <row r="36" spans="1:22" ht="12" customHeight="1">
      <c r="A36" s="1"/>
      <c r="B36" s="33"/>
      <c r="C36" s="37"/>
      <c r="D36" s="36" t="s">
        <v>97</v>
      </c>
      <c r="E36" s="51" t="s">
        <v>113</v>
      </c>
      <c r="F36" s="52"/>
      <c r="G36" s="80">
        <f>+G37+G38</f>
        <v>0</v>
      </c>
      <c r="H36" s="80">
        <f t="shared" si="0"/>
        <v>0</v>
      </c>
      <c r="I36" s="80">
        <f aca="true" t="shared" si="10" ref="I36:Q36">+I37+I38</f>
        <v>0</v>
      </c>
      <c r="J36" s="80">
        <f t="shared" si="10"/>
        <v>0</v>
      </c>
      <c r="K36" s="80">
        <f t="shared" si="10"/>
        <v>0</v>
      </c>
      <c r="L36" s="80">
        <f t="shared" si="10"/>
        <v>0</v>
      </c>
      <c r="M36" s="80">
        <f t="shared" si="10"/>
        <v>0</v>
      </c>
      <c r="N36" s="80">
        <f t="shared" si="10"/>
        <v>0</v>
      </c>
      <c r="O36" s="80">
        <f t="shared" si="10"/>
        <v>0</v>
      </c>
      <c r="P36" s="80">
        <f t="shared" si="10"/>
        <v>0</v>
      </c>
      <c r="Q36" s="80">
        <f t="shared" si="10"/>
        <v>0</v>
      </c>
      <c r="R36" s="1"/>
      <c r="S36" s="1"/>
      <c r="T36" s="1"/>
      <c r="U36" s="1"/>
      <c r="V36" s="1"/>
    </row>
    <row r="37" spans="1:22" ht="12" customHeight="1">
      <c r="A37" s="1"/>
      <c r="B37" s="33"/>
      <c r="C37" s="37"/>
      <c r="D37" s="37"/>
      <c r="E37" s="36" t="s">
        <v>105</v>
      </c>
      <c r="F37" s="34" t="s">
        <v>108</v>
      </c>
      <c r="G37" s="79"/>
      <c r="H37" s="80">
        <f t="shared" si="0"/>
        <v>0</v>
      </c>
      <c r="I37" s="79"/>
      <c r="J37" s="79"/>
      <c r="K37" s="79"/>
      <c r="L37" s="79"/>
      <c r="M37" s="79"/>
      <c r="N37" s="79"/>
      <c r="O37" s="79"/>
      <c r="P37" s="79"/>
      <c r="Q37" s="79"/>
      <c r="R37" s="1"/>
      <c r="S37" s="1"/>
      <c r="T37" s="1"/>
      <c r="U37" s="1"/>
      <c r="V37" s="1"/>
    </row>
    <row r="38" spans="1:22" ht="12" customHeight="1">
      <c r="A38" s="1"/>
      <c r="B38" s="33"/>
      <c r="C38" s="37"/>
      <c r="D38" s="37"/>
      <c r="E38" s="36" t="s">
        <v>106</v>
      </c>
      <c r="F38" s="34" t="s">
        <v>112</v>
      </c>
      <c r="G38" s="79"/>
      <c r="H38" s="80">
        <f t="shared" si="0"/>
        <v>0</v>
      </c>
      <c r="I38" s="79"/>
      <c r="J38" s="79"/>
      <c r="K38" s="79"/>
      <c r="L38" s="79"/>
      <c r="M38" s="79"/>
      <c r="N38" s="79"/>
      <c r="O38" s="79"/>
      <c r="P38" s="79"/>
      <c r="Q38" s="79"/>
      <c r="R38" s="1"/>
      <c r="S38" s="1"/>
      <c r="T38" s="1"/>
      <c r="U38" s="1"/>
      <c r="V38" s="1"/>
    </row>
    <row r="39" spans="1:22" ht="12" customHeight="1">
      <c r="A39" s="1"/>
      <c r="B39" s="33"/>
      <c r="C39" s="36" t="s">
        <v>90</v>
      </c>
      <c r="D39" s="51" t="s">
        <v>111</v>
      </c>
      <c r="E39" s="51"/>
      <c r="F39" s="52"/>
      <c r="G39" s="80">
        <f>+G40+G41</f>
        <v>0</v>
      </c>
      <c r="H39" s="80">
        <f t="shared" si="0"/>
        <v>0</v>
      </c>
      <c r="I39" s="80">
        <f aca="true" t="shared" si="11" ref="I39:Q39">+I40+I41</f>
        <v>0</v>
      </c>
      <c r="J39" s="80">
        <f t="shared" si="11"/>
        <v>0</v>
      </c>
      <c r="K39" s="80">
        <f t="shared" si="11"/>
        <v>0</v>
      </c>
      <c r="L39" s="80">
        <f t="shared" si="11"/>
        <v>0</v>
      </c>
      <c r="M39" s="80">
        <f t="shared" si="11"/>
        <v>0</v>
      </c>
      <c r="N39" s="80">
        <f t="shared" si="11"/>
        <v>0</v>
      </c>
      <c r="O39" s="80">
        <f t="shared" si="11"/>
        <v>0</v>
      </c>
      <c r="P39" s="80">
        <f t="shared" si="11"/>
        <v>0</v>
      </c>
      <c r="Q39" s="80">
        <f t="shared" si="11"/>
        <v>0</v>
      </c>
      <c r="R39" s="1"/>
      <c r="S39" s="1"/>
      <c r="T39" s="1"/>
      <c r="U39" s="1"/>
      <c r="V39" s="1"/>
    </row>
    <row r="40" spans="1:22" ht="12" customHeight="1">
      <c r="A40" s="1"/>
      <c r="B40" s="33"/>
      <c r="C40" s="37"/>
      <c r="D40" s="36" t="s">
        <v>96</v>
      </c>
      <c r="E40" s="51" t="s">
        <v>110</v>
      </c>
      <c r="F40" s="52"/>
      <c r="G40" s="79"/>
      <c r="H40" s="80">
        <f t="shared" si="0"/>
        <v>0</v>
      </c>
      <c r="I40" s="79"/>
      <c r="J40" s="79"/>
      <c r="K40" s="79"/>
      <c r="L40" s="79"/>
      <c r="M40" s="79"/>
      <c r="N40" s="79"/>
      <c r="O40" s="79"/>
      <c r="P40" s="79"/>
      <c r="Q40" s="79"/>
      <c r="R40" s="1"/>
      <c r="S40" s="1"/>
      <c r="T40" s="1"/>
      <c r="U40" s="1"/>
      <c r="V40" s="1"/>
    </row>
    <row r="41" spans="1:22" ht="12" customHeight="1">
      <c r="A41" s="1"/>
      <c r="B41" s="33"/>
      <c r="C41" s="37"/>
      <c r="D41" s="36" t="s">
        <v>97</v>
      </c>
      <c r="E41" s="51" t="s">
        <v>109</v>
      </c>
      <c r="F41" s="52"/>
      <c r="G41" s="80">
        <f>+G42+G43</f>
        <v>0</v>
      </c>
      <c r="H41" s="80">
        <f t="shared" si="0"/>
        <v>0</v>
      </c>
      <c r="I41" s="80">
        <f aca="true" t="shared" si="12" ref="I41:Q41">+I42+I43</f>
        <v>0</v>
      </c>
      <c r="J41" s="80">
        <f t="shared" si="12"/>
        <v>0</v>
      </c>
      <c r="K41" s="80">
        <f t="shared" si="12"/>
        <v>0</v>
      </c>
      <c r="L41" s="80">
        <f t="shared" si="12"/>
        <v>0</v>
      </c>
      <c r="M41" s="80">
        <f t="shared" si="12"/>
        <v>0</v>
      </c>
      <c r="N41" s="80">
        <f t="shared" si="12"/>
        <v>0</v>
      </c>
      <c r="O41" s="80">
        <f t="shared" si="12"/>
        <v>0</v>
      </c>
      <c r="P41" s="80">
        <f t="shared" si="12"/>
        <v>0</v>
      </c>
      <c r="Q41" s="80">
        <f t="shared" si="12"/>
        <v>0</v>
      </c>
      <c r="R41" s="1"/>
      <c r="S41" s="1"/>
      <c r="T41" s="1"/>
      <c r="U41" s="1"/>
      <c r="V41" s="1"/>
    </row>
    <row r="42" spans="1:22" ht="12" customHeight="1">
      <c r="A42" s="1"/>
      <c r="B42" s="33"/>
      <c r="C42" s="37"/>
      <c r="D42" s="37"/>
      <c r="E42" s="36" t="s">
        <v>105</v>
      </c>
      <c r="F42" s="34" t="s">
        <v>108</v>
      </c>
      <c r="G42" s="79"/>
      <c r="H42" s="80">
        <f t="shared" si="0"/>
        <v>0</v>
      </c>
      <c r="I42" s="79"/>
      <c r="J42" s="79"/>
      <c r="K42" s="79"/>
      <c r="L42" s="79"/>
      <c r="M42" s="79"/>
      <c r="N42" s="79"/>
      <c r="O42" s="79"/>
      <c r="P42" s="79"/>
      <c r="Q42" s="79"/>
      <c r="R42" s="1"/>
      <c r="S42" s="1"/>
      <c r="T42" s="1"/>
      <c r="U42" s="1"/>
      <c r="V42" s="1"/>
    </row>
    <row r="43" spans="1:22" ht="12" customHeight="1">
      <c r="A43" s="1"/>
      <c r="B43" s="33"/>
      <c r="C43" s="37"/>
      <c r="D43" s="37"/>
      <c r="E43" s="36" t="s">
        <v>106</v>
      </c>
      <c r="F43" s="34" t="s">
        <v>107</v>
      </c>
      <c r="G43" s="79"/>
      <c r="H43" s="80">
        <f t="shared" si="0"/>
        <v>0</v>
      </c>
      <c r="I43" s="79"/>
      <c r="J43" s="79"/>
      <c r="K43" s="79"/>
      <c r="L43" s="79"/>
      <c r="M43" s="79"/>
      <c r="N43" s="79"/>
      <c r="O43" s="79"/>
      <c r="P43" s="79"/>
      <c r="Q43" s="79"/>
      <c r="R43" s="1"/>
      <c r="S43" s="1"/>
      <c r="T43" s="1"/>
      <c r="U43" s="1"/>
      <c r="V43" s="1"/>
    </row>
    <row r="44" spans="1:22" ht="12" customHeight="1">
      <c r="A44" s="1"/>
      <c r="B44" s="33"/>
      <c r="C44" s="36" t="s">
        <v>99</v>
      </c>
      <c r="D44" s="51" t="s">
        <v>102</v>
      </c>
      <c r="E44" s="51"/>
      <c r="F44" s="52"/>
      <c r="G44" s="79"/>
      <c r="H44" s="80">
        <f t="shared" si="0"/>
        <v>0</v>
      </c>
      <c r="I44" s="79"/>
      <c r="J44" s="79"/>
      <c r="K44" s="79"/>
      <c r="L44" s="79"/>
      <c r="M44" s="79"/>
      <c r="N44" s="79"/>
      <c r="O44" s="79"/>
      <c r="P44" s="79"/>
      <c r="Q44" s="79"/>
      <c r="R44" s="1"/>
      <c r="S44" s="1"/>
      <c r="T44" s="1"/>
      <c r="U44" s="1"/>
      <c r="V44" s="1"/>
    </row>
    <row r="45" spans="1:22" ht="12" customHeight="1">
      <c r="A45" s="1"/>
      <c r="B45" s="33"/>
      <c r="C45" s="36" t="s">
        <v>100</v>
      </c>
      <c r="D45" s="51" t="s">
        <v>103</v>
      </c>
      <c r="E45" s="51"/>
      <c r="F45" s="52"/>
      <c r="G45" s="79"/>
      <c r="H45" s="80">
        <f t="shared" si="0"/>
        <v>0</v>
      </c>
      <c r="I45" s="79"/>
      <c r="J45" s="79"/>
      <c r="K45" s="79"/>
      <c r="L45" s="79"/>
      <c r="M45" s="79"/>
      <c r="N45" s="79"/>
      <c r="O45" s="79"/>
      <c r="P45" s="79"/>
      <c r="Q45" s="79"/>
      <c r="R45" s="1"/>
      <c r="S45" s="1"/>
      <c r="T45" s="1"/>
      <c r="U45" s="1"/>
      <c r="V45" s="1"/>
    </row>
    <row r="46" spans="1:22" ht="12" customHeight="1">
      <c r="A46" s="1"/>
      <c r="B46" s="33"/>
      <c r="C46" s="36" t="s">
        <v>101</v>
      </c>
      <c r="D46" s="51" t="s">
        <v>104</v>
      </c>
      <c r="E46" s="51"/>
      <c r="F46" s="52"/>
      <c r="G46" s="80">
        <f>+G47+G48</f>
        <v>0</v>
      </c>
      <c r="H46" s="80">
        <f t="shared" si="0"/>
        <v>0</v>
      </c>
      <c r="I46" s="80">
        <f aca="true" t="shared" si="13" ref="I46:Q46">+I47+I48</f>
        <v>0</v>
      </c>
      <c r="J46" s="80">
        <f t="shared" si="13"/>
        <v>0</v>
      </c>
      <c r="K46" s="80">
        <f t="shared" si="13"/>
        <v>0</v>
      </c>
      <c r="L46" s="80">
        <f t="shared" si="13"/>
        <v>0</v>
      </c>
      <c r="M46" s="80">
        <f t="shared" si="13"/>
        <v>0</v>
      </c>
      <c r="N46" s="80">
        <f t="shared" si="13"/>
        <v>0</v>
      </c>
      <c r="O46" s="80">
        <f t="shared" si="13"/>
        <v>0</v>
      </c>
      <c r="P46" s="80">
        <f t="shared" si="13"/>
        <v>0</v>
      </c>
      <c r="Q46" s="80">
        <f t="shared" si="13"/>
        <v>0</v>
      </c>
      <c r="R46" s="1"/>
      <c r="S46" s="1"/>
      <c r="T46" s="1"/>
      <c r="U46" s="1"/>
      <c r="V46" s="1"/>
    </row>
    <row r="47" spans="1:22" ht="12" customHeight="1">
      <c r="A47" s="1"/>
      <c r="B47" s="33"/>
      <c r="C47" s="37"/>
      <c r="D47" s="36" t="s">
        <v>96</v>
      </c>
      <c r="E47" s="51" t="s">
        <v>94</v>
      </c>
      <c r="F47" s="52"/>
      <c r="G47" s="79"/>
      <c r="H47" s="80">
        <f t="shared" si="0"/>
        <v>0</v>
      </c>
      <c r="I47" s="79"/>
      <c r="J47" s="79"/>
      <c r="K47" s="79"/>
      <c r="L47" s="79"/>
      <c r="M47" s="79"/>
      <c r="N47" s="79"/>
      <c r="O47" s="79"/>
      <c r="P47" s="79"/>
      <c r="Q47" s="79"/>
      <c r="R47" s="1"/>
      <c r="S47" s="1"/>
      <c r="T47" s="1"/>
      <c r="U47" s="1"/>
      <c r="V47" s="1"/>
    </row>
    <row r="48" spans="1:22" ht="12" customHeight="1">
      <c r="A48" s="1"/>
      <c r="B48" s="33"/>
      <c r="C48" s="37"/>
      <c r="D48" s="36" t="s">
        <v>97</v>
      </c>
      <c r="E48" s="51" t="s">
        <v>98</v>
      </c>
      <c r="F48" s="52"/>
      <c r="G48" s="79"/>
      <c r="H48" s="80">
        <f t="shared" si="0"/>
        <v>0</v>
      </c>
      <c r="I48" s="79"/>
      <c r="J48" s="79"/>
      <c r="K48" s="79"/>
      <c r="L48" s="79"/>
      <c r="M48" s="79"/>
      <c r="N48" s="79"/>
      <c r="O48" s="79"/>
      <c r="P48" s="79"/>
      <c r="Q48" s="79"/>
      <c r="R48" s="1"/>
      <c r="S48" s="1"/>
      <c r="T48" s="1"/>
      <c r="U48" s="1"/>
      <c r="V48" s="1"/>
    </row>
    <row r="49" spans="1:22" ht="12" customHeight="1">
      <c r="A49" s="1"/>
      <c r="B49" s="33" t="s">
        <v>93</v>
      </c>
      <c r="C49" s="51" t="s">
        <v>92</v>
      </c>
      <c r="D49" s="51"/>
      <c r="E49" s="51"/>
      <c r="F49" s="52"/>
      <c r="G49" s="80">
        <f>+G50+G51</f>
        <v>0</v>
      </c>
      <c r="H49" s="80">
        <f t="shared" si="0"/>
        <v>0</v>
      </c>
      <c r="I49" s="80">
        <f aca="true" t="shared" si="14" ref="I49:Q49">+I50+I51</f>
        <v>0</v>
      </c>
      <c r="J49" s="80">
        <f t="shared" si="14"/>
        <v>0</v>
      </c>
      <c r="K49" s="80">
        <f t="shared" si="14"/>
        <v>0</v>
      </c>
      <c r="L49" s="80">
        <f t="shared" si="14"/>
        <v>0</v>
      </c>
      <c r="M49" s="80">
        <f t="shared" si="14"/>
        <v>0</v>
      </c>
      <c r="N49" s="80">
        <f t="shared" si="14"/>
        <v>0</v>
      </c>
      <c r="O49" s="80">
        <f t="shared" si="14"/>
        <v>0</v>
      </c>
      <c r="P49" s="80">
        <f t="shared" si="14"/>
        <v>0</v>
      </c>
      <c r="Q49" s="80">
        <f t="shared" si="14"/>
        <v>0</v>
      </c>
      <c r="R49" s="1"/>
      <c r="S49" s="1"/>
      <c r="T49" s="1"/>
      <c r="U49" s="1"/>
      <c r="V49" s="1"/>
    </row>
    <row r="50" spans="1:22" ht="12" customHeight="1">
      <c r="A50" s="1"/>
      <c r="B50" s="33"/>
      <c r="C50" s="36" t="s">
        <v>91</v>
      </c>
      <c r="D50" s="51" t="s">
        <v>94</v>
      </c>
      <c r="E50" s="51"/>
      <c r="F50" s="52"/>
      <c r="G50" s="79"/>
      <c r="H50" s="80">
        <f t="shared" si="0"/>
        <v>0</v>
      </c>
      <c r="I50" s="79"/>
      <c r="J50" s="79"/>
      <c r="K50" s="79"/>
      <c r="L50" s="79"/>
      <c r="M50" s="79"/>
      <c r="N50" s="79"/>
      <c r="O50" s="79"/>
      <c r="P50" s="79"/>
      <c r="Q50" s="79"/>
      <c r="R50" s="1"/>
      <c r="S50" s="1"/>
      <c r="T50" s="1"/>
      <c r="U50" s="1"/>
      <c r="V50" s="1"/>
    </row>
    <row r="51" spans="1:22" ht="12" customHeight="1">
      <c r="A51" s="1"/>
      <c r="B51" s="33"/>
      <c r="C51" s="36" t="s">
        <v>90</v>
      </c>
      <c r="D51" s="51" t="s">
        <v>95</v>
      </c>
      <c r="E51" s="51"/>
      <c r="F51" s="52"/>
      <c r="G51" s="79"/>
      <c r="H51" s="80">
        <f t="shared" si="0"/>
        <v>0</v>
      </c>
      <c r="I51" s="79"/>
      <c r="J51" s="79"/>
      <c r="K51" s="79"/>
      <c r="L51" s="79"/>
      <c r="M51" s="79"/>
      <c r="N51" s="79"/>
      <c r="O51" s="79"/>
      <c r="P51" s="79"/>
      <c r="Q51" s="79"/>
      <c r="R51" s="1"/>
      <c r="S51" s="1"/>
      <c r="T51" s="1"/>
      <c r="U51" s="1"/>
      <c r="V51" s="1"/>
    </row>
    <row r="52" spans="1:22" ht="12" customHeight="1">
      <c r="A52" s="1"/>
      <c r="B52" s="33" t="s">
        <v>86</v>
      </c>
      <c r="C52" s="51" t="s">
        <v>88</v>
      </c>
      <c r="D52" s="51"/>
      <c r="E52" s="51"/>
      <c r="F52" s="52"/>
      <c r="G52" s="79"/>
      <c r="H52" s="80">
        <f t="shared" si="0"/>
        <v>0</v>
      </c>
      <c r="I52" s="79"/>
      <c r="J52" s="79"/>
      <c r="K52" s="79"/>
      <c r="L52" s="79"/>
      <c r="M52" s="79"/>
      <c r="N52" s="79"/>
      <c r="O52" s="79"/>
      <c r="P52" s="79"/>
      <c r="Q52" s="79"/>
      <c r="R52" s="1"/>
      <c r="S52" s="1"/>
      <c r="T52" s="1"/>
      <c r="U52" s="1"/>
      <c r="V52" s="1"/>
    </row>
    <row r="53" spans="1:22" ht="12" customHeight="1">
      <c r="A53" s="1"/>
      <c r="B53" s="33" t="s">
        <v>87</v>
      </c>
      <c r="C53" s="51" t="s">
        <v>89</v>
      </c>
      <c r="D53" s="51"/>
      <c r="E53" s="51"/>
      <c r="F53" s="52"/>
      <c r="G53" s="78"/>
      <c r="H53" s="75">
        <f t="shared" si="0"/>
        <v>2812190</v>
      </c>
      <c r="I53" s="78">
        <v>2712190</v>
      </c>
      <c r="J53" s="78"/>
      <c r="K53" s="78"/>
      <c r="L53" s="78">
        <v>100000</v>
      </c>
      <c r="M53" s="78"/>
      <c r="N53" s="78"/>
      <c r="O53" s="78"/>
      <c r="P53" s="78"/>
      <c r="Q53" s="78"/>
      <c r="R53" s="1"/>
      <c r="S53" s="1"/>
      <c r="T53" s="1"/>
      <c r="U53" s="1"/>
      <c r="V53" s="1"/>
    </row>
    <row r="54" spans="1:22" ht="12" customHeight="1">
      <c r="A54" s="1"/>
      <c r="B54" s="33" t="s">
        <v>83</v>
      </c>
      <c r="C54" s="51" t="s">
        <v>84</v>
      </c>
      <c r="D54" s="51"/>
      <c r="E54" s="51"/>
      <c r="F54" s="52"/>
      <c r="G54" s="78"/>
      <c r="H54" s="75">
        <f t="shared" si="0"/>
        <v>0</v>
      </c>
      <c r="I54" s="78"/>
      <c r="J54" s="78"/>
      <c r="K54" s="78"/>
      <c r="L54" s="78"/>
      <c r="M54" s="78"/>
      <c r="N54" s="78"/>
      <c r="O54" s="78"/>
      <c r="P54" s="78"/>
      <c r="Q54" s="78"/>
      <c r="R54" s="1"/>
      <c r="S54" s="1"/>
      <c r="T54" s="1"/>
      <c r="U54" s="1"/>
      <c r="V54" s="1"/>
    </row>
    <row r="55" spans="1:22" ht="12" customHeight="1">
      <c r="A55" s="1"/>
      <c r="B55" s="33" t="s">
        <v>82</v>
      </c>
      <c r="C55" s="51" t="s">
        <v>85</v>
      </c>
      <c r="D55" s="51"/>
      <c r="E55" s="51"/>
      <c r="F55" s="52"/>
      <c r="G55" s="79"/>
      <c r="H55" s="75">
        <f t="shared" si="0"/>
        <v>2338037</v>
      </c>
      <c r="I55" s="78">
        <v>51037</v>
      </c>
      <c r="J55" s="79"/>
      <c r="K55" s="79"/>
      <c r="L55" s="78">
        <v>2287000</v>
      </c>
      <c r="M55" s="79"/>
      <c r="N55" s="78"/>
      <c r="O55" s="79"/>
      <c r="P55" s="79"/>
      <c r="Q55" s="79"/>
      <c r="R55" s="1"/>
      <c r="S55" s="1"/>
      <c r="T55" s="1"/>
      <c r="U55" s="1"/>
      <c r="V55" s="1"/>
    </row>
    <row r="56" spans="1:22" ht="12" customHeight="1">
      <c r="A56" s="1"/>
      <c r="B56" s="33"/>
      <c r="C56" s="41" t="s">
        <v>132</v>
      </c>
      <c r="D56" s="41"/>
      <c r="E56" s="41"/>
      <c r="F56" s="42"/>
      <c r="G56" s="79"/>
      <c r="H56" s="77">
        <f t="shared" si="0"/>
        <v>2287000</v>
      </c>
      <c r="I56" s="78"/>
      <c r="J56" s="79"/>
      <c r="K56" s="79"/>
      <c r="L56" s="76">
        <v>2287000</v>
      </c>
      <c r="M56" s="79"/>
      <c r="N56" s="78"/>
      <c r="O56" s="79"/>
      <c r="P56" s="79"/>
      <c r="Q56" s="79"/>
      <c r="R56" s="1"/>
      <c r="S56" s="1"/>
      <c r="T56" s="1"/>
      <c r="U56" s="1"/>
      <c r="V56" s="1"/>
    </row>
    <row r="57" spans="1:22" ht="12" customHeight="1">
      <c r="A57" s="1"/>
      <c r="B57" s="33" t="s">
        <v>79</v>
      </c>
      <c r="C57" s="51" t="s">
        <v>80</v>
      </c>
      <c r="D57" s="51"/>
      <c r="E57" s="51"/>
      <c r="F57" s="52"/>
      <c r="G57" s="79"/>
      <c r="H57" s="75">
        <f t="shared" si="0"/>
        <v>0</v>
      </c>
      <c r="I57" s="78"/>
      <c r="J57" s="79"/>
      <c r="K57" s="79"/>
      <c r="L57" s="78">
        <v>0</v>
      </c>
      <c r="M57" s="79"/>
      <c r="N57" s="79"/>
      <c r="O57" s="79"/>
      <c r="P57" s="79"/>
      <c r="Q57" s="79"/>
      <c r="R57" s="1"/>
      <c r="S57" s="1"/>
      <c r="T57" s="1"/>
      <c r="U57" s="1"/>
      <c r="V57" s="1"/>
    </row>
    <row r="58" spans="1:22" ht="12" customHeight="1">
      <c r="A58" s="1"/>
      <c r="B58" s="33" t="s">
        <v>78</v>
      </c>
      <c r="C58" s="51" t="s">
        <v>81</v>
      </c>
      <c r="D58" s="51"/>
      <c r="E58" s="51"/>
      <c r="F58" s="52"/>
      <c r="G58" s="79"/>
      <c r="H58" s="80">
        <f t="shared" si="0"/>
        <v>0</v>
      </c>
      <c r="I58" s="79"/>
      <c r="J58" s="79"/>
      <c r="K58" s="79"/>
      <c r="L58" s="79"/>
      <c r="M58" s="79"/>
      <c r="N58" s="79"/>
      <c r="O58" s="79"/>
      <c r="P58" s="79"/>
      <c r="Q58" s="79"/>
      <c r="R58" s="1"/>
      <c r="S58" s="1"/>
      <c r="T58" s="1"/>
      <c r="U58" s="1"/>
      <c r="V58" s="1"/>
    </row>
    <row r="59" spans="1:22" ht="12" customHeight="1">
      <c r="A59" s="1"/>
      <c r="B59" s="65" t="s">
        <v>35</v>
      </c>
      <c r="C59" s="66"/>
      <c r="D59" s="66"/>
      <c r="E59" s="66"/>
      <c r="F59" s="67"/>
      <c r="G59" s="38">
        <f aca="true" t="shared" si="15" ref="G59:Q59">+G7+G9+G10+G11+G12+G17+G33+G49+G52+G53+G54+G55+G57+G58</f>
        <v>1593580</v>
      </c>
      <c r="H59" s="38">
        <f t="shared" si="15"/>
        <v>35609806</v>
      </c>
      <c r="I59" s="38">
        <f t="shared" si="15"/>
        <v>19989932</v>
      </c>
      <c r="J59" s="38">
        <f t="shared" si="15"/>
        <v>1770848</v>
      </c>
      <c r="K59" s="38">
        <f t="shared" si="15"/>
        <v>6796933</v>
      </c>
      <c r="L59" s="38">
        <f t="shared" si="15"/>
        <v>4272316</v>
      </c>
      <c r="M59" s="38">
        <f t="shared" si="15"/>
        <v>982854</v>
      </c>
      <c r="N59" s="38">
        <f t="shared" si="15"/>
        <v>837661</v>
      </c>
      <c r="O59" s="38">
        <f t="shared" si="15"/>
        <v>657388</v>
      </c>
      <c r="P59" s="38">
        <f t="shared" si="15"/>
        <v>147495</v>
      </c>
      <c r="Q59" s="38">
        <f t="shared" si="15"/>
        <v>154379</v>
      </c>
      <c r="R59" s="1"/>
      <c r="S59" s="1"/>
      <c r="T59" s="1"/>
      <c r="U59" s="1"/>
      <c r="V59" s="1"/>
    </row>
    <row r="60" spans="1:22" ht="12" customHeight="1">
      <c r="A60" s="1"/>
      <c r="B60" s="50" t="s">
        <v>36</v>
      </c>
      <c r="C60" s="51"/>
      <c r="D60" s="51"/>
      <c r="E60" s="51"/>
      <c r="F60" s="52"/>
      <c r="G60" s="81"/>
      <c r="H60" s="82">
        <f t="shared" si="0"/>
        <v>1571717</v>
      </c>
      <c r="I60" s="73">
        <v>81666</v>
      </c>
      <c r="J60" s="73">
        <v>3225</v>
      </c>
      <c r="K60" s="73">
        <v>0</v>
      </c>
      <c r="L60" s="73">
        <v>0</v>
      </c>
      <c r="M60" s="73">
        <v>952873</v>
      </c>
      <c r="N60" s="73">
        <v>0</v>
      </c>
      <c r="O60" s="73">
        <v>533953</v>
      </c>
      <c r="P60" s="73">
        <v>0</v>
      </c>
      <c r="Q60" s="73">
        <v>0</v>
      </c>
      <c r="R60" s="1"/>
      <c r="S60" s="1"/>
      <c r="T60" s="1"/>
      <c r="U60" s="1"/>
      <c r="V60" s="1"/>
    </row>
    <row r="61" spans="1:22" ht="12" customHeight="1">
      <c r="A61" s="1"/>
      <c r="B61" s="50" t="s">
        <v>45</v>
      </c>
      <c r="C61" s="51"/>
      <c r="D61" s="51"/>
      <c r="E61" s="51"/>
      <c r="F61" s="52"/>
      <c r="G61" s="81"/>
      <c r="H61" s="82">
        <f t="shared" si="0"/>
        <v>413516</v>
      </c>
      <c r="I61" s="73">
        <v>319144</v>
      </c>
      <c r="J61" s="73">
        <v>5195</v>
      </c>
      <c r="K61" s="73">
        <v>17417</v>
      </c>
      <c r="L61" s="73">
        <v>0</v>
      </c>
      <c r="M61" s="73">
        <v>0</v>
      </c>
      <c r="N61" s="73">
        <v>71760</v>
      </c>
      <c r="O61" s="73">
        <v>0</v>
      </c>
      <c r="P61" s="73">
        <v>0</v>
      </c>
      <c r="Q61" s="73">
        <v>0</v>
      </c>
      <c r="R61" s="1"/>
      <c r="S61" s="1"/>
      <c r="T61" s="1"/>
      <c r="U61" s="1"/>
      <c r="V61" s="1"/>
    </row>
    <row r="62" spans="1:22" ht="12" customHeight="1">
      <c r="A62" s="1"/>
      <c r="B62" s="50" t="s">
        <v>34</v>
      </c>
      <c r="C62" s="51"/>
      <c r="D62" s="51"/>
      <c r="E62" s="51"/>
      <c r="F62" s="52"/>
      <c r="G62" s="81"/>
      <c r="H62" s="82">
        <f t="shared" si="0"/>
        <v>4396</v>
      </c>
      <c r="I62" s="73">
        <v>4396</v>
      </c>
      <c r="J62" s="73">
        <v>0</v>
      </c>
      <c r="K62" s="73">
        <v>0</v>
      </c>
      <c r="L62" s="73">
        <v>0</v>
      </c>
      <c r="M62" s="73">
        <v>0</v>
      </c>
      <c r="N62" s="73">
        <v>0</v>
      </c>
      <c r="O62" s="73">
        <v>0</v>
      </c>
      <c r="P62" s="73">
        <v>0</v>
      </c>
      <c r="Q62" s="73">
        <v>0</v>
      </c>
      <c r="R62" s="1"/>
      <c r="S62" s="1"/>
      <c r="T62" s="1"/>
      <c r="U62" s="1"/>
      <c r="V62" s="1"/>
    </row>
    <row r="63" spans="1:22" ht="12" customHeight="1">
      <c r="A63" s="1"/>
      <c r="B63" s="50" t="s">
        <v>42</v>
      </c>
      <c r="C63" s="51"/>
      <c r="D63" s="51"/>
      <c r="E63" s="51"/>
      <c r="F63" s="52"/>
      <c r="G63" s="75">
        <v>38</v>
      </c>
      <c r="H63" s="82">
        <f t="shared" si="0"/>
        <v>36079</v>
      </c>
      <c r="I63" s="73">
        <v>35430</v>
      </c>
      <c r="J63" s="73">
        <v>0</v>
      </c>
      <c r="K63" s="73">
        <v>0</v>
      </c>
      <c r="L63" s="73">
        <v>649</v>
      </c>
      <c r="M63" s="73">
        <v>0</v>
      </c>
      <c r="N63" s="73">
        <v>0</v>
      </c>
      <c r="O63" s="73">
        <v>0</v>
      </c>
      <c r="P63" s="73">
        <v>0</v>
      </c>
      <c r="Q63" s="73">
        <v>0</v>
      </c>
      <c r="R63" s="1"/>
      <c r="S63" s="1"/>
      <c r="T63" s="1"/>
      <c r="U63" s="1"/>
      <c r="V63" s="1"/>
    </row>
    <row r="64" spans="1:22" ht="12" customHeight="1">
      <c r="A64" s="1"/>
      <c r="B64" s="50" t="s">
        <v>37</v>
      </c>
      <c r="C64" s="51"/>
      <c r="D64" s="51"/>
      <c r="E64" s="51"/>
      <c r="F64" s="52"/>
      <c r="G64" s="80">
        <v>0</v>
      </c>
      <c r="H64" s="82">
        <f t="shared" si="0"/>
        <v>239979</v>
      </c>
      <c r="I64" s="73">
        <v>107655</v>
      </c>
      <c r="J64" s="73">
        <v>63287</v>
      </c>
      <c r="K64" s="73">
        <v>7700</v>
      </c>
      <c r="L64" s="73">
        <v>48551</v>
      </c>
      <c r="M64" s="73">
        <v>0</v>
      </c>
      <c r="N64" s="73">
        <v>7557</v>
      </c>
      <c r="O64" s="73">
        <v>5229</v>
      </c>
      <c r="P64" s="73">
        <v>0</v>
      </c>
      <c r="Q64" s="73">
        <v>0</v>
      </c>
      <c r="R64" s="1"/>
      <c r="S64" s="1"/>
      <c r="T64" s="1"/>
      <c r="U64" s="1"/>
      <c r="V64" s="1"/>
    </row>
    <row r="65" spans="1:22" ht="12" customHeight="1">
      <c r="A65" s="1"/>
      <c r="B65" s="50" t="s">
        <v>38</v>
      </c>
      <c r="C65" s="51"/>
      <c r="D65" s="51"/>
      <c r="E65" s="51"/>
      <c r="F65" s="52"/>
      <c r="G65" s="75">
        <v>110</v>
      </c>
      <c r="H65" s="82">
        <f t="shared" si="0"/>
        <v>1812001</v>
      </c>
      <c r="I65" s="73">
        <v>92565</v>
      </c>
      <c r="J65" s="73">
        <v>81</v>
      </c>
      <c r="K65" s="73">
        <v>361</v>
      </c>
      <c r="L65" s="73">
        <v>1716033</v>
      </c>
      <c r="M65" s="73">
        <v>0</v>
      </c>
      <c r="N65" s="73">
        <v>2878</v>
      </c>
      <c r="O65" s="73">
        <v>83</v>
      </c>
      <c r="P65" s="73">
        <v>0</v>
      </c>
      <c r="Q65" s="73">
        <v>0</v>
      </c>
      <c r="R65" s="1"/>
      <c r="S65" s="1"/>
      <c r="T65" s="1"/>
      <c r="U65" s="1"/>
      <c r="V65" s="1"/>
    </row>
    <row r="66" spans="1:22" ht="12" customHeight="1">
      <c r="A66" s="1"/>
      <c r="B66" s="50" t="s">
        <v>39</v>
      </c>
      <c r="C66" s="51"/>
      <c r="D66" s="51"/>
      <c r="E66" s="51"/>
      <c r="F66" s="52"/>
      <c r="G66" s="75"/>
      <c r="H66" s="82">
        <f t="shared" si="0"/>
        <v>275295</v>
      </c>
      <c r="I66" s="73">
        <v>57215</v>
      </c>
      <c r="J66" s="73">
        <v>213178</v>
      </c>
      <c r="K66" s="73">
        <v>0</v>
      </c>
      <c r="L66" s="73">
        <v>0</v>
      </c>
      <c r="M66" s="73">
        <v>0</v>
      </c>
      <c r="N66" s="73">
        <v>4902</v>
      </c>
      <c r="O66" s="73">
        <v>0</v>
      </c>
      <c r="P66" s="73">
        <v>0</v>
      </c>
      <c r="Q66" s="73">
        <v>0</v>
      </c>
      <c r="R66" s="1"/>
      <c r="S66" s="1"/>
      <c r="T66" s="1"/>
      <c r="U66" s="1"/>
      <c r="V66" s="1"/>
    </row>
    <row r="67" spans="1:22" ht="12" customHeight="1">
      <c r="A67" s="1"/>
      <c r="B67" s="50" t="s">
        <v>40</v>
      </c>
      <c r="C67" s="51"/>
      <c r="D67" s="51"/>
      <c r="E67" s="51"/>
      <c r="F67" s="52"/>
      <c r="G67" s="80"/>
      <c r="H67" s="82">
        <f t="shared" si="0"/>
        <v>610000</v>
      </c>
      <c r="I67" s="73">
        <v>610000</v>
      </c>
      <c r="J67" s="73">
        <v>0</v>
      </c>
      <c r="K67" s="74">
        <v>0</v>
      </c>
      <c r="L67" s="73">
        <v>0</v>
      </c>
      <c r="M67" s="74">
        <v>0</v>
      </c>
      <c r="N67" s="73">
        <v>0</v>
      </c>
      <c r="O67" s="74">
        <v>0</v>
      </c>
      <c r="P67" s="74">
        <v>0</v>
      </c>
      <c r="Q67" s="74">
        <v>0</v>
      </c>
      <c r="R67" s="1"/>
      <c r="S67" s="1"/>
      <c r="T67" s="1"/>
      <c r="U67" s="1"/>
      <c r="V67" s="1"/>
    </row>
    <row r="68" spans="1:22" ht="12" customHeight="1">
      <c r="A68" s="1"/>
      <c r="B68" s="50" t="s">
        <v>41</v>
      </c>
      <c r="C68" s="51"/>
      <c r="D68" s="51"/>
      <c r="E68" s="51"/>
      <c r="F68" s="52"/>
      <c r="G68" s="75">
        <f>+G59-SUM(G60:G67)</f>
        <v>1593432</v>
      </c>
      <c r="H68" s="82">
        <f t="shared" si="0"/>
        <v>30646823</v>
      </c>
      <c r="I68" s="82">
        <f aca="true" t="shared" si="16" ref="I68:Q68">+I59-SUM(I60:I67)</f>
        <v>18681861</v>
      </c>
      <c r="J68" s="82">
        <f t="shared" si="16"/>
        <v>1485882</v>
      </c>
      <c r="K68" s="82">
        <f t="shared" si="16"/>
        <v>6771455</v>
      </c>
      <c r="L68" s="82">
        <f t="shared" si="16"/>
        <v>2507083</v>
      </c>
      <c r="M68" s="82">
        <f t="shared" si="16"/>
        <v>29981</v>
      </c>
      <c r="N68" s="82">
        <f t="shared" si="16"/>
        <v>750564</v>
      </c>
      <c r="O68" s="82">
        <f t="shared" si="16"/>
        <v>118123</v>
      </c>
      <c r="P68" s="82">
        <f t="shared" si="16"/>
        <v>147495</v>
      </c>
      <c r="Q68" s="82">
        <f t="shared" si="16"/>
        <v>154379</v>
      </c>
      <c r="R68" s="1"/>
      <c r="S68" s="1"/>
      <c r="T68" s="1"/>
      <c r="U68" s="1"/>
      <c r="V68" s="1"/>
    </row>
    <row r="69" spans="1:22" ht="12" customHeight="1">
      <c r="A69" s="1"/>
      <c r="B69" s="50" t="s">
        <v>43</v>
      </c>
      <c r="C69" s="51"/>
      <c r="D69" s="51"/>
      <c r="E69" s="51"/>
      <c r="F69" s="52"/>
      <c r="G69" s="77">
        <v>0</v>
      </c>
      <c r="H69" s="83">
        <f t="shared" si="0"/>
        <v>2125386</v>
      </c>
      <c r="I69" s="73">
        <v>1711837</v>
      </c>
      <c r="J69" s="73">
        <v>319091</v>
      </c>
      <c r="K69" s="73">
        <v>0</v>
      </c>
      <c r="L69" s="73">
        <v>4613</v>
      </c>
      <c r="M69" s="74">
        <v>0</v>
      </c>
      <c r="N69" s="73">
        <v>89845</v>
      </c>
      <c r="O69" s="74">
        <v>0</v>
      </c>
      <c r="P69" s="74">
        <v>0</v>
      </c>
      <c r="Q69" s="74">
        <v>0</v>
      </c>
      <c r="R69" s="1"/>
      <c r="S69" s="1"/>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51</v>
      </c>
      <c r="C71" s="14"/>
      <c r="D71" s="14"/>
      <c r="E71" s="14"/>
      <c r="F71" s="14"/>
      <c r="G71" s="15"/>
      <c r="H71" s="1"/>
      <c r="I71" s="1"/>
      <c r="J71" s="1"/>
      <c r="K71" s="1"/>
      <c r="L71" s="1"/>
      <c r="M71" s="1"/>
      <c r="N71" s="1"/>
      <c r="O71" s="1"/>
      <c r="P71" s="1"/>
      <c r="Q71" s="1"/>
      <c r="R71" s="1"/>
      <c r="S71" s="1"/>
      <c r="T71" s="1"/>
      <c r="U71" s="1"/>
      <c r="V71" s="1"/>
    </row>
    <row r="72" spans="1:22" ht="12">
      <c r="A72" s="1"/>
      <c r="B72" s="14" t="s">
        <v>52</v>
      </c>
      <c r="C72" s="14"/>
      <c r="D72" s="14"/>
      <c r="E72" s="14"/>
      <c r="F72" s="14"/>
      <c r="G72" s="15" t="s">
        <v>53</v>
      </c>
      <c r="H72" s="1"/>
      <c r="I72" s="1"/>
      <c r="J72" s="1"/>
      <c r="K72" s="1"/>
      <c r="L72" s="1"/>
      <c r="M72" s="1"/>
      <c r="N72" s="1"/>
      <c r="O72" s="1"/>
      <c r="P72" s="1"/>
      <c r="Q72" s="1"/>
      <c r="R72" s="1"/>
      <c r="S72" s="1"/>
      <c r="T72" s="1"/>
      <c r="U72" s="1"/>
      <c r="V72" s="1"/>
    </row>
    <row r="73" spans="1:22" ht="12">
      <c r="A73" s="1"/>
      <c r="B73" s="16" t="s">
        <v>54</v>
      </c>
      <c r="C73" s="16"/>
      <c r="D73" s="16"/>
      <c r="E73" s="16"/>
      <c r="F73" s="16"/>
      <c r="G73" s="15" t="s">
        <v>60</v>
      </c>
      <c r="H73" s="1"/>
      <c r="I73" s="1"/>
      <c r="J73" s="1"/>
      <c r="K73" s="1"/>
      <c r="L73" s="1"/>
      <c r="M73" s="1"/>
      <c r="N73" s="1"/>
      <c r="O73" s="1"/>
      <c r="P73" s="1"/>
      <c r="Q73" s="1"/>
      <c r="R73" s="1"/>
      <c r="S73" s="1"/>
      <c r="T73" s="1"/>
      <c r="U73" s="1"/>
      <c r="V73" s="1"/>
    </row>
    <row r="74" spans="1:22" ht="12">
      <c r="A74" s="1"/>
      <c r="B74" s="17"/>
      <c r="C74" s="17"/>
      <c r="D74" s="17"/>
      <c r="E74" s="17"/>
      <c r="F74" s="17"/>
      <c r="G74" s="1"/>
      <c r="H74" s="1"/>
      <c r="I74" s="1"/>
      <c r="J74" s="1"/>
      <c r="K74" s="1"/>
      <c r="L74" s="1"/>
      <c r="M74" s="1"/>
      <c r="N74" s="1"/>
      <c r="O74" s="1"/>
      <c r="P74" s="1"/>
      <c r="Q74" s="1"/>
      <c r="R74" s="1"/>
      <c r="S74" s="1"/>
      <c r="T74" s="1"/>
      <c r="U74" s="1"/>
      <c r="V74" s="1"/>
    </row>
  </sheetData>
  <mergeCells count="61">
    <mergeCell ref="B59:F59"/>
    <mergeCell ref="C8:F8"/>
    <mergeCell ref="C55:F55"/>
    <mergeCell ref="C56:F56"/>
    <mergeCell ref="C54:F54"/>
    <mergeCell ref="C57:F57"/>
    <mergeCell ref="C58:F58"/>
    <mergeCell ref="D50:F50"/>
    <mergeCell ref="D51:F51"/>
    <mergeCell ref="C52:F52"/>
    <mergeCell ref="C53:F53"/>
    <mergeCell ref="D46:F46"/>
    <mergeCell ref="E47:F47"/>
    <mergeCell ref="E48:F48"/>
    <mergeCell ref="C49:F49"/>
    <mergeCell ref="E40:F40"/>
    <mergeCell ref="E41:F41"/>
    <mergeCell ref="D44:F44"/>
    <mergeCell ref="D45:F45"/>
    <mergeCell ref="D34:F34"/>
    <mergeCell ref="E35:F35"/>
    <mergeCell ref="E36:F36"/>
    <mergeCell ref="D39:F39"/>
    <mergeCell ref="D30:F30"/>
    <mergeCell ref="E31:F31"/>
    <mergeCell ref="E32:F32"/>
    <mergeCell ref="C33:F33"/>
    <mergeCell ref="E24:F24"/>
    <mergeCell ref="E25:F25"/>
    <mergeCell ref="D28:F28"/>
    <mergeCell ref="D29:F29"/>
    <mergeCell ref="D18:F18"/>
    <mergeCell ref="E19:F19"/>
    <mergeCell ref="E20:F20"/>
    <mergeCell ref="D23:F23"/>
    <mergeCell ref="D14:F14"/>
    <mergeCell ref="D15:F15"/>
    <mergeCell ref="D16:F16"/>
    <mergeCell ref="C17:F17"/>
    <mergeCell ref="B61:F61"/>
    <mergeCell ref="B60:F60"/>
    <mergeCell ref="B5:F6"/>
    <mergeCell ref="B3:F4"/>
    <mergeCell ref="C7:F7"/>
    <mergeCell ref="C9:F9"/>
    <mergeCell ref="C10:F10"/>
    <mergeCell ref="C11:F11"/>
    <mergeCell ref="C12:F12"/>
    <mergeCell ref="D13:F13"/>
    <mergeCell ref="B69:F69"/>
    <mergeCell ref="B68:F68"/>
    <mergeCell ref="B67:F67"/>
    <mergeCell ref="B66:F66"/>
    <mergeCell ref="B65:F65"/>
    <mergeCell ref="B64:F64"/>
    <mergeCell ref="B63:F63"/>
    <mergeCell ref="B62:F62"/>
    <mergeCell ref="L4:L6"/>
    <mergeCell ref="O4:O6"/>
    <mergeCell ref="P4:P6"/>
    <mergeCell ref="Q4:Q6"/>
  </mergeCells>
  <printOptions/>
  <pageMargins left="0.7874015748031497" right="0.3937007874015748" top="0.7874015748031497" bottom="0.3937007874015748" header="0.6692913385826772" footer="0.2755905511811024"/>
  <pageSetup fitToHeight="6" horizontalDpi="400" verticalDpi="400" orientation="landscape" paperSize="9" scale="60" r:id="rId2"/>
  <colBreaks count="1" manualBreakCount="1">
    <brk id="17" max="474"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pane xSplit="6" ySplit="6" topLeftCell="G7" activePane="bottomRight" state="frozen"/>
      <selection pane="topLeft" activeCell="A1" sqref="A1"/>
      <selection pane="topRight" activeCell="G1" sqref="G1"/>
      <selection pane="bottomLeft" activeCell="A7" sqref="A7"/>
      <selection pane="bottomRight" activeCell="A1" sqref="A1"/>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2" width="14.7109375" style="5" customWidth="1"/>
    <col min="23" max="16384" width="9.140625" style="5" customWidth="1"/>
  </cols>
  <sheetData>
    <row r="1" spans="1:22" ht="18" customHeight="1">
      <c r="A1" s="1"/>
      <c r="B1" s="8" t="s">
        <v>69</v>
      </c>
      <c r="C1" s="8"/>
      <c r="D1" s="8"/>
      <c r="E1" s="8"/>
      <c r="F1" s="8"/>
      <c r="G1" s="18" t="s">
        <v>71</v>
      </c>
      <c r="H1" s="1"/>
      <c r="I1" s="1"/>
      <c r="J1" s="1"/>
      <c r="K1" s="1"/>
      <c r="L1" s="1"/>
      <c r="M1" s="1"/>
      <c r="N1" s="1"/>
      <c r="O1" s="1"/>
      <c r="P1" s="1"/>
      <c r="Q1" s="1"/>
      <c r="R1" s="1"/>
      <c r="S1" s="1"/>
      <c r="T1" s="19" t="s">
        <v>212</v>
      </c>
      <c r="U1" s="1"/>
      <c r="V1" s="1"/>
    </row>
    <row r="2" spans="1:22" ht="18" customHeight="1">
      <c r="A2" s="1"/>
      <c r="B2" s="10" t="s">
        <v>68</v>
      </c>
      <c r="C2" s="10"/>
      <c r="D2" s="10"/>
      <c r="E2" s="10"/>
      <c r="F2" s="10"/>
      <c r="G2" s="1"/>
      <c r="H2" s="1"/>
      <c r="I2" s="1"/>
      <c r="J2" s="1"/>
      <c r="K2" s="1"/>
      <c r="L2" s="1"/>
      <c r="M2" s="1"/>
      <c r="N2" s="1"/>
      <c r="O2" s="1"/>
      <c r="P2" s="1"/>
      <c r="Q2" s="1"/>
      <c r="R2" s="1"/>
      <c r="S2" s="1"/>
      <c r="T2" s="19" t="s">
        <v>44</v>
      </c>
      <c r="U2" s="1"/>
      <c r="V2" s="1"/>
    </row>
    <row r="3" spans="1:22" ht="18" customHeight="1">
      <c r="A3" s="1"/>
      <c r="B3" s="59" t="s">
        <v>76</v>
      </c>
      <c r="C3" s="60"/>
      <c r="D3" s="60"/>
      <c r="E3" s="60"/>
      <c r="F3" s="61"/>
      <c r="G3" s="20"/>
      <c r="H3" s="3"/>
      <c r="I3" s="3" t="s">
        <v>6</v>
      </c>
      <c r="J3" s="3"/>
      <c r="K3" s="3"/>
      <c r="L3" s="3"/>
      <c r="M3" s="20"/>
      <c r="N3" s="3"/>
      <c r="O3" s="3"/>
      <c r="P3" s="3" t="s">
        <v>8</v>
      </c>
      <c r="Q3" s="3"/>
      <c r="R3" s="3"/>
      <c r="S3" s="3"/>
      <c r="T3" s="4"/>
      <c r="U3" s="1"/>
      <c r="V3" s="1"/>
    </row>
    <row r="4" spans="1:22" ht="12" customHeight="1">
      <c r="A4" s="1"/>
      <c r="B4" s="62"/>
      <c r="C4" s="63"/>
      <c r="D4" s="63"/>
      <c r="E4" s="63"/>
      <c r="F4" s="64"/>
      <c r="G4" s="12"/>
      <c r="H4" s="44" t="s">
        <v>172</v>
      </c>
      <c r="I4" s="43" t="s">
        <v>173</v>
      </c>
      <c r="J4" s="44" t="s">
        <v>174</v>
      </c>
      <c r="K4" s="43" t="s">
        <v>175</v>
      </c>
      <c r="L4" s="44" t="s">
        <v>176</v>
      </c>
      <c r="M4" s="7"/>
      <c r="N4" s="44" t="s">
        <v>177</v>
      </c>
      <c r="O4" s="43" t="s">
        <v>178</v>
      </c>
      <c r="P4" s="45" t="s">
        <v>179</v>
      </c>
      <c r="Q4" s="43" t="s">
        <v>180</v>
      </c>
      <c r="R4" s="2"/>
      <c r="S4" s="6"/>
      <c r="T4" s="2"/>
      <c r="U4" s="1"/>
      <c r="V4" s="1"/>
    </row>
    <row r="5" spans="1:22" ht="12">
      <c r="A5" s="1"/>
      <c r="B5" s="53" t="s">
        <v>77</v>
      </c>
      <c r="C5" s="54"/>
      <c r="D5" s="54"/>
      <c r="E5" s="54"/>
      <c r="F5" s="55"/>
      <c r="G5" s="12" t="s">
        <v>7</v>
      </c>
      <c r="H5" s="68"/>
      <c r="I5" s="54"/>
      <c r="J5" s="68"/>
      <c r="K5" s="54"/>
      <c r="L5" s="68"/>
      <c r="M5" s="7" t="s">
        <v>7</v>
      </c>
      <c r="N5" s="68"/>
      <c r="O5" s="54"/>
      <c r="P5" s="68"/>
      <c r="Q5" s="54"/>
      <c r="R5" s="12" t="s">
        <v>181</v>
      </c>
      <c r="S5" s="6" t="s">
        <v>182</v>
      </c>
      <c r="T5" s="12" t="s">
        <v>183</v>
      </c>
      <c r="U5" s="1"/>
      <c r="V5" s="1"/>
    </row>
    <row r="6" spans="1:22" ht="12">
      <c r="A6" s="1"/>
      <c r="B6" s="56"/>
      <c r="C6" s="57"/>
      <c r="D6" s="57"/>
      <c r="E6" s="57"/>
      <c r="F6" s="58"/>
      <c r="G6" s="13"/>
      <c r="H6" s="69"/>
      <c r="I6" s="54"/>
      <c r="J6" s="68"/>
      <c r="K6" s="54"/>
      <c r="L6" s="68"/>
      <c r="M6" s="7"/>
      <c r="N6" s="68"/>
      <c r="O6" s="54"/>
      <c r="P6" s="68"/>
      <c r="Q6" s="54"/>
      <c r="R6" s="12"/>
      <c r="S6" s="6"/>
      <c r="T6" s="12"/>
      <c r="U6" s="1"/>
      <c r="V6" s="1"/>
    </row>
    <row r="7" spans="1:22" ht="12">
      <c r="A7" s="1"/>
      <c r="B7" s="33" t="s">
        <v>119</v>
      </c>
      <c r="C7" s="51" t="s">
        <v>120</v>
      </c>
      <c r="D7" s="51"/>
      <c r="E7" s="51"/>
      <c r="F7" s="52"/>
      <c r="G7" s="75">
        <f>SUM(H7:L7)</f>
        <v>4306006</v>
      </c>
      <c r="H7" s="84">
        <v>2138140</v>
      </c>
      <c r="I7" s="84">
        <v>417537</v>
      </c>
      <c r="J7" s="84">
        <v>1354909</v>
      </c>
      <c r="K7" s="84">
        <v>387257</v>
      </c>
      <c r="L7" s="84">
        <v>8163</v>
      </c>
      <c r="M7" s="75">
        <f>SUM(N7:T7)</f>
        <v>5067742</v>
      </c>
      <c r="N7" s="84">
        <v>432060</v>
      </c>
      <c r="O7" s="84">
        <v>28004</v>
      </c>
      <c r="P7" s="84">
        <v>410104</v>
      </c>
      <c r="Q7" s="84">
        <v>1545409</v>
      </c>
      <c r="R7" s="84">
        <v>263944</v>
      </c>
      <c r="S7" s="84">
        <v>2092826</v>
      </c>
      <c r="T7" s="84">
        <v>295395</v>
      </c>
      <c r="U7" s="86"/>
      <c r="V7" s="1"/>
    </row>
    <row r="8" spans="1:22" ht="12">
      <c r="A8" s="1"/>
      <c r="B8" s="35"/>
      <c r="C8" s="39" t="s">
        <v>133</v>
      </c>
      <c r="D8" s="39"/>
      <c r="E8" s="39"/>
      <c r="F8" s="40"/>
      <c r="G8" s="77">
        <f>SUM(H8:L8)</f>
        <v>3433491</v>
      </c>
      <c r="H8" s="84">
        <v>1736331</v>
      </c>
      <c r="I8" s="84">
        <v>323799</v>
      </c>
      <c r="J8" s="84">
        <v>1050085</v>
      </c>
      <c r="K8" s="84">
        <v>316348</v>
      </c>
      <c r="L8" s="84">
        <v>6928</v>
      </c>
      <c r="M8" s="77">
        <f aca="true" t="shared" si="0" ref="M8:M69">SUM(N8:T8)</f>
        <v>4047852</v>
      </c>
      <c r="N8" s="84">
        <v>319006</v>
      </c>
      <c r="O8" s="84">
        <v>16241</v>
      </c>
      <c r="P8" s="84">
        <v>312048</v>
      </c>
      <c r="Q8" s="84">
        <v>1213040</v>
      </c>
      <c r="R8" s="84">
        <v>185763</v>
      </c>
      <c r="S8" s="84">
        <v>1762209</v>
      </c>
      <c r="T8" s="84">
        <v>239545</v>
      </c>
      <c r="U8" s="86"/>
      <c r="V8" s="1"/>
    </row>
    <row r="9" spans="1:22" ht="12">
      <c r="A9" s="1"/>
      <c r="B9" s="33" t="s">
        <v>121</v>
      </c>
      <c r="C9" s="51" t="s">
        <v>122</v>
      </c>
      <c r="D9" s="51"/>
      <c r="E9" s="51"/>
      <c r="F9" s="52"/>
      <c r="G9" s="75">
        <f aca="true" t="shared" si="1" ref="G9:G69">SUM(H9:L9)</f>
        <v>1276580</v>
      </c>
      <c r="H9" s="84">
        <v>712808</v>
      </c>
      <c r="I9" s="84">
        <v>87953</v>
      </c>
      <c r="J9" s="84">
        <v>427266</v>
      </c>
      <c r="K9" s="84">
        <v>48530</v>
      </c>
      <c r="L9" s="84">
        <v>23</v>
      </c>
      <c r="M9" s="75">
        <f t="shared" si="0"/>
        <v>1342629</v>
      </c>
      <c r="N9" s="84">
        <v>322484</v>
      </c>
      <c r="O9" s="84">
        <v>19477</v>
      </c>
      <c r="P9" s="84">
        <v>105784</v>
      </c>
      <c r="Q9" s="84">
        <v>467805</v>
      </c>
      <c r="R9" s="84">
        <v>83445</v>
      </c>
      <c r="S9" s="84">
        <v>51433</v>
      </c>
      <c r="T9" s="84">
        <v>292201</v>
      </c>
      <c r="U9" s="86"/>
      <c r="V9" s="1"/>
    </row>
    <row r="10" spans="1:22" ht="12">
      <c r="A10" s="1"/>
      <c r="B10" s="33" t="s">
        <v>123</v>
      </c>
      <c r="C10" s="51" t="s">
        <v>124</v>
      </c>
      <c r="D10" s="51"/>
      <c r="E10" s="51"/>
      <c r="F10" s="52"/>
      <c r="G10" s="75">
        <f t="shared" si="1"/>
        <v>0</v>
      </c>
      <c r="H10" s="84">
        <v>0</v>
      </c>
      <c r="I10" s="84">
        <v>0</v>
      </c>
      <c r="J10" s="84">
        <v>0</v>
      </c>
      <c r="K10" s="84">
        <v>0</v>
      </c>
      <c r="L10" s="84">
        <v>0</v>
      </c>
      <c r="M10" s="75">
        <f t="shared" si="0"/>
        <v>71673</v>
      </c>
      <c r="N10" s="84">
        <v>0</v>
      </c>
      <c r="O10" s="84">
        <v>0</v>
      </c>
      <c r="P10" s="84">
        <v>0</v>
      </c>
      <c r="Q10" s="84">
        <v>71673</v>
      </c>
      <c r="R10" s="84">
        <v>0</v>
      </c>
      <c r="S10" s="84">
        <v>0</v>
      </c>
      <c r="T10" s="84">
        <v>0</v>
      </c>
      <c r="U10" s="86">
        <v>0</v>
      </c>
      <c r="V10" s="1"/>
    </row>
    <row r="11" spans="1:22" ht="12">
      <c r="A11" s="1"/>
      <c r="B11" s="33" t="s">
        <v>125</v>
      </c>
      <c r="C11" s="51" t="s">
        <v>126</v>
      </c>
      <c r="D11" s="51"/>
      <c r="E11" s="51"/>
      <c r="F11" s="52"/>
      <c r="G11" s="75">
        <f t="shared" si="1"/>
        <v>13924701</v>
      </c>
      <c r="H11" s="84">
        <v>1915667</v>
      </c>
      <c r="I11" s="84">
        <v>253494</v>
      </c>
      <c r="J11" s="84">
        <v>8851811</v>
      </c>
      <c r="K11" s="84">
        <v>2903729</v>
      </c>
      <c r="L11" s="84">
        <v>0</v>
      </c>
      <c r="M11" s="75">
        <f t="shared" si="0"/>
        <v>2604333</v>
      </c>
      <c r="N11" s="84">
        <v>1496294</v>
      </c>
      <c r="O11" s="84">
        <v>81621</v>
      </c>
      <c r="P11" s="84">
        <v>1026418</v>
      </c>
      <c r="Q11" s="84">
        <v>0</v>
      </c>
      <c r="R11" s="84">
        <v>0</v>
      </c>
      <c r="S11" s="84">
        <v>0</v>
      </c>
      <c r="T11" s="84">
        <v>0</v>
      </c>
      <c r="U11" s="86">
        <v>0</v>
      </c>
      <c r="V11" s="1"/>
    </row>
    <row r="12" spans="1:22" ht="12">
      <c r="A12" s="1"/>
      <c r="B12" s="33" t="s">
        <v>127</v>
      </c>
      <c r="C12" s="51" t="s">
        <v>128</v>
      </c>
      <c r="D12" s="51"/>
      <c r="E12" s="51"/>
      <c r="F12" s="52"/>
      <c r="G12" s="75">
        <f t="shared" si="1"/>
        <v>39490308</v>
      </c>
      <c r="H12" s="75">
        <f>SUM(H13:H16)</f>
        <v>6923384</v>
      </c>
      <c r="I12" s="75">
        <f>SUM(I13:I16)</f>
        <v>25037407</v>
      </c>
      <c r="J12" s="75">
        <f>SUM(J13:J16)</f>
        <v>7193708</v>
      </c>
      <c r="K12" s="75">
        <f>SUM(K13:K16)</f>
        <v>334309</v>
      </c>
      <c r="L12" s="75">
        <f>SUM(L13:L16)</f>
        <v>1500</v>
      </c>
      <c r="M12" s="75">
        <f t="shared" si="0"/>
        <v>9314824</v>
      </c>
      <c r="N12" s="75">
        <f aca="true" t="shared" si="2" ref="N12:T12">SUM(N13:N16)</f>
        <v>7473095</v>
      </c>
      <c r="O12" s="75">
        <f t="shared" si="2"/>
        <v>8626</v>
      </c>
      <c r="P12" s="75">
        <f t="shared" si="2"/>
        <v>812971</v>
      </c>
      <c r="Q12" s="75">
        <f t="shared" si="2"/>
        <v>289824</v>
      </c>
      <c r="R12" s="75">
        <f t="shared" si="2"/>
        <v>40347</v>
      </c>
      <c r="S12" s="75">
        <f t="shared" si="2"/>
        <v>1499</v>
      </c>
      <c r="T12" s="75">
        <f t="shared" si="2"/>
        <v>688462</v>
      </c>
      <c r="U12" s="1"/>
      <c r="V12" s="1"/>
    </row>
    <row r="13" spans="1:22" ht="12">
      <c r="A13" s="1"/>
      <c r="B13" s="33"/>
      <c r="C13" s="36" t="s">
        <v>91</v>
      </c>
      <c r="D13" s="51" t="s">
        <v>129</v>
      </c>
      <c r="E13" s="51"/>
      <c r="F13" s="52"/>
      <c r="G13" s="75">
        <f t="shared" si="1"/>
        <v>137886</v>
      </c>
      <c r="H13" s="84">
        <v>22963</v>
      </c>
      <c r="I13" s="84">
        <v>80267</v>
      </c>
      <c r="J13" s="84">
        <v>34656</v>
      </c>
      <c r="K13" s="84">
        <v>0</v>
      </c>
      <c r="L13" s="84">
        <v>0</v>
      </c>
      <c r="M13" s="75">
        <f t="shared" si="0"/>
        <v>84408</v>
      </c>
      <c r="N13" s="84">
        <v>24300</v>
      </c>
      <c r="O13" s="84">
        <v>118</v>
      </c>
      <c r="P13" s="84">
        <v>59092</v>
      </c>
      <c r="Q13" s="84">
        <v>704</v>
      </c>
      <c r="R13" s="84">
        <v>109</v>
      </c>
      <c r="S13" s="84">
        <v>0</v>
      </c>
      <c r="T13" s="84">
        <v>85</v>
      </c>
      <c r="U13" s="85"/>
      <c r="V13" s="1"/>
    </row>
    <row r="14" spans="1:22" ht="12">
      <c r="A14" s="1"/>
      <c r="B14" s="33"/>
      <c r="C14" s="36" t="s">
        <v>90</v>
      </c>
      <c r="D14" s="51" t="s">
        <v>130</v>
      </c>
      <c r="E14" s="51"/>
      <c r="F14" s="52"/>
      <c r="G14" s="75">
        <f t="shared" si="1"/>
        <v>1500</v>
      </c>
      <c r="H14" s="84">
        <v>0</v>
      </c>
      <c r="I14" s="84">
        <v>0</v>
      </c>
      <c r="J14" s="84">
        <v>0</v>
      </c>
      <c r="K14" s="84">
        <v>0</v>
      </c>
      <c r="L14" s="84">
        <v>1500</v>
      </c>
      <c r="M14" s="75">
        <f t="shared" si="0"/>
        <v>0</v>
      </c>
      <c r="N14" s="84">
        <v>0</v>
      </c>
      <c r="O14" s="84">
        <v>0</v>
      </c>
      <c r="P14" s="84">
        <v>0</v>
      </c>
      <c r="Q14" s="84">
        <v>0</v>
      </c>
      <c r="R14" s="84">
        <v>0</v>
      </c>
      <c r="S14" s="84">
        <v>0</v>
      </c>
      <c r="T14" s="84">
        <v>0</v>
      </c>
      <c r="U14" s="85">
        <v>0</v>
      </c>
      <c r="V14" s="1"/>
    </row>
    <row r="15" spans="1:22" ht="12">
      <c r="A15" s="1"/>
      <c r="B15" s="33"/>
      <c r="C15" s="36" t="s">
        <v>99</v>
      </c>
      <c r="D15" s="51" t="s">
        <v>108</v>
      </c>
      <c r="E15" s="51"/>
      <c r="F15" s="52"/>
      <c r="G15" s="75">
        <f t="shared" si="1"/>
        <v>11055184</v>
      </c>
      <c r="H15" s="84">
        <v>2387005</v>
      </c>
      <c r="I15" s="84">
        <v>1403078</v>
      </c>
      <c r="J15" s="84">
        <v>6931295</v>
      </c>
      <c r="K15" s="84">
        <v>333806</v>
      </c>
      <c r="L15" s="84">
        <v>0</v>
      </c>
      <c r="M15" s="75">
        <f t="shared" si="0"/>
        <v>1084291</v>
      </c>
      <c r="N15" s="84">
        <v>851484</v>
      </c>
      <c r="O15" s="84">
        <v>0</v>
      </c>
      <c r="P15" s="84">
        <v>0</v>
      </c>
      <c r="Q15" s="84">
        <v>16824</v>
      </c>
      <c r="R15" s="84">
        <v>0</v>
      </c>
      <c r="S15" s="84">
        <v>0</v>
      </c>
      <c r="T15" s="84">
        <v>215983</v>
      </c>
      <c r="U15" s="85"/>
      <c r="V15" s="1"/>
    </row>
    <row r="16" spans="1:22" ht="12">
      <c r="A16" s="1"/>
      <c r="B16" s="33"/>
      <c r="C16" s="36" t="s">
        <v>100</v>
      </c>
      <c r="D16" s="51" t="s">
        <v>131</v>
      </c>
      <c r="E16" s="51"/>
      <c r="F16" s="52"/>
      <c r="G16" s="75">
        <f t="shared" si="1"/>
        <v>28295738</v>
      </c>
      <c r="H16" s="84">
        <v>4513416</v>
      </c>
      <c r="I16" s="84">
        <v>23554062</v>
      </c>
      <c r="J16" s="84">
        <v>227757</v>
      </c>
      <c r="K16" s="84">
        <v>503</v>
      </c>
      <c r="L16" s="84">
        <v>0</v>
      </c>
      <c r="M16" s="75">
        <f t="shared" si="0"/>
        <v>8146125</v>
      </c>
      <c r="N16" s="84">
        <v>6597311</v>
      </c>
      <c r="O16" s="84">
        <v>8508</v>
      </c>
      <c r="P16" s="84">
        <v>753879</v>
      </c>
      <c r="Q16" s="84">
        <v>272296</v>
      </c>
      <c r="R16" s="84">
        <v>40238</v>
      </c>
      <c r="S16" s="84">
        <v>1499</v>
      </c>
      <c r="T16" s="84">
        <v>472394</v>
      </c>
      <c r="U16" s="85"/>
      <c r="V16" s="1"/>
    </row>
    <row r="17" spans="1:22" ht="12">
      <c r="A17" s="1"/>
      <c r="B17" s="33" t="s">
        <v>117</v>
      </c>
      <c r="C17" s="51" t="s">
        <v>118</v>
      </c>
      <c r="D17" s="51"/>
      <c r="E17" s="51"/>
      <c r="F17" s="52"/>
      <c r="G17" s="75">
        <f t="shared" si="1"/>
        <v>4644367</v>
      </c>
      <c r="H17" s="75">
        <f>+H18+H23+H28+H29+H30</f>
        <v>495367</v>
      </c>
      <c r="I17" s="75">
        <f>+I18+I23+I28+I29+I30</f>
        <v>2760244</v>
      </c>
      <c r="J17" s="75">
        <f>+J18+J23+J28+J29+J30</f>
        <v>1388756</v>
      </c>
      <c r="K17" s="75">
        <f>+K18+K23+K28+K29+K30</f>
        <v>0</v>
      </c>
      <c r="L17" s="75">
        <f>+L18+L23+L28+L29+L30</f>
        <v>0</v>
      </c>
      <c r="M17" s="75">
        <f t="shared" si="0"/>
        <v>1240932</v>
      </c>
      <c r="N17" s="75">
        <f aca="true" t="shared" si="3" ref="N17:T17">+N18+N23+N28+N29+N30</f>
        <v>10638</v>
      </c>
      <c r="O17" s="75">
        <f t="shared" si="3"/>
        <v>4095</v>
      </c>
      <c r="P17" s="75">
        <f t="shared" si="3"/>
        <v>7964</v>
      </c>
      <c r="Q17" s="75">
        <f t="shared" si="3"/>
        <v>79493</v>
      </c>
      <c r="R17" s="75">
        <f t="shared" si="3"/>
        <v>504131</v>
      </c>
      <c r="S17" s="75">
        <f t="shared" si="3"/>
        <v>0</v>
      </c>
      <c r="T17" s="75">
        <f t="shared" si="3"/>
        <v>634611</v>
      </c>
      <c r="U17" s="1"/>
      <c r="V17" s="1"/>
    </row>
    <row r="18" spans="1:22" ht="12">
      <c r="A18" s="1"/>
      <c r="B18" s="33"/>
      <c r="C18" s="36" t="s">
        <v>91</v>
      </c>
      <c r="D18" s="51" t="s">
        <v>114</v>
      </c>
      <c r="E18" s="51"/>
      <c r="F18" s="52"/>
      <c r="G18" s="75">
        <f t="shared" si="1"/>
        <v>3776544</v>
      </c>
      <c r="H18" s="75">
        <f>+H19+H20</f>
        <v>276891</v>
      </c>
      <c r="I18" s="75">
        <f>+I19+I20</f>
        <v>2344477</v>
      </c>
      <c r="J18" s="75">
        <f>+J19+J20</f>
        <v>1155176</v>
      </c>
      <c r="K18" s="75">
        <f>+K19+K20</f>
        <v>0</v>
      </c>
      <c r="L18" s="75">
        <f>+L19+L20</f>
        <v>0</v>
      </c>
      <c r="M18" s="75">
        <f t="shared" si="0"/>
        <v>136141</v>
      </c>
      <c r="N18" s="75">
        <f aca="true" t="shared" si="4" ref="N18:T18">+N19+N20</f>
        <v>0</v>
      </c>
      <c r="O18" s="75">
        <f t="shared" si="4"/>
        <v>4095</v>
      </c>
      <c r="P18" s="75">
        <f t="shared" si="4"/>
        <v>7464</v>
      </c>
      <c r="Q18" s="75">
        <f t="shared" si="4"/>
        <v>6123</v>
      </c>
      <c r="R18" s="75">
        <f t="shared" si="4"/>
        <v>0</v>
      </c>
      <c r="S18" s="75">
        <f t="shared" si="4"/>
        <v>0</v>
      </c>
      <c r="T18" s="75">
        <f t="shared" si="4"/>
        <v>118459</v>
      </c>
      <c r="U18" s="1"/>
      <c r="V18" s="1"/>
    </row>
    <row r="19" spans="1:22" ht="12">
      <c r="A19" s="1"/>
      <c r="B19" s="33"/>
      <c r="C19" s="37"/>
      <c r="D19" s="36" t="s">
        <v>96</v>
      </c>
      <c r="E19" s="51" t="s">
        <v>110</v>
      </c>
      <c r="F19" s="52"/>
      <c r="G19" s="75">
        <f t="shared" si="1"/>
        <v>78928</v>
      </c>
      <c r="H19" s="78">
        <v>35434</v>
      </c>
      <c r="I19" s="78"/>
      <c r="J19" s="78">
        <v>43494</v>
      </c>
      <c r="K19" s="78"/>
      <c r="L19" s="78"/>
      <c r="M19" s="75">
        <f t="shared" si="0"/>
        <v>10218</v>
      </c>
      <c r="N19" s="78"/>
      <c r="O19" s="78">
        <v>4095</v>
      </c>
      <c r="P19" s="78"/>
      <c r="Q19" s="78">
        <v>6123</v>
      </c>
      <c r="R19" s="78"/>
      <c r="S19" s="78"/>
      <c r="T19" s="78"/>
      <c r="U19" s="1"/>
      <c r="V19" s="1"/>
    </row>
    <row r="20" spans="1:22" ht="12">
      <c r="A20" s="1"/>
      <c r="B20" s="33"/>
      <c r="C20" s="37"/>
      <c r="D20" s="36" t="s">
        <v>97</v>
      </c>
      <c r="E20" s="51" t="s">
        <v>113</v>
      </c>
      <c r="F20" s="52"/>
      <c r="G20" s="75">
        <f t="shared" si="1"/>
        <v>3697616</v>
      </c>
      <c r="H20" s="75">
        <f>+H21+H22</f>
        <v>241457</v>
      </c>
      <c r="I20" s="75">
        <f>+I21+I22</f>
        <v>2344477</v>
      </c>
      <c r="J20" s="75">
        <f>+J21+J22</f>
        <v>1111682</v>
      </c>
      <c r="K20" s="75">
        <f>+K21+K22</f>
        <v>0</v>
      </c>
      <c r="L20" s="75">
        <f>+L21+L22</f>
        <v>0</v>
      </c>
      <c r="M20" s="75">
        <f t="shared" si="0"/>
        <v>125923</v>
      </c>
      <c r="N20" s="75">
        <f aca="true" t="shared" si="5" ref="N20:T20">+N21+N22</f>
        <v>0</v>
      </c>
      <c r="O20" s="75">
        <f t="shared" si="5"/>
        <v>0</v>
      </c>
      <c r="P20" s="75">
        <f t="shared" si="5"/>
        <v>7464</v>
      </c>
      <c r="Q20" s="75">
        <f t="shared" si="5"/>
        <v>0</v>
      </c>
      <c r="R20" s="75">
        <f t="shared" si="5"/>
        <v>0</v>
      </c>
      <c r="S20" s="75">
        <f t="shared" si="5"/>
        <v>0</v>
      </c>
      <c r="T20" s="75">
        <f t="shared" si="5"/>
        <v>118459</v>
      </c>
      <c r="U20" s="1"/>
      <c r="V20" s="1"/>
    </row>
    <row r="21" spans="1:22" ht="12">
      <c r="A21" s="1"/>
      <c r="B21" s="33"/>
      <c r="C21" s="37"/>
      <c r="D21" s="37"/>
      <c r="E21" s="36" t="s">
        <v>105</v>
      </c>
      <c r="F21" s="34" t="s">
        <v>108</v>
      </c>
      <c r="G21" s="75">
        <f t="shared" si="1"/>
        <v>105182</v>
      </c>
      <c r="H21" s="78">
        <v>11095</v>
      </c>
      <c r="I21" s="78"/>
      <c r="J21" s="78">
        <v>94087</v>
      </c>
      <c r="K21" s="78"/>
      <c r="L21" s="78">
        <v>0</v>
      </c>
      <c r="M21" s="75">
        <f t="shared" si="0"/>
        <v>41122</v>
      </c>
      <c r="N21" s="78"/>
      <c r="O21" s="78"/>
      <c r="P21" s="78">
        <v>7464</v>
      </c>
      <c r="Q21" s="78"/>
      <c r="R21" s="78"/>
      <c r="S21" s="78"/>
      <c r="T21" s="78">
        <v>33658</v>
      </c>
      <c r="U21" s="1"/>
      <c r="V21" s="1"/>
    </row>
    <row r="22" spans="1:22" ht="12">
      <c r="A22" s="1"/>
      <c r="B22" s="33"/>
      <c r="C22" s="37"/>
      <c r="D22" s="37"/>
      <c r="E22" s="36" t="s">
        <v>106</v>
      </c>
      <c r="F22" s="34" t="s">
        <v>112</v>
      </c>
      <c r="G22" s="75">
        <f t="shared" si="1"/>
        <v>3592434</v>
      </c>
      <c r="H22" s="78">
        <v>230362</v>
      </c>
      <c r="I22" s="78">
        <v>2344477</v>
      </c>
      <c r="J22" s="78">
        <v>1017595</v>
      </c>
      <c r="K22" s="78"/>
      <c r="L22" s="78">
        <v>0</v>
      </c>
      <c r="M22" s="75">
        <f t="shared" si="0"/>
        <v>84801</v>
      </c>
      <c r="N22" s="78"/>
      <c r="O22" s="78"/>
      <c r="P22" s="78"/>
      <c r="Q22" s="78"/>
      <c r="R22" s="78"/>
      <c r="S22" s="78"/>
      <c r="T22" s="78">
        <v>84801</v>
      </c>
      <c r="U22" s="1"/>
      <c r="V22" s="1"/>
    </row>
    <row r="23" spans="1:22" ht="12">
      <c r="A23" s="1"/>
      <c r="B23" s="33"/>
      <c r="C23" s="36" t="s">
        <v>90</v>
      </c>
      <c r="D23" s="51" t="s">
        <v>111</v>
      </c>
      <c r="E23" s="51"/>
      <c r="F23" s="52"/>
      <c r="G23" s="75">
        <f t="shared" si="1"/>
        <v>867823</v>
      </c>
      <c r="H23" s="75">
        <f>+H24+H25</f>
        <v>218476</v>
      </c>
      <c r="I23" s="75">
        <f>+I24+I25</f>
        <v>415767</v>
      </c>
      <c r="J23" s="75">
        <f>+J24+J25</f>
        <v>233580</v>
      </c>
      <c r="K23" s="75">
        <f>+K24+K25</f>
        <v>0</v>
      </c>
      <c r="L23" s="75">
        <f>+L24+L25</f>
        <v>0</v>
      </c>
      <c r="M23" s="75">
        <f t="shared" si="0"/>
        <v>1104791</v>
      </c>
      <c r="N23" s="75">
        <f aca="true" t="shared" si="6" ref="N23:T23">+N24+N25</f>
        <v>10638</v>
      </c>
      <c r="O23" s="75">
        <f t="shared" si="6"/>
        <v>0</v>
      </c>
      <c r="P23" s="75">
        <f t="shared" si="6"/>
        <v>500</v>
      </c>
      <c r="Q23" s="75">
        <f t="shared" si="6"/>
        <v>73370</v>
      </c>
      <c r="R23" s="75">
        <f t="shared" si="6"/>
        <v>504131</v>
      </c>
      <c r="S23" s="75">
        <f t="shared" si="6"/>
        <v>0</v>
      </c>
      <c r="T23" s="75">
        <f t="shared" si="6"/>
        <v>516152</v>
      </c>
      <c r="U23" s="1"/>
      <c r="V23" s="1"/>
    </row>
    <row r="24" spans="1:22" ht="12">
      <c r="A24" s="1"/>
      <c r="B24" s="33"/>
      <c r="C24" s="37"/>
      <c r="D24" s="36" t="s">
        <v>96</v>
      </c>
      <c r="E24" s="51" t="s">
        <v>110</v>
      </c>
      <c r="F24" s="52"/>
      <c r="G24" s="75">
        <f t="shared" si="1"/>
        <v>199003</v>
      </c>
      <c r="H24" s="78">
        <v>156468</v>
      </c>
      <c r="I24" s="78"/>
      <c r="J24" s="78">
        <v>42535</v>
      </c>
      <c r="K24" s="78"/>
      <c r="L24" s="78"/>
      <c r="M24" s="75">
        <f t="shared" si="0"/>
        <v>56452</v>
      </c>
      <c r="N24" s="78">
        <v>178</v>
      </c>
      <c r="O24" s="78"/>
      <c r="P24" s="78"/>
      <c r="Q24" s="78">
        <v>55121</v>
      </c>
      <c r="R24" s="78">
        <v>1153</v>
      </c>
      <c r="S24" s="78"/>
      <c r="T24" s="78"/>
      <c r="U24" s="1"/>
      <c r="V24" s="1"/>
    </row>
    <row r="25" spans="1:22" ht="12">
      <c r="A25" s="1"/>
      <c r="B25" s="33"/>
      <c r="C25" s="37"/>
      <c r="D25" s="36" t="s">
        <v>97</v>
      </c>
      <c r="E25" s="51" t="s">
        <v>109</v>
      </c>
      <c r="F25" s="52"/>
      <c r="G25" s="75">
        <f t="shared" si="1"/>
        <v>668820</v>
      </c>
      <c r="H25" s="75">
        <f>+H26+H27</f>
        <v>62008</v>
      </c>
      <c r="I25" s="75">
        <f>+I26+I27</f>
        <v>415767</v>
      </c>
      <c r="J25" s="75">
        <f>+J26+J27</f>
        <v>191045</v>
      </c>
      <c r="K25" s="75">
        <f>+K26+K27</f>
        <v>0</v>
      </c>
      <c r="L25" s="75">
        <f>+L26+L27</f>
        <v>0</v>
      </c>
      <c r="M25" s="75">
        <f t="shared" si="0"/>
        <v>1048339</v>
      </c>
      <c r="N25" s="75">
        <f aca="true" t="shared" si="7" ref="N25:T25">+N26+N27</f>
        <v>10460</v>
      </c>
      <c r="O25" s="75">
        <f t="shared" si="7"/>
        <v>0</v>
      </c>
      <c r="P25" s="75">
        <f t="shared" si="7"/>
        <v>500</v>
      </c>
      <c r="Q25" s="75">
        <f t="shared" si="7"/>
        <v>18249</v>
      </c>
      <c r="R25" s="75">
        <f t="shared" si="7"/>
        <v>502978</v>
      </c>
      <c r="S25" s="75">
        <f t="shared" si="7"/>
        <v>0</v>
      </c>
      <c r="T25" s="75">
        <f t="shared" si="7"/>
        <v>516152</v>
      </c>
      <c r="U25" s="1"/>
      <c r="V25" s="1"/>
    </row>
    <row r="26" spans="1:22" ht="12">
      <c r="A26" s="1"/>
      <c r="B26" s="33"/>
      <c r="C26" s="37"/>
      <c r="D26" s="37"/>
      <c r="E26" s="36" t="s">
        <v>105</v>
      </c>
      <c r="F26" s="34" t="s">
        <v>108</v>
      </c>
      <c r="G26" s="75">
        <f t="shared" si="1"/>
        <v>109280</v>
      </c>
      <c r="H26" s="78">
        <v>30166</v>
      </c>
      <c r="I26" s="78"/>
      <c r="J26" s="78">
        <v>79114</v>
      </c>
      <c r="K26" s="78"/>
      <c r="L26" s="78"/>
      <c r="M26" s="75">
        <f t="shared" si="0"/>
        <v>956450</v>
      </c>
      <c r="N26" s="78">
        <v>3820</v>
      </c>
      <c r="O26" s="78"/>
      <c r="P26" s="78"/>
      <c r="Q26" s="78">
        <v>14500</v>
      </c>
      <c r="R26" s="78">
        <v>502978</v>
      </c>
      <c r="S26" s="78"/>
      <c r="T26" s="78">
        <v>435152</v>
      </c>
      <c r="U26" s="1"/>
      <c r="V26" s="1"/>
    </row>
    <row r="27" spans="1:22" ht="12">
      <c r="A27" s="1"/>
      <c r="B27" s="33"/>
      <c r="C27" s="37"/>
      <c r="D27" s="37"/>
      <c r="E27" s="36" t="s">
        <v>106</v>
      </c>
      <c r="F27" s="34" t="s">
        <v>107</v>
      </c>
      <c r="G27" s="75">
        <f t="shared" si="1"/>
        <v>559540</v>
      </c>
      <c r="H27" s="78">
        <v>31842</v>
      </c>
      <c r="I27" s="78">
        <v>415767</v>
      </c>
      <c r="J27" s="78">
        <v>111931</v>
      </c>
      <c r="K27" s="78"/>
      <c r="L27" s="78"/>
      <c r="M27" s="75">
        <f t="shared" si="0"/>
        <v>91889</v>
      </c>
      <c r="N27" s="78">
        <v>6640</v>
      </c>
      <c r="O27" s="78"/>
      <c r="P27" s="78">
        <v>500</v>
      </c>
      <c r="Q27" s="78">
        <v>3749</v>
      </c>
      <c r="R27" s="78"/>
      <c r="S27" s="78"/>
      <c r="T27" s="78">
        <v>81000</v>
      </c>
      <c r="U27" s="1"/>
      <c r="V27" s="1"/>
    </row>
    <row r="28" spans="1:22" ht="12">
      <c r="A28" s="1"/>
      <c r="B28" s="33"/>
      <c r="C28" s="36" t="s">
        <v>99</v>
      </c>
      <c r="D28" s="51" t="s">
        <v>102</v>
      </c>
      <c r="E28" s="51"/>
      <c r="F28" s="52"/>
      <c r="G28" s="80">
        <f t="shared" si="1"/>
        <v>0</v>
      </c>
      <c r="H28" s="79"/>
      <c r="I28" s="79"/>
      <c r="J28" s="79"/>
      <c r="K28" s="79"/>
      <c r="L28" s="79"/>
      <c r="M28" s="80">
        <f t="shared" si="0"/>
        <v>0</v>
      </c>
      <c r="N28" s="79"/>
      <c r="O28" s="79"/>
      <c r="P28" s="79"/>
      <c r="Q28" s="79"/>
      <c r="R28" s="79"/>
      <c r="S28" s="79"/>
      <c r="T28" s="79"/>
      <c r="U28" s="1"/>
      <c r="V28" s="1"/>
    </row>
    <row r="29" spans="1:22" ht="12">
      <c r="A29" s="1"/>
      <c r="B29" s="33"/>
      <c r="C29" s="36" t="s">
        <v>100</v>
      </c>
      <c r="D29" s="51" t="s">
        <v>103</v>
      </c>
      <c r="E29" s="51"/>
      <c r="F29" s="52"/>
      <c r="G29" s="80">
        <f t="shared" si="1"/>
        <v>0</v>
      </c>
      <c r="H29" s="79"/>
      <c r="I29" s="79"/>
      <c r="J29" s="79"/>
      <c r="K29" s="79"/>
      <c r="L29" s="79"/>
      <c r="M29" s="80">
        <f t="shared" si="0"/>
        <v>0</v>
      </c>
      <c r="N29" s="79"/>
      <c r="O29" s="79"/>
      <c r="P29" s="79"/>
      <c r="Q29" s="79"/>
      <c r="R29" s="79"/>
      <c r="S29" s="79"/>
      <c r="T29" s="79"/>
      <c r="U29" s="1"/>
      <c r="V29" s="1"/>
    </row>
    <row r="30" spans="1:22" ht="12">
      <c r="A30" s="1"/>
      <c r="B30" s="33"/>
      <c r="C30" s="36" t="s">
        <v>101</v>
      </c>
      <c r="D30" s="51" t="s">
        <v>104</v>
      </c>
      <c r="E30" s="51"/>
      <c r="F30" s="52"/>
      <c r="G30" s="75">
        <f t="shared" si="1"/>
        <v>0</v>
      </c>
      <c r="H30" s="75">
        <f>+H31+H32</f>
        <v>0</v>
      </c>
      <c r="I30" s="80">
        <f>+I31+I32</f>
        <v>0</v>
      </c>
      <c r="J30" s="80">
        <f>+J31+J32</f>
        <v>0</v>
      </c>
      <c r="K30" s="80">
        <f>+K31+K32</f>
        <v>0</v>
      </c>
      <c r="L30" s="80">
        <f>+L31+L32</f>
        <v>0</v>
      </c>
      <c r="M30" s="75">
        <f t="shared" si="0"/>
        <v>0</v>
      </c>
      <c r="N30" s="75">
        <f aca="true" t="shared" si="8" ref="N30:T30">+N31+N32</f>
        <v>0</v>
      </c>
      <c r="O30" s="80">
        <f t="shared" si="8"/>
        <v>0</v>
      </c>
      <c r="P30" s="80">
        <f t="shared" si="8"/>
        <v>0</v>
      </c>
      <c r="Q30" s="75">
        <f t="shared" si="8"/>
        <v>0</v>
      </c>
      <c r="R30" s="80">
        <f t="shared" si="8"/>
        <v>0</v>
      </c>
      <c r="S30" s="80">
        <f t="shared" si="8"/>
        <v>0</v>
      </c>
      <c r="T30" s="80">
        <f t="shared" si="8"/>
        <v>0</v>
      </c>
      <c r="U30" s="1"/>
      <c r="V30" s="1"/>
    </row>
    <row r="31" spans="1:22" ht="12">
      <c r="A31" s="1"/>
      <c r="B31" s="33"/>
      <c r="C31" s="37"/>
      <c r="D31" s="36" t="s">
        <v>96</v>
      </c>
      <c r="E31" s="51" t="s">
        <v>94</v>
      </c>
      <c r="F31" s="52"/>
      <c r="G31" s="80">
        <f t="shared" si="1"/>
        <v>0</v>
      </c>
      <c r="H31" s="79"/>
      <c r="I31" s="79"/>
      <c r="J31" s="79"/>
      <c r="K31" s="79"/>
      <c r="L31" s="79"/>
      <c r="M31" s="75">
        <f t="shared" si="0"/>
        <v>0</v>
      </c>
      <c r="N31" s="78"/>
      <c r="O31" s="79"/>
      <c r="P31" s="79"/>
      <c r="Q31" s="78"/>
      <c r="R31" s="79"/>
      <c r="S31" s="79"/>
      <c r="T31" s="79"/>
      <c r="U31" s="1"/>
      <c r="V31" s="1"/>
    </row>
    <row r="32" spans="1:22" ht="12">
      <c r="A32" s="1"/>
      <c r="B32" s="33"/>
      <c r="C32" s="37"/>
      <c r="D32" s="36" t="s">
        <v>97</v>
      </c>
      <c r="E32" s="51" t="s">
        <v>98</v>
      </c>
      <c r="F32" s="52"/>
      <c r="G32" s="75">
        <f>SUM(H32:L32)</f>
        <v>0</v>
      </c>
      <c r="H32" s="78"/>
      <c r="I32" s="79"/>
      <c r="J32" s="79"/>
      <c r="K32" s="79"/>
      <c r="L32" s="79"/>
      <c r="M32" s="75">
        <f t="shared" si="0"/>
        <v>0</v>
      </c>
      <c r="N32" s="78"/>
      <c r="O32" s="79"/>
      <c r="P32" s="79"/>
      <c r="Q32" s="78"/>
      <c r="R32" s="79"/>
      <c r="S32" s="79"/>
      <c r="T32" s="79"/>
      <c r="U32" s="1"/>
      <c r="V32" s="1"/>
    </row>
    <row r="33" spans="1:22" ht="12">
      <c r="A33" s="1"/>
      <c r="B33" s="33" t="s">
        <v>115</v>
      </c>
      <c r="C33" s="51" t="s">
        <v>116</v>
      </c>
      <c r="D33" s="51"/>
      <c r="E33" s="51"/>
      <c r="F33" s="52"/>
      <c r="G33" s="80">
        <f t="shared" si="1"/>
        <v>0</v>
      </c>
      <c r="H33" s="80">
        <f>+H34+H39+H44+H45+H46</f>
        <v>0</v>
      </c>
      <c r="I33" s="80">
        <f>+I34+I39+I44+I45+I46</f>
        <v>0</v>
      </c>
      <c r="J33" s="80">
        <f>+J34+J39+J44+J45+J46</f>
        <v>0</v>
      </c>
      <c r="K33" s="80">
        <f>+K34+K39+K44+K45+K46</f>
        <v>0</v>
      </c>
      <c r="L33" s="80">
        <f>+L34+L39+L44+L45+L46</f>
        <v>0</v>
      </c>
      <c r="M33" s="80">
        <f t="shared" si="0"/>
        <v>0</v>
      </c>
      <c r="N33" s="80">
        <f aca="true" t="shared" si="9" ref="N33:T33">+N34+N39+N44+N45+N46</f>
        <v>0</v>
      </c>
      <c r="O33" s="80">
        <f t="shared" si="9"/>
        <v>0</v>
      </c>
      <c r="P33" s="80">
        <f t="shared" si="9"/>
        <v>0</v>
      </c>
      <c r="Q33" s="80">
        <f t="shared" si="9"/>
        <v>0</v>
      </c>
      <c r="R33" s="80">
        <f t="shared" si="9"/>
        <v>0</v>
      </c>
      <c r="S33" s="80">
        <f t="shared" si="9"/>
        <v>0</v>
      </c>
      <c r="T33" s="80">
        <f t="shared" si="9"/>
        <v>0</v>
      </c>
      <c r="U33" s="1"/>
      <c r="V33" s="1"/>
    </row>
    <row r="34" spans="1:22" ht="12">
      <c r="A34" s="1"/>
      <c r="B34" s="33"/>
      <c r="C34" s="36" t="s">
        <v>91</v>
      </c>
      <c r="D34" s="51" t="s">
        <v>114</v>
      </c>
      <c r="E34" s="51"/>
      <c r="F34" s="52"/>
      <c r="G34" s="80">
        <f t="shared" si="1"/>
        <v>0</v>
      </c>
      <c r="H34" s="80">
        <f>+H35+H36</f>
        <v>0</v>
      </c>
      <c r="I34" s="80">
        <f>+I35+I36</f>
        <v>0</v>
      </c>
      <c r="J34" s="80">
        <f>+J35+J36</f>
        <v>0</v>
      </c>
      <c r="K34" s="80">
        <f>+K35+K36</f>
        <v>0</v>
      </c>
      <c r="L34" s="80">
        <f>+L35+L36</f>
        <v>0</v>
      </c>
      <c r="M34" s="80">
        <f t="shared" si="0"/>
        <v>0</v>
      </c>
      <c r="N34" s="80">
        <f aca="true" t="shared" si="10" ref="N34:T34">+N35+N36</f>
        <v>0</v>
      </c>
      <c r="O34" s="80">
        <f t="shared" si="10"/>
        <v>0</v>
      </c>
      <c r="P34" s="80">
        <f t="shared" si="10"/>
        <v>0</v>
      </c>
      <c r="Q34" s="80">
        <f t="shared" si="10"/>
        <v>0</v>
      </c>
      <c r="R34" s="80">
        <f t="shared" si="10"/>
        <v>0</v>
      </c>
      <c r="S34" s="80">
        <f t="shared" si="10"/>
        <v>0</v>
      </c>
      <c r="T34" s="80">
        <f t="shared" si="10"/>
        <v>0</v>
      </c>
      <c r="U34" s="1"/>
      <c r="V34" s="1"/>
    </row>
    <row r="35" spans="1:22" ht="12">
      <c r="A35" s="1"/>
      <c r="B35" s="33"/>
      <c r="C35" s="37"/>
      <c r="D35" s="36" t="s">
        <v>96</v>
      </c>
      <c r="E35" s="51" t="s">
        <v>110</v>
      </c>
      <c r="F35" s="52"/>
      <c r="G35" s="80">
        <f t="shared" si="1"/>
        <v>0</v>
      </c>
      <c r="H35" s="79"/>
      <c r="I35" s="79"/>
      <c r="J35" s="79"/>
      <c r="K35" s="79"/>
      <c r="L35" s="79"/>
      <c r="M35" s="80">
        <f>SUM(N35:T35)</f>
        <v>0</v>
      </c>
      <c r="N35" s="79"/>
      <c r="O35" s="79"/>
      <c r="P35" s="79"/>
      <c r="Q35" s="79"/>
      <c r="R35" s="79"/>
      <c r="S35" s="79"/>
      <c r="T35" s="79"/>
      <c r="U35" s="1"/>
      <c r="V35" s="1"/>
    </row>
    <row r="36" spans="1:22" ht="12">
      <c r="A36" s="1"/>
      <c r="B36" s="33"/>
      <c r="C36" s="37"/>
      <c r="D36" s="36" t="s">
        <v>97</v>
      </c>
      <c r="E36" s="51" t="s">
        <v>113</v>
      </c>
      <c r="F36" s="52"/>
      <c r="G36" s="80">
        <f t="shared" si="1"/>
        <v>0</v>
      </c>
      <c r="H36" s="80">
        <f>+H37+H38</f>
        <v>0</v>
      </c>
      <c r="I36" s="80">
        <f>+I37+I38</f>
        <v>0</v>
      </c>
      <c r="J36" s="80">
        <f>+J37+J38</f>
        <v>0</v>
      </c>
      <c r="K36" s="80">
        <f>+K37+K38</f>
        <v>0</v>
      </c>
      <c r="L36" s="80">
        <f>+L37+L38</f>
        <v>0</v>
      </c>
      <c r="M36" s="80">
        <f t="shared" si="0"/>
        <v>0</v>
      </c>
      <c r="N36" s="80">
        <f aca="true" t="shared" si="11" ref="N36:T36">+N37+N38</f>
        <v>0</v>
      </c>
      <c r="O36" s="80">
        <f t="shared" si="11"/>
        <v>0</v>
      </c>
      <c r="P36" s="80">
        <f t="shared" si="11"/>
        <v>0</v>
      </c>
      <c r="Q36" s="80">
        <f t="shared" si="11"/>
        <v>0</v>
      </c>
      <c r="R36" s="80">
        <f t="shared" si="11"/>
        <v>0</v>
      </c>
      <c r="S36" s="80">
        <f t="shared" si="11"/>
        <v>0</v>
      </c>
      <c r="T36" s="80">
        <f t="shared" si="11"/>
        <v>0</v>
      </c>
      <c r="U36" s="1"/>
      <c r="V36" s="1"/>
    </row>
    <row r="37" spans="1:22" ht="12">
      <c r="A37" s="1"/>
      <c r="B37" s="33"/>
      <c r="C37" s="37"/>
      <c r="D37" s="37"/>
      <c r="E37" s="36" t="s">
        <v>105</v>
      </c>
      <c r="F37" s="34" t="s">
        <v>108</v>
      </c>
      <c r="G37" s="80">
        <f t="shared" si="1"/>
        <v>0</v>
      </c>
      <c r="H37" s="79"/>
      <c r="I37" s="79"/>
      <c r="J37" s="79"/>
      <c r="K37" s="79"/>
      <c r="L37" s="79"/>
      <c r="M37" s="80">
        <f t="shared" si="0"/>
        <v>0</v>
      </c>
      <c r="N37" s="79"/>
      <c r="O37" s="79"/>
      <c r="P37" s="79"/>
      <c r="Q37" s="79"/>
      <c r="R37" s="79"/>
      <c r="S37" s="79"/>
      <c r="T37" s="79"/>
      <c r="U37" s="1"/>
      <c r="V37" s="1"/>
    </row>
    <row r="38" spans="1:22" ht="12">
      <c r="A38" s="1"/>
      <c r="B38" s="33"/>
      <c r="C38" s="37"/>
      <c r="D38" s="37"/>
      <c r="E38" s="36" t="s">
        <v>106</v>
      </c>
      <c r="F38" s="34" t="s">
        <v>112</v>
      </c>
      <c r="G38" s="80">
        <f t="shared" si="1"/>
        <v>0</v>
      </c>
      <c r="H38" s="79"/>
      <c r="I38" s="79"/>
      <c r="J38" s="79"/>
      <c r="K38" s="79"/>
      <c r="L38" s="79"/>
      <c r="M38" s="80">
        <f t="shared" si="0"/>
        <v>0</v>
      </c>
      <c r="N38" s="79"/>
      <c r="O38" s="79"/>
      <c r="P38" s="79"/>
      <c r="Q38" s="79"/>
      <c r="R38" s="79"/>
      <c r="S38" s="79"/>
      <c r="T38" s="79"/>
      <c r="U38" s="1"/>
      <c r="V38" s="1"/>
    </row>
    <row r="39" spans="1:22" ht="12">
      <c r="A39" s="1"/>
      <c r="B39" s="33"/>
      <c r="C39" s="36" t="s">
        <v>90</v>
      </c>
      <c r="D39" s="51" t="s">
        <v>111</v>
      </c>
      <c r="E39" s="51"/>
      <c r="F39" s="52"/>
      <c r="G39" s="80">
        <f t="shared" si="1"/>
        <v>0</v>
      </c>
      <c r="H39" s="80">
        <f>+H40+H41</f>
        <v>0</v>
      </c>
      <c r="I39" s="80">
        <f>+I40+I41</f>
        <v>0</v>
      </c>
      <c r="J39" s="80">
        <f>+J40+J41</f>
        <v>0</v>
      </c>
      <c r="K39" s="80">
        <f>+K40+K41</f>
        <v>0</v>
      </c>
      <c r="L39" s="80">
        <f>+L40+L41</f>
        <v>0</v>
      </c>
      <c r="M39" s="80">
        <f t="shared" si="0"/>
        <v>0</v>
      </c>
      <c r="N39" s="80">
        <f aca="true" t="shared" si="12" ref="N39:T39">+N40+N41</f>
        <v>0</v>
      </c>
      <c r="O39" s="80">
        <f t="shared" si="12"/>
        <v>0</v>
      </c>
      <c r="P39" s="80">
        <f t="shared" si="12"/>
        <v>0</v>
      </c>
      <c r="Q39" s="80">
        <f t="shared" si="12"/>
        <v>0</v>
      </c>
      <c r="R39" s="80">
        <f t="shared" si="12"/>
        <v>0</v>
      </c>
      <c r="S39" s="80">
        <f t="shared" si="12"/>
        <v>0</v>
      </c>
      <c r="T39" s="80">
        <f t="shared" si="12"/>
        <v>0</v>
      </c>
      <c r="U39" s="1"/>
      <c r="V39" s="1"/>
    </row>
    <row r="40" spans="1:22" ht="12">
      <c r="A40" s="1"/>
      <c r="B40" s="33"/>
      <c r="C40" s="37"/>
      <c r="D40" s="36" t="s">
        <v>96</v>
      </c>
      <c r="E40" s="51" t="s">
        <v>110</v>
      </c>
      <c r="F40" s="52"/>
      <c r="G40" s="80">
        <f t="shared" si="1"/>
        <v>0</v>
      </c>
      <c r="H40" s="79"/>
      <c r="I40" s="79"/>
      <c r="J40" s="79"/>
      <c r="K40" s="79"/>
      <c r="L40" s="79"/>
      <c r="M40" s="80">
        <f t="shared" si="0"/>
        <v>0</v>
      </c>
      <c r="N40" s="79"/>
      <c r="O40" s="79"/>
      <c r="P40" s="79"/>
      <c r="Q40" s="79"/>
      <c r="R40" s="79"/>
      <c r="S40" s="79"/>
      <c r="T40" s="79"/>
      <c r="U40" s="1"/>
      <c r="V40" s="1"/>
    </row>
    <row r="41" spans="1:22" ht="12">
      <c r="A41" s="1"/>
      <c r="B41" s="33"/>
      <c r="C41" s="37"/>
      <c r="D41" s="36" t="s">
        <v>97</v>
      </c>
      <c r="E41" s="51" t="s">
        <v>109</v>
      </c>
      <c r="F41" s="52"/>
      <c r="G41" s="80">
        <f t="shared" si="1"/>
        <v>0</v>
      </c>
      <c r="H41" s="80">
        <f>+H42+H43</f>
        <v>0</v>
      </c>
      <c r="I41" s="80">
        <f>+I42+I43</f>
        <v>0</v>
      </c>
      <c r="J41" s="80">
        <f>+J42+J43</f>
        <v>0</v>
      </c>
      <c r="K41" s="80">
        <f>+K42+K43</f>
        <v>0</v>
      </c>
      <c r="L41" s="80">
        <f>+L42+L43</f>
        <v>0</v>
      </c>
      <c r="M41" s="80">
        <f t="shared" si="0"/>
        <v>0</v>
      </c>
      <c r="N41" s="80">
        <f aca="true" t="shared" si="13" ref="N41:T41">+N42+N43</f>
        <v>0</v>
      </c>
      <c r="O41" s="80">
        <f t="shared" si="13"/>
        <v>0</v>
      </c>
      <c r="P41" s="80">
        <f t="shared" si="13"/>
        <v>0</v>
      </c>
      <c r="Q41" s="80">
        <f t="shared" si="13"/>
        <v>0</v>
      </c>
      <c r="R41" s="80">
        <f t="shared" si="13"/>
        <v>0</v>
      </c>
      <c r="S41" s="80">
        <f t="shared" si="13"/>
        <v>0</v>
      </c>
      <c r="T41" s="80">
        <f t="shared" si="13"/>
        <v>0</v>
      </c>
      <c r="U41" s="1"/>
      <c r="V41" s="1"/>
    </row>
    <row r="42" spans="1:22" ht="12">
      <c r="A42" s="1"/>
      <c r="B42" s="33"/>
      <c r="C42" s="37"/>
      <c r="D42" s="37"/>
      <c r="E42" s="36" t="s">
        <v>105</v>
      </c>
      <c r="F42" s="34" t="s">
        <v>108</v>
      </c>
      <c r="G42" s="80">
        <f t="shared" si="1"/>
        <v>0</v>
      </c>
      <c r="H42" s="79"/>
      <c r="I42" s="79"/>
      <c r="J42" s="79"/>
      <c r="K42" s="79"/>
      <c r="L42" s="79"/>
      <c r="M42" s="80">
        <f t="shared" si="0"/>
        <v>0</v>
      </c>
      <c r="N42" s="79"/>
      <c r="O42" s="79"/>
      <c r="P42" s="79"/>
      <c r="Q42" s="79"/>
      <c r="R42" s="79"/>
      <c r="S42" s="79"/>
      <c r="T42" s="79"/>
      <c r="U42" s="1"/>
      <c r="V42" s="1"/>
    </row>
    <row r="43" spans="1:22" ht="12">
      <c r="A43" s="1"/>
      <c r="B43" s="33"/>
      <c r="C43" s="37"/>
      <c r="D43" s="37"/>
      <c r="E43" s="36" t="s">
        <v>106</v>
      </c>
      <c r="F43" s="34" t="s">
        <v>107</v>
      </c>
      <c r="G43" s="80">
        <f t="shared" si="1"/>
        <v>0</v>
      </c>
      <c r="H43" s="79"/>
      <c r="I43" s="79"/>
      <c r="J43" s="79"/>
      <c r="K43" s="79"/>
      <c r="L43" s="79"/>
      <c r="M43" s="80">
        <f t="shared" si="0"/>
        <v>0</v>
      </c>
      <c r="N43" s="79"/>
      <c r="O43" s="79"/>
      <c r="P43" s="79"/>
      <c r="Q43" s="79"/>
      <c r="R43" s="79"/>
      <c r="S43" s="79"/>
      <c r="T43" s="79"/>
      <c r="U43" s="1"/>
      <c r="V43" s="1"/>
    </row>
    <row r="44" spans="1:22" ht="12">
      <c r="A44" s="1"/>
      <c r="B44" s="33"/>
      <c r="C44" s="36" t="s">
        <v>99</v>
      </c>
      <c r="D44" s="51" t="s">
        <v>102</v>
      </c>
      <c r="E44" s="51"/>
      <c r="F44" s="52"/>
      <c r="G44" s="80">
        <f t="shared" si="1"/>
        <v>0</v>
      </c>
      <c r="H44" s="79"/>
      <c r="I44" s="79"/>
      <c r="J44" s="79"/>
      <c r="K44" s="79"/>
      <c r="L44" s="79"/>
      <c r="M44" s="80">
        <f t="shared" si="0"/>
        <v>0</v>
      </c>
      <c r="N44" s="79"/>
      <c r="O44" s="79"/>
      <c r="P44" s="79"/>
      <c r="Q44" s="79"/>
      <c r="R44" s="79"/>
      <c r="S44" s="79"/>
      <c r="T44" s="79"/>
      <c r="U44" s="1"/>
      <c r="V44" s="1"/>
    </row>
    <row r="45" spans="1:22" ht="12">
      <c r="A45" s="1"/>
      <c r="B45" s="33"/>
      <c r="C45" s="36" t="s">
        <v>100</v>
      </c>
      <c r="D45" s="51" t="s">
        <v>103</v>
      </c>
      <c r="E45" s="51"/>
      <c r="F45" s="52"/>
      <c r="G45" s="80">
        <f t="shared" si="1"/>
        <v>0</v>
      </c>
      <c r="H45" s="79"/>
      <c r="I45" s="79"/>
      <c r="J45" s="79"/>
      <c r="K45" s="79"/>
      <c r="L45" s="79"/>
      <c r="M45" s="80">
        <f t="shared" si="0"/>
        <v>0</v>
      </c>
      <c r="N45" s="79"/>
      <c r="O45" s="79"/>
      <c r="P45" s="79"/>
      <c r="Q45" s="79"/>
      <c r="R45" s="79"/>
      <c r="S45" s="79"/>
      <c r="T45" s="79"/>
      <c r="U45" s="1"/>
      <c r="V45" s="1"/>
    </row>
    <row r="46" spans="1:22" ht="12">
      <c r="A46" s="1"/>
      <c r="B46" s="33"/>
      <c r="C46" s="36" t="s">
        <v>101</v>
      </c>
      <c r="D46" s="51" t="s">
        <v>104</v>
      </c>
      <c r="E46" s="51"/>
      <c r="F46" s="52"/>
      <c r="G46" s="80">
        <f t="shared" si="1"/>
        <v>0</v>
      </c>
      <c r="H46" s="80">
        <f>+H47+H48</f>
        <v>0</v>
      </c>
      <c r="I46" s="80">
        <f>+I47+I48</f>
        <v>0</v>
      </c>
      <c r="J46" s="80">
        <f>+J47+J48</f>
        <v>0</v>
      </c>
      <c r="K46" s="80">
        <f>+K47+K48</f>
        <v>0</v>
      </c>
      <c r="L46" s="80">
        <f>+L47+L48</f>
        <v>0</v>
      </c>
      <c r="M46" s="80">
        <f t="shared" si="0"/>
        <v>0</v>
      </c>
      <c r="N46" s="80">
        <f aca="true" t="shared" si="14" ref="N46:T46">+N47+N48</f>
        <v>0</v>
      </c>
      <c r="O46" s="80">
        <f t="shared" si="14"/>
        <v>0</v>
      </c>
      <c r="P46" s="80">
        <f t="shared" si="14"/>
        <v>0</v>
      </c>
      <c r="Q46" s="80">
        <f t="shared" si="14"/>
        <v>0</v>
      </c>
      <c r="R46" s="80">
        <f t="shared" si="14"/>
        <v>0</v>
      </c>
      <c r="S46" s="80">
        <f t="shared" si="14"/>
        <v>0</v>
      </c>
      <c r="T46" s="80">
        <f t="shared" si="14"/>
        <v>0</v>
      </c>
      <c r="U46" s="1"/>
      <c r="V46" s="1"/>
    </row>
    <row r="47" spans="1:22" ht="12">
      <c r="A47" s="1"/>
      <c r="B47" s="33"/>
      <c r="C47" s="37"/>
      <c r="D47" s="36" t="s">
        <v>96</v>
      </c>
      <c r="E47" s="51" t="s">
        <v>94</v>
      </c>
      <c r="F47" s="52"/>
      <c r="G47" s="80">
        <f t="shared" si="1"/>
        <v>0</v>
      </c>
      <c r="H47" s="79"/>
      <c r="I47" s="79"/>
      <c r="J47" s="79"/>
      <c r="K47" s="79"/>
      <c r="L47" s="79"/>
      <c r="M47" s="80">
        <f t="shared" si="0"/>
        <v>0</v>
      </c>
      <c r="N47" s="79"/>
      <c r="O47" s="79"/>
      <c r="P47" s="79"/>
      <c r="Q47" s="79"/>
      <c r="R47" s="79"/>
      <c r="S47" s="79"/>
      <c r="T47" s="79"/>
      <c r="U47" s="1"/>
      <c r="V47" s="1"/>
    </row>
    <row r="48" spans="1:22" ht="12">
      <c r="A48" s="1"/>
      <c r="B48" s="33"/>
      <c r="C48" s="37"/>
      <c r="D48" s="36" t="s">
        <v>97</v>
      </c>
      <c r="E48" s="51" t="s">
        <v>98</v>
      </c>
      <c r="F48" s="52"/>
      <c r="G48" s="80">
        <f t="shared" si="1"/>
        <v>0</v>
      </c>
      <c r="H48" s="79"/>
      <c r="I48" s="79"/>
      <c r="J48" s="79"/>
      <c r="K48" s="79"/>
      <c r="L48" s="79"/>
      <c r="M48" s="80">
        <f t="shared" si="0"/>
        <v>0</v>
      </c>
      <c r="N48" s="79"/>
      <c r="O48" s="79"/>
      <c r="P48" s="79"/>
      <c r="Q48" s="79"/>
      <c r="R48" s="79"/>
      <c r="S48" s="79"/>
      <c r="T48" s="79"/>
      <c r="U48" s="1"/>
      <c r="V48" s="1"/>
    </row>
    <row r="49" spans="1:22" ht="12">
      <c r="A49" s="1"/>
      <c r="B49" s="33" t="s">
        <v>93</v>
      </c>
      <c r="C49" s="51" t="s">
        <v>92</v>
      </c>
      <c r="D49" s="51"/>
      <c r="E49" s="51"/>
      <c r="F49" s="52"/>
      <c r="G49" s="80">
        <f t="shared" si="1"/>
        <v>0</v>
      </c>
      <c r="H49" s="80">
        <f>+H50+H51</f>
        <v>0</v>
      </c>
      <c r="I49" s="80">
        <f>+I50+I51</f>
        <v>0</v>
      </c>
      <c r="J49" s="80">
        <f>+J50+J51</f>
        <v>0</v>
      </c>
      <c r="K49" s="80">
        <f>+K50+K51</f>
        <v>0</v>
      </c>
      <c r="L49" s="80">
        <f>+L50+L51</f>
        <v>0</v>
      </c>
      <c r="M49" s="80">
        <f t="shared" si="0"/>
        <v>0</v>
      </c>
      <c r="N49" s="80">
        <f aca="true" t="shared" si="15" ref="N49:T49">+N50+N51</f>
        <v>0</v>
      </c>
      <c r="O49" s="80">
        <f t="shared" si="15"/>
        <v>0</v>
      </c>
      <c r="P49" s="80">
        <f t="shared" si="15"/>
        <v>0</v>
      </c>
      <c r="Q49" s="80">
        <f t="shared" si="15"/>
        <v>0</v>
      </c>
      <c r="R49" s="80">
        <f t="shared" si="15"/>
        <v>0</v>
      </c>
      <c r="S49" s="80">
        <f t="shared" si="15"/>
        <v>0</v>
      </c>
      <c r="T49" s="80">
        <f t="shared" si="15"/>
        <v>0</v>
      </c>
      <c r="U49" s="1"/>
      <c r="V49" s="1"/>
    </row>
    <row r="50" spans="1:22" ht="12">
      <c r="A50" s="1"/>
      <c r="B50" s="33"/>
      <c r="C50" s="36" t="s">
        <v>91</v>
      </c>
      <c r="D50" s="51" t="s">
        <v>94</v>
      </c>
      <c r="E50" s="51"/>
      <c r="F50" s="52"/>
      <c r="G50" s="80">
        <f t="shared" si="1"/>
        <v>0</v>
      </c>
      <c r="H50" s="79"/>
      <c r="I50" s="79"/>
      <c r="J50" s="79"/>
      <c r="K50" s="79"/>
      <c r="L50" s="79"/>
      <c r="M50" s="80">
        <f t="shared" si="0"/>
        <v>0</v>
      </c>
      <c r="N50" s="79"/>
      <c r="O50" s="79"/>
      <c r="P50" s="79"/>
      <c r="Q50" s="79"/>
      <c r="R50" s="79"/>
      <c r="S50" s="79"/>
      <c r="T50" s="79"/>
      <c r="U50" s="1"/>
      <c r="V50" s="1"/>
    </row>
    <row r="51" spans="1:22" ht="12">
      <c r="A51" s="1"/>
      <c r="B51" s="33"/>
      <c r="C51" s="36" t="s">
        <v>90</v>
      </c>
      <c r="D51" s="51" t="s">
        <v>95</v>
      </c>
      <c r="E51" s="51"/>
      <c r="F51" s="52"/>
      <c r="G51" s="80">
        <f t="shared" si="1"/>
        <v>0</v>
      </c>
      <c r="H51" s="79"/>
      <c r="I51" s="79"/>
      <c r="J51" s="79"/>
      <c r="K51" s="79"/>
      <c r="L51" s="79"/>
      <c r="M51" s="80">
        <f t="shared" si="0"/>
        <v>0</v>
      </c>
      <c r="N51" s="79"/>
      <c r="O51" s="79"/>
      <c r="P51" s="79"/>
      <c r="Q51" s="79"/>
      <c r="R51" s="79"/>
      <c r="S51" s="79"/>
      <c r="T51" s="79"/>
      <c r="U51" s="1"/>
      <c r="V51" s="1"/>
    </row>
    <row r="52" spans="1:22" ht="12">
      <c r="A52" s="1"/>
      <c r="B52" s="33" t="s">
        <v>86</v>
      </c>
      <c r="C52" s="51" t="s">
        <v>88</v>
      </c>
      <c r="D52" s="51"/>
      <c r="E52" s="51"/>
      <c r="F52" s="52"/>
      <c r="G52" s="80">
        <f t="shared" si="1"/>
        <v>0</v>
      </c>
      <c r="H52" s="79"/>
      <c r="I52" s="79"/>
      <c r="J52" s="79"/>
      <c r="K52" s="79"/>
      <c r="L52" s="79"/>
      <c r="M52" s="80">
        <f t="shared" si="0"/>
        <v>0</v>
      </c>
      <c r="N52" s="79"/>
      <c r="O52" s="79"/>
      <c r="P52" s="79"/>
      <c r="Q52" s="79"/>
      <c r="R52" s="79"/>
      <c r="S52" s="79"/>
      <c r="T52" s="79"/>
      <c r="U52" s="1"/>
      <c r="V52" s="1"/>
    </row>
    <row r="53" spans="1:22" ht="12">
      <c r="A53" s="1"/>
      <c r="B53" s="33" t="s">
        <v>87</v>
      </c>
      <c r="C53" s="51" t="s">
        <v>89</v>
      </c>
      <c r="D53" s="51"/>
      <c r="E53" s="51"/>
      <c r="F53" s="52"/>
      <c r="G53" s="75">
        <f t="shared" si="1"/>
        <v>1501435</v>
      </c>
      <c r="H53" s="78">
        <v>1222281</v>
      </c>
      <c r="I53" s="78">
        <v>278632</v>
      </c>
      <c r="J53" s="78"/>
      <c r="K53" s="78"/>
      <c r="L53" s="78">
        <v>522</v>
      </c>
      <c r="M53" s="75">
        <f t="shared" si="0"/>
        <v>0</v>
      </c>
      <c r="N53" s="78"/>
      <c r="O53" s="78"/>
      <c r="P53" s="78"/>
      <c r="Q53" s="78"/>
      <c r="R53" s="78"/>
      <c r="S53" s="78"/>
      <c r="T53" s="78"/>
      <c r="U53" s="1">
        <v>0</v>
      </c>
      <c r="V53" s="1"/>
    </row>
    <row r="54" spans="1:22" ht="12">
      <c r="A54" s="1"/>
      <c r="B54" s="33" t="s">
        <v>83</v>
      </c>
      <c r="C54" s="51" t="s">
        <v>84</v>
      </c>
      <c r="D54" s="51"/>
      <c r="E54" s="51"/>
      <c r="F54" s="52"/>
      <c r="G54" s="75">
        <f t="shared" si="1"/>
        <v>482127</v>
      </c>
      <c r="H54" s="78"/>
      <c r="I54" s="78"/>
      <c r="J54" s="78"/>
      <c r="K54" s="78"/>
      <c r="L54" s="78">
        <v>482127</v>
      </c>
      <c r="M54" s="75">
        <f t="shared" si="0"/>
        <v>748500</v>
      </c>
      <c r="N54" s="78"/>
      <c r="O54" s="78"/>
      <c r="P54" s="78"/>
      <c r="Q54" s="78">
        <v>748500</v>
      </c>
      <c r="R54" s="78"/>
      <c r="S54" s="78"/>
      <c r="T54" s="78"/>
      <c r="U54" s="1">
        <v>0</v>
      </c>
      <c r="V54" s="1"/>
    </row>
    <row r="55" spans="1:22" ht="12">
      <c r="A55" s="1"/>
      <c r="B55" s="33" t="s">
        <v>82</v>
      </c>
      <c r="C55" s="51" t="s">
        <v>85</v>
      </c>
      <c r="D55" s="51"/>
      <c r="E55" s="51"/>
      <c r="F55" s="52"/>
      <c r="G55" s="75">
        <f t="shared" si="1"/>
        <v>342952</v>
      </c>
      <c r="H55" s="78"/>
      <c r="I55" s="78">
        <v>34560</v>
      </c>
      <c r="J55" s="78">
        <v>308392</v>
      </c>
      <c r="K55" s="78"/>
      <c r="L55" s="78"/>
      <c r="M55" s="75">
        <f t="shared" si="0"/>
        <v>150228</v>
      </c>
      <c r="N55" s="78"/>
      <c r="O55" s="78"/>
      <c r="P55" s="78"/>
      <c r="Q55" s="78"/>
      <c r="R55" s="78"/>
      <c r="S55" s="78"/>
      <c r="T55" s="78">
        <v>150228</v>
      </c>
      <c r="U55" s="1"/>
      <c r="V55" s="1"/>
    </row>
    <row r="56" spans="1:22" ht="12">
      <c r="A56" s="1"/>
      <c r="B56" s="33"/>
      <c r="C56" s="41" t="s">
        <v>132</v>
      </c>
      <c r="D56" s="41"/>
      <c r="E56" s="41"/>
      <c r="F56" s="42"/>
      <c r="G56" s="75">
        <f t="shared" si="1"/>
        <v>0</v>
      </c>
      <c r="H56" s="78"/>
      <c r="I56" s="78">
        <v>0</v>
      </c>
      <c r="J56" s="78">
        <v>0</v>
      </c>
      <c r="K56" s="78"/>
      <c r="L56" s="78"/>
      <c r="M56" s="75">
        <f t="shared" si="0"/>
        <v>0</v>
      </c>
      <c r="N56" s="78"/>
      <c r="O56" s="78"/>
      <c r="P56" s="78"/>
      <c r="Q56" s="78"/>
      <c r="R56" s="78"/>
      <c r="S56" s="78"/>
      <c r="T56" s="78"/>
      <c r="U56" s="1"/>
      <c r="V56" s="1"/>
    </row>
    <row r="57" spans="1:22" ht="12">
      <c r="A57" s="1"/>
      <c r="B57" s="33" t="s">
        <v>79</v>
      </c>
      <c r="C57" s="51" t="s">
        <v>80</v>
      </c>
      <c r="D57" s="51"/>
      <c r="E57" s="51"/>
      <c r="F57" s="52"/>
      <c r="G57" s="75">
        <f t="shared" si="1"/>
        <v>39240</v>
      </c>
      <c r="H57" s="78"/>
      <c r="I57" s="78">
        <v>39240</v>
      </c>
      <c r="J57" s="79"/>
      <c r="K57" s="79"/>
      <c r="L57" s="79"/>
      <c r="M57" s="75">
        <f t="shared" si="0"/>
        <v>0</v>
      </c>
      <c r="N57" s="78"/>
      <c r="O57" s="79"/>
      <c r="P57" s="79"/>
      <c r="Q57" s="78"/>
      <c r="R57" s="78"/>
      <c r="S57" s="79"/>
      <c r="T57" s="79"/>
      <c r="U57" s="1"/>
      <c r="V57" s="1"/>
    </row>
    <row r="58" spans="1:22" ht="12">
      <c r="A58" s="1"/>
      <c r="B58" s="33" t="s">
        <v>78</v>
      </c>
      <c r="C58" s="51" t="s">
        <v>81</v>
      </c>
      <c r="D58" s="51"/>
      <c r="E58" s="51"/>
      <c r="F58" s="52"/>
      <c r="G58" s="80">
        <f t="shared" si="1"/>
        <v>0</v>
      </c>
      <c r="H58" s="79"/>
      <c r="I58" s="79"/>
      <c r="J58" s="79"/>
      <c r="K58" s="79"/>
      <c r="L58" s="79"/>
      <c r="M58" s="80">
        <f t="shared" si="0"/>
        <v>0</v>
      </c>
      <c r="N58" s="79"/>
      <c r="O58" s="79"/>
      <c r="P58" s="79"/>
      <c r="Q58" s="79"/>
      <c r="R58" s="79"/>
      <c r="S58" s="79"/>
      <c r="T58" s="79"/>
      <c r="U58" s="1"/>
      <c r="V58" s="1"/>
    </row>
    <row r="59" spans="1:22" ht="12">
      <c r="A59" s="1"/>
      <c r="B59" s="65" t="s">
        <v>35</v>
      </c>
      <c r="C59" s="66"/>
      <c r="D59" s="66"/>
      <c r="E59" s="66"/>
      <c r="F59" s="67"/>
      <c r="G59" s="38">
        <f aca="true" t="shared" si="16" ref="G59:T59">+G7+G9+G10+G11+G12+G17+G33+G49+G52+G53+G54+G55+G57+G58</f>
        <v>66007716</v>
      </c>
      <c r="H59" s="38">
        <f t="shared" si="16"/>
        <v>13407647</v>
      </c>
      <c r="I59" s="38">
        <f t="shared" si="16"/>
        <v>28909067</v>
      </c>
      <c r="J59" s="38">
        <f t="shared" si="16"/>
        <v>19524842</v>
      </c>
      <c r="K59" s="38">
        <f t="shared" si="16"/>
        <v>3673825</v>
      </c>
      <c r="L59" s="38">
        <f t="shared" si="16"/>
        <v>492335</v>
      </c>
      <c r="M59" s="38">
        <f t="shared" si="16"/>
        <v>20540861</v>
      </c>
      <c r="N59" s="38">
        <f t="shared" si="16"/>
        <v>9734571</v>
      </c>
      <c r="O59" s="38">
        <f t="shared" si="16"/>
        <v>141823</v>
      </c>
      <c r="P59" s="38">
        <f t="shared" si="16"/>
        <v>2363241</v>
      </c>
      <c r="Q59" s="38">
        <f t="shared" si="16"/>
        <v>3202704</v>
      </c>
      <c r="R59" s="38">
        <f t="shared" si="16"/>
        <v>891867</v>
      </c>
      <c r="S59" s="38">
        <f t="shared" si="16"/>
        <v>2145758</v>
      </c>
      <c r="T59" s="38">
        <f t="shared" si="16"/>
        <v>2060897</v>
      </c>
      <c r="U59" s="1"/>
      <c r="V59" s="1"/>
    </row>
    <row r="60" spans="1:22" ht="12">
      <c r="A60" s="1"/>
      <c r="B60" s="50" t="s">
        <v>36</v>
      </c>
      <c r="C60" s="51"/>
      <c r="D60" s="51"/>
      <c r="E60" s="51"/>
      <c r="F60" s="52"/>
      <c r="G60" s="82">
        <f t="shared" si="1"/>
        <v>10989430</v>
      </c>
      <c r="H60" s="84">
        <v>1001656</v>
      </c>
      <c r="I60" s="84">
        <v>2687971</v>
      </c>
      <c r="J60" s="84">
        <v>5038661</v>
      </c>
      <c r="K60" s="84">
        <v>2261142</v>
      </c>
      <c r="L60" s="84">
        <v>0</v>
      </c>
      <c r="M60" s="82">
        <f t="shared" si="0"/>
        <v>2351938</v>
      </c>
      <c r="N60" s="84">
        <v>702012</v>
      </c>
      <c r="O60" s="84">
        <v>64637</v>
      </c>
      <c r="P60" s="84">
        <v>932475</v>
      </c>
      <c r="Q60" s="84">
        <v>130156</v>
      </c>
      <c r="R60" s="84">
        <v>3263</v>
      </c>
      <c r="S60" s="84">
        <v>0</v>
      </c>
      <c r="T60" s="84">
        <v>519395</v>
      </c>
      <c r="U60" s="86"/>
      <c r="V60" s="1"/>
    </row>
    <row r="61" spans="1:22" ht="12">
      <c r="A61" s="1"/>
      <c r="B61" s="50" t="s">
        <v>45</v>
      </c>
      <c r="C61" s="51"/>
      <c r="D61" s="51"/>
      <c r="E61" s="51"/>
      <c r="F61" s="52"/>
      <c r="G61" s="82">
        <f t="shared" si="1"/>
        <v>74186</v>
      </c>
      <c r="H61" s="84">
        <v>16014</v>
      </c>
      <c r="I61" s="84">
        <v>14548</v>
      </c>
      <c r="J61" s="84">
        <v>43624</v>
      </c>
      <c r="K61" s="84">
        <v>0</v>
      </c>
      <c r="L61" s="84">
        <v>0</v>
      </c>
      <c r="M61" s="82">
        <f t="shared" si="0"/>
        <v>667924</v>
      </c>
      <c r="N61" s="84">
        <v>48810</v>
      </c>
      <c r="O61" s="84">
        <v>10302</v>
      </c>
      <c r="P61" s="84">
        <v>760</v>
      </c>
      <c r="Q61" s="84">
        <v>427718</v>
      </c>
      <c r="R61" s="84">
        <v>97765</v>
      </c>
      <c r="S61" s="84">
        <v>0</v>
      </c>
      <c r="T61" s="84">
        <v>82569</v>
      </c>
      <c r="U61" s="86"/>
      <c r="V61" s="1"/>
    </row>
    <row r="62" spans="1:22" ht="12">
      <c r="A62" s="1"/>
      <c r="B62" s="50" t="s">
        <v>34</v>
      </c>
      <c r="C62" s="51"/>
      <c r="D62" s="51"/>
      <c r="E62" s="51"/>
      <c r="F62" s="52"/>
      <c r="G62" s="82">
        <f t="shared" si="1"/>
        <v>261738</v>
      </c>
      <c r="H62" s="84">
        <v>22605</v>
      </c>
      <c r="I62" s="84">
        <v>86849</v>
      </c>
      <c r="J62" s="84">
        <v>152284</v>
      </c>
      <c r="K62" s="84">
        <v>0</v>
      </c>
      <c r="L62" s="84">
        <v>0</v>
      </c>
      <c r="M62" s="82">
        <f t="shared" si="0"/>
        <v>10827</v>
      </c>
      <c r="N62" s="84">
        <v>2573</v>
      </c>
      <c r="O62" s="84">
        <v>0</v>
      </c>
      <c r="P62" s="84">
        <v>0</v>
      </c>
      <c r="Q62" s="84">
        <v>0</v>
      </c>
      <c r="R62" s="84">
        <v>0</v>
      </c>
      <c r="S62" s="84">
        <v>0</v>
      </c>
      <c r="T62" s="84">
        <v>8254</v>
      </c>
      <c r="U62" s="86"/>
      <c r="V62" s="1"/>
    </row>
    <row r="63" spans="1:22" ht="12">
      <c r="A63" s="1"/>
      <c r="B63" s="50" t="s">
        <v>42</v>
      </c>
      <c r="C63" s="51"/>
      <c r="D63" s="51"/>
      <c r="E63" s="51"/>
      <c r="F63" s="52"/>
      <c r="G63" s="82">
        <f t="shared" si="1"/>
        <v>36790</v>
      </c>
      <c r="H63" s="84">
        <v>32559</v>
      </c>
      <c r="I63" s="84">
        <v>3709</v>
      </c>
      <c r="J63" s="84">
        <v>0</v>
      </c>
      <c r="K63" s="84">
        <v>0</v>
      </c>
      <c r="L63" s="84">
        <v>522</v>
      </c>
      <c r="M63" s="82">
        <f t="shared" si="0"/>
        <v>3488</v>
      </c>
      <c r="N63" s="84">
        <v>0</v>
      </c>
      <c r="O63" s="84">
        <v>0</v>
      </c>
      <c r="P63" s="84">
        <v>0</v>
      </c>
      <c r="Q63" s="84">
        <v>250</v>
      </c>
      <c r="R63" s="84">
        <v>3238</v>
      </c>
      <c r="S63" s="84">
        <v>0</v>
      </c>
      <c r="T63" s="84">
        <v>0</v>
      </c>
      <c r="U63" s="86">
        <v>0</v>
      </c>
      <c r="V63" s="1"/>
    </row>
    <row r="64" spans="1:22" ht="12">
      <c r="A64" s="1"/>
      <c r="B64" s="50" t="s">
        <v>37</v>
      </c>
      <c r="C64" s="51"/>
      <c r="D64" s="51"/>
      <c r="E64" s="51"/>
      <c r="F64" s="52"/>
      <c r="G64" s="82">
        <f t="shared" si="1"/>
        <v>5677</v>
      </c>
      <c r="H64" s="84">
        <v>2807</v>
      </c>
      <c r="I64" s="84">
        <v>2870</v>
      </c>
      <c r="J64" s="84">
        <v>0</v>
      </c>
      <c r="K64" s="84">
        <v>0</v>
      </c>
      <c r="L64" s="84">
        <v>0</v>
      </c>
      <c r="M64" s="82">
        <f t="shared" si="0"/>
        <v>30687</v>
      </c>
      <c r="N64" s="84">
        <v>2100</v>
      </c>
      <c r="O64" s="84">
        <v>0</v>
      </c>
      <c r="P64" s="84">
        <v>0</v>
      </c>
      <c r="Q64" s="84">
        <v>16000</v>
      </c>
      <c r="R64" s="84">
        <v>11587</v>
      </c>
      <c r="S64" s="84">
        <v>0</v>
      </c>
      <c r="T64" s="84">
        <v>1000</v>
      </c>
      <c r="U64" s="86"/>
      <c r="V64" s="1"/>
    </row>
    <row r="65" spans="1:22" ht="12">
      <c r="A65" s="1"/>
      <c r="B65" s="50" t="s">
        <v>38</v>
      </c>
      <c r="C65" s="51"/>
      <c r="D65" s="51"/>
      <c r="E65" s="51"/>
      <c r="F65" s="52"/>
      <c r="G65" s="82">
        <f t="shared" si="1"/>
        <v>689194</v>
      </c>
      <c r="H65" s="84">
        <v>329679</v>
      </c>
      <c r="I65" s="84">
        <v>88671</v>
      </c>
      <c r="J65" s="84">
        <v>243024</v>
      </c>
      <c r="K65" s="84">
        <v>27820</v>
      </c>
      <c r="L65" s="84">
        <v>0</v>
      </c>
      <c r="M65" s="82">
        <f t="shared" si="0"/>
        <v>125729</v>
      </c>
      <c r="N65" s="84">
        <v>2318</v>
      </c>
      <c r="O65" s="84">
        <v>0</v>
      </c>
      <c r="P65" s="84">
        <v>204</v>
      </c>
      <c r="Q65" s="84">
        <v>30389</v>
      </c>
      <c r="R65" s="84">
        <v>45964</v>
      </c>
      <c r="S65" s="84">
        <v>0</v>
      </c>
      <c r="T65" s="84">
        <v>46854</v>
      </c>
      <c r="U65" s="86"/>
      <c r="V65" s="1"/>
    </row>
    <row r="66" spans="1:22" ht="12">
      <c r="A66" s="1"/>
      <c r="B66" s="50" t="s">
        <v>39</v>
      </c>
      <c r="C66" s="51"/>
      <c r="D66" s="51"/>
      <c r="E66" s="51"/>
      <c r="F66" s="52"/>
      <c r="G66" s="82">
        <f t="shared" si="1"/>
        <v>280205</v>
      </c>
      <c r="H66" s="84">
        <v>21995</v>
      </c>
      <c r="I66" s="84">
        <v>114281</v>
      </c>
      <c r="J66" s="84">
        <v>143929</v>
      </c>
      <c r="K66" s="84">
        <v>0</v>
      </c>
      <c r="L66" s="84">
        <v>0</v>
      </c>
      <c r="M66" s="82">
        <f t="shared" si="0"/>
        <v>34702</v>
      </c>
      <c r="N66" s="84">
        <v>14000</v>
      </c>
      <c r="O66" s="84">
        <v>0</v>
      </c>
      <c r="P66" s="84">
        <v>2276</v>
      </c>
      <c r="Q66" s="84">
        <v>18426</v>
      </c>
      <c r="R66" s="84">
        <v>0</v>
      </c>
      <c r="S66" s="84">
        <v>0</v>
      </c>
      <c r="T66" s="84">
        <v>0</v>
      </c>
      <c r="U66" s="86">
        <v>0</v>
      </c>
      <c r="V66" s="1"/>
    </row>
    <row r="67" spans="1:22" ht="12">
      <c r="A67" s="1"/>
      <c r="B67" s="50" t="s">
        <v>40</v>
      </c>
      <c r="C67" s="51"/>
      <c r="D67" s="51"/>
      <c r="E67" s="51"/>
      <c r="F67" s="52"/>
      <c r="G67" s="82">
        <f t="shared" si="1"/>
        <v>1073000</v>
      </c>
      <c r="H67" s="84">
        <v>0</v>
      </c>
      <c r="I67" s="84">
        <v>556000</v>
      </c>
      <c r="J67" s="84">
        <v>35000</v>
      </c>
      <c r="K67" s="84">
        <v>0</v>
      </c>
      <c r="L67" s="84">
        <v>482000</v>
      </c>
      <c r="M67" s="82">
        <f t="shared" si="0"/>
        <v>450000</v>
      </c>
      <c r="N67" s="84">
        <v>0</v>
      </c>
      <c r="O67" s="84">
        <v>0</v>
      </c>
      <c r="P67" s="84">
        <v>0</v>
      </c>
      <c r="Q67" s="84">
        <v>450000</v>
      </c>
      <c r="R67" s="84">
        <v>0</v>
      </c>
      <c r="S67" s="84">
        <v>0</v>
      </c>
      <c r="T67" s="84">
        <v>0</v>
      </c>
      <c r="U67" s="86">
        <v>0</v>
      </c>
      <c r="V67" s="1"/>
    </row>
    <row r="68" spans="1:22" ht="12">
      <c r="A68" s="1"/>
      <c r="B68" s="50" t="s">
        <v>41</v>
      </c>
      <c r="C68" s="51"/>
      <c r="D68" s="51"/>
      <c r="E68" s="51"/>
      <c r="F68" s="52"/>
      <c r="G68" s="82">
        <f t="shared" si="1"/>
        <v>52597496</v>
      </c>
      <c r="H68" s="82">
        <f>+H59-SUM(H60:H67)</f>
        <v>11980332</v>
      </c>
      <c r="I68" s="82">
        <f>+I59-SUM(I60:I67)</f>
        <v>25354168</v>
      </c>
      <c r="J68" s="82">
        <f>+J59-SUM(J60:J67)</f>
        <v>13868320</v>
      </c>
      <c r="K68" s="82">
        <f>+K59-SUM(K60:K67)</f>
        <v>1384863</v>
      </c>
      <c r="L68" s="82">
        <f>+L59-SUM(L60:L67)</f>
        <v>9813</v>
      </c>
      <c r="M68" s="82">
        <f t="shared" si="0"/>
        <v>16865566</v>
      </c>
      <c r="N68" s="82">
        <f aca="true" t="shared" si="17" ref="N68:T68">+N59-SUM(N60:N67)</f>
        <v>8962758</v>
      </c>
      <c r="O68" s="82">
        <f t="shared" si="17"/>
        <v>66884</v>
      </c>
      <c r="P68" s="82">
        <f t="shared" si="17"/>
        <v>1427526</v>
      </c>
      <c r="Q68" s="82">
        <f t="shared" si="17"/>
        <v>2129765</v>
      </c>
      <c r="R68" s="82">
        <f t="shared" si="17"/>
        <v>730050</v>
      </c>
      <c r="S68" s="82">
        <f t="shared" si="17"/>
        <v>2145758</v>
      </c>
      <c r="T68" s="82">
        <f t="shared" si="17"/>
        <v>1402825</v>
      </c>
      <c r="U68" s="1"/>
      <c r="V68" s="1"/>
    </row>
    <row r="69" spans="1:22" ht="12">
      <c r="A69" s="1"/>
      <c r="B69" s="50" t="s">
        <v>43</v>
      </c>
      <c r="C69" s="51"/>
      <c r="D69" s="51"/>
      <c r="E69" s="51"/>
      <c r="F69" s="52"/>
      <c r="G69" s="83">
        <f t="shared" si="1"/>
        <v>1401794</v>
      </c>
      <c r="H69" s="83">
        <v>295042</v>
      </c>
      <c r="I69" s="83">
        <v>549992</v>
      </c>
      <c r="J69" s="83">
        <v>556760</v>
      </c>
      <c r="K69" s="83"/>
      <c r="L69" s="83">
        <v>0</v>
      </c>
      <c r="M69" s="83">
        <f t="shared" si="0"/>
        <v>1150021</v>
      </c>
      <c r="N69" s="83">
        <v>10638</v>
      </c>
      <c r="O69" s="83">
        <v>2730</v>
      </c>
      <c r="P69" s="83">
        <v>712</v>
      </c>
      <c r="Q69" s="83">
        <v>74553</v>
      </c>
      <c r="R69" s="83">
        <v>504131</v>
      </c>
      <c r="S69" s="83"/>
      <c r="T69" s="83">
        <v>557257</v>
      </c>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51</v>
      </c>
      <c r="C71" s="14"/>
      <c r="D71" s="14"/>
      <c r="E71" s="14"/>
      <c r="F71" s="14"/>
      <c r="G71" s="1"/>
      <c r="H71" s="1"/>
      <c r="I71" s="1"/>
      <c r="J71" s="1"/>
      <c r="K71" s="1"/>
      <c r="L71" s="1"/>
      <c r="M71" s="1"/>
      <c r="N71" s="1"/>
      <c r="O71" s="1"/>
      <c r="P71" s="1"/>
      <c r="Q71" s="1"/>
      <c r="R71" s="1"/>
      <c r="S71" s="1"/>
      <c r="T71" s="1"/>
      <c r="U71" s="1"/>
      <c r="V71" s="1"/>
    </row>
    <row r="72" spans="1:22" ht="12">
      <c r="A72" s="1"/>
      <c r="B72" s="14" t="s">
        <v>199</v>
      </c>
      <c r="C72" s="14"/>
      <c r="D72" s="14"/>
      <c r="E72" s="14"/>
      <c r="F72" s="14"/>
      <c r="G72" s="15" t="s">
        <v>55</v>
      </c>
      <c r="H72" s="1"/>
      <c r="I72" s="1"/>
      <c r="J72" s="1"/>
      <c r="K72" s="1"/>
      <c r="L72" s="1"/>
      <c r="M72" s="1"/>
      <c r="N72" s="1"/>
      <c r="O72" s="1"/>
      <c r="P72" s="1"/>
      <c r="Q72" s="1"/>
      <c r="R72" s="1"/>
      <c r="S72" s="1"/>
      <c r="T72" s="1"/>
      <c r="U72" s="1"/>
      <c r="V72" s="1"/>
    </row>
    <row r="73" spans="1:22" ht="12">
      <c r="A73" s="1"/>
      <c r="B73" s="16" t="s">
        <v>200</v>
      </c>
      <c r="C73" s="16"/>
      <c r="D73" s="16"/>
      <c r="E73" s="16"/>
      <c r="F73" s="16"/>
      <c r="G73" s="15" t="s">
        <v>56</v>
      </c>
      <c r="H73" s="1"/>
      <c r="I73" s="1"/>
      <c r="J73" s="1"/>
      <c r="K73" s="1"/>
      <c r="L73" s="1"/>
      <c r="M73" s="1"/>
      <c r="N73" s="1"/>
      <c r="O73" s="1"/>
      <c r="P73" s="1"/>
      <c r="Q73" s="1"/>
      <c r="R73" s="1"/>
      <c r="S73" s="1"/>
      <c r="T73" s="1"/>
      <c r="U73" s="1"/>
      <c r="V73" s="1"/>
    </row>
    <row r="74" spans="2:6" ht="12">
      <c r="B74" s="17"/>
      <c r="C74" s="17"/>
      <c r="D74" s="17"/>
      <c r="E74" s="17"/>
      <c r="F74" s="17"/>
    </row>
  </sheetData>
  <mergeCells count="66">
    <mergeCell ref="B67:F67"/>
    <mergeCell ref="B68:F68"/>
    <mergeCell ref="B69:F69"/>
    <mergeCell ref="B63:F63"/>
    <mergeCell ref="B64:F64"/>
    <mergeCell ref="B65:F65"/>
    <mergeCell ref="B66:F66"/>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B3:F4"/>
    <mergeCell ref="B5:F6"/>
    <mergeCell ref="J4:J6"/>
    <mergeCell ref="K4:K6"/>
    <mergeCell ref="H4:H6"/>
    <mergeCell ref="I4:I6"/>
    <mergeCell ref="O4:O6"/>
    <mergeCell ref="P4:P6"/>
    <mergeCell ref="Q4:Q6"/>
    <mergeCell ref="L4:L6"/>
    <mergeCell ref="N4:N6"/>
  </mergeCells>
  <printOptions/>
  <pageMargins left="0.7874015748031497" right="0.3937007874015748" top="0.7874015748031497" bottom="0.3937007874015748" header="0.5118110236220472" footer="0.2755905511811024"/>
  <pageSetup fitToHeight="1" fitToWidth="1" horizontalDpi="300" verticalDpi="300" orientation="landscape" paperSize="9" scale="6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74"/>
  <sheetViews>
    <sheetView showZeros="0" zoomScale="90" zoomScaleNormal="90" workbookViewId="0" topLeftCell="A1">
      <pane xSplit="6" ySplit="6" topLeftCell="G7" activePane="bottomRight" state="frozen"/>
      <selection pane="topLeft" activeCell="J56" sqref="J56"/>
      <selection pane="topRight" activeCell="J56" sqref="J56"/>
      <selection pane="bottomLeft" activeCell="J56" sqref="J56"/>
      <selection pane="bottomRight" activeCell="V74" sqref="V74"/>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0" width="14.7109375" style="5" customWidth="1"/>
    <col min="21" max="21" width="13.421875" style="5" customWidth="1"/>
    <col min="22" max="22" width="14.7109375" style="5" customWidth="1"/>
    <col min="23" max="16384" width="9.140625" style="5" customWidth="1"/>
  </cols>
  <sheetData>
    <row r="1" spans="1:22" ht="18" customHeight="1">
      <c r="A1" s="1"/>
      <c r="B1" s="8" t="s">
        <v>69</v>
      </c>
      <c r="C1" s="8"/>
      <c r="D1" s="8"/>
      <c r="E1" s="8"/>
      <c r="F1" s="8"/>
      <c r="G1" s="18" t="s">
        <v>72</v>
      </c>
      <c r="H1" s="1"/>
      <c r="I1" s="1"/>
      <c r="J1" s="1"/>
      <c r="K1" s="1"/>
      <c r="L1" s="1"/>
      <c r="M1" s="1"/>
      <c r="N1" s="1"/>
      <c r="O1" s="1"/>
      <c r="P1" s="1"/>
      <c r="Q1" s="1"/>
      <c r="R1" s="1"/>
      <c r="S1" s="1"/>
      <c r="T1" s="1"/>
      <c r="U1" s="19" t="s">
        <v>212</v>
      </c>
      <c r="V1" s="1"/>
    </row>
    <row r="2" spans="1:22" ht="18" customHeight="1">
      <c r="A2" s="1"/>
      <c r="B2" s="10" t="s">
        <v>68</v>
      </c>
      <c r="C2" s="10"/>
      <c r="D2" s="10"/>
      <c r="E2" s="10"/>
      <c r="F2" s="10"/>
      <c r="G2" s="1"/>
      <c r="H2" s="1"/>
      <c r="I2" s="1"/>
      <c r="J2" s="1"/>
      <c r="K2" s="1"/>
      <c r="L2" s="1"/>
      <c r="M2" s="1"/>
      <c r="N2" s="1"/>
      <c r="O2" s="1"/>
      <c r="P2" s="1"/>
      <c r="Q2" s="1"/>
      <c r="R2" s="1"/>
      <c r="S2" s="1"/>
      <c r="T2" s="1"/>
      <c r="U2" s="19" t="s">
        <v>44</v>
      </c>
      <c r="V2" s="1"/>
    </row>
    <row r="3" spans="1:22" ht="18.75" customHeight="1">
      <c r="A3" s="1"/>
      <c r="B3" s="59" t="s">
        <v>76</v>
      </c>
      <c r="C3" s="60"/>
      <c r="D3" s="60"/>
      <c r="E3" s="60"/>
      <c r="F3" s="61"/>
      <c r="G3" s="20"/>
      <c r="H3" s="3"/>
      <c r="I3" s="3" t="s">
        <v>9</v>
      </c>
      <c r="J3" s="3"/>
      <c r="K3" s="4"/>
      <c r="L3" s="20"/>
      <c r="M3" s="3"/>
      <c r="N3" s="3" t="s">
        <v>11</v>
      </c>
      <c r="O3" s="3"/>
      <c r="P3" s="3"/>
      <c r="Q3" s="4"/>
      <c r="R3" s="20"/>
      <c r="S3" s="3" t="s">
        <v>12</v>
      </c>
      <c r="T3" s="3"/>
      <c r="U3" s="4"/>
      <c r="V3" s="1"/>
    </row>
    <row r="4" spans="1:22" ht="12">
      <c r="A4" s="1"/>
      <c r="B4" s="62"/>
      <c r="C4" s="63"/>
      <c r="D4" s="63"/>
      <c r="E4" s="63"/>
      <c r="F4" s="64"/>
      <c r="G4" s="7"/>
      <c r="H4" s="2"/>
      <c r="I4" s="43" t="s">
        <v>161</v>
      </c>
      <c r="J4" s="44" t="s">
        <v>162</v>
      </c>
      <c r="K4" s="43" t="s">
        <v>163</v>
      </c>
      <c r="L4" s="7"/>
      <c r="M4" s="2"/>
      <c r="N4" s="6"/>
      <c r="O4" s="2"/>
      <c r="P4" s="6"/>
      <c r="Q4" s="2"/>
      <c r="R4" s="7"/>
      <c r="S4" s="2"/>
      <c r="T4" s="6"/>
      <c r="U4" s="2"/>
      <c r="V4" s="1"/>
    </row>
    <row r="5" spans="1:22" ht="12">
      <c r="A5" s="1"/>
      <c r="B5" s="53" t="s">
        <v>77</v>
      </c>
      <c r="C5" s="54"/>
      <c r="D5" s="54"/>
      <c r="E5" s="54"/>
      <c r="F5" s="55"/>
      <c r="G5" s="7" t="s">
        <v>7</v>
      </c>
      <c r="H5" s="12" t="s">
        <v>160</v>
      </c>
      <c r="I5" s="54"/>
      <c r="J5" s="68"/>
      <c r="K5" s="54"/>
      <c r="L5" s="7" t="s">
        <v>10</v>
      </c>
      <c r="M5" s="12" t="s">
        <v>164</v>
      </c>
      <c r="N5" s="6" t="s">
        <v>165</v>
      </c>
      <c r="O5" s="12" t="s">
        <v>166</v>
      </c>
      <c r="P5" s="6" t="s">
        <v>167</v>
      </c>
      <c r="Q5" s="12" t="s">
        <v>168</v>
      </c>
      <c r="R5" s="7" t="s">
        <v>4</v>
      </c>
      <c r="S5" s="12" t="s">
        <v>169</v>
      </c>
      <c r="T5" s="6" t="s">
        <v>170</v>
      </c>
      <c r="U5" s="12" t="s">
        <v>171</v>
      </c>
      <c r="V5" s="1"/>
    </row>
    <row r="6" spans="1:22" ht="12">
      <c r="A6" s="1"/>
      <c r="B6" s="56"/>
      <c r="C6" s="57"/>
      <c r="D6" s="57"/>
      <c r="E6" s="57"/>
      <c r="F6" s="58"/>
      <c r="G6" s="7"/>
      <c r="H6" s="12"/>
      <c r="I6" s="54"/>
      <c r="J6" s="68"/>
      <c r="K6" s="54"/>
      <c r="L6" s="7"/>
      <c r="M6" s="12"/>
      <c r="N6" s="6"/>
      <c r="O6" s="12"/>
      <c r="P6" s="6"/>
      <c r="Q6" s="12"/>
      <c r="R6" s="7"/>
      <c r="S6" s="12"/>
      <c r="T6" s="6"/>
      <c r="U6" s="12"/>
      <c r="V6" s="1"/>
    </row>
    <row r="7" spans="1:22" ht="12">
      <c r="A7" s="1"/>
      <c r="B7" s="33" t="s">
        <v>119</v>
      </c>
      <c r="C7" s="51" t="s">
        <v>120</v>
      </c>
      <c r="D7" s="51"/>
      <c r="E7" s="51"/>
      <c r="F7" s="52"/>
      <c r="G7" s="75">
        <f>SUM(H7:K7)</f>
        <v>1016929</v>
      </c>
      <c r="H7" s="87">
        <v>267996</v>
      </c>
      <c r="I7" s="87">
        <v>633962</v>
      </c>
      <c r="J7" s="87">
        <v>0</v>
      </c>
      <c r="K7" s="87">
        <v>114971</v>
      </c>
      <c r="L7" s="75">
        <f>SUM(M7:Q7)</f>
        <v>10008607</v>
      </c>
      <c r="M7" s="87">
        <v>5285875</v>
      </c>
      <c r="N7" s="87">
        <v>1275804</v>
      </c>
      <c r="O7" s="87">
        <v>1080929</v>
      </c>
      <c r="P7" s="87">
        <v>2107658</v>
      </c>
      <c r="Q7" s="87">
        <v>258341</v>
      </c>
      <c r="R7" s="75">
        <f>SUM(S7:U7)</f>
        <v>1779056</v>
      </c>
      <c r="S7" s="87">
        <v>497001</v>
      </c>
      <c r="T7" s="87">
        <v>1140229</v>
      </c>
      <c r="U7" s="87">
        <v>141826</v>
      </c>
      <c r="V7" s="1"/>
    </row>
    <row r="8" spans="1:22" ht="12">
      <c r="A8" s="1"/>
      <c r="B8" s="35"/>
      <c r="C8" s="39" t="s">
        <v>133</v>
      </c>
      <c r="D8" s="39"/>
      <c r="E8" s="39"/>
      <c r="F8" s="40"/>
      <c r="G8" s="77">
        <f aca="true" t="shared" si="0" ref="G8:G69">SUM(H8:K8)</f>
        <v>780727</v>
      </c>
      <c r="H8" s="87">
        <v>198350</v>
      </c>
      <c r="I8" s="87">
        <v>512933</v>
      </c>
      <c r="J8" s="87">
        <v>0</v>
      </c>
      <c r="K8" s="87">
        <v>69444</v>
      </c>
      <c r="L8" s="77">
        <f aca="true" t="shared" si="1" ref="L8:L69">SUM(M8:Q8)</f>
        <v>8243566</v>
      </c>
      <c r="M8" s="87">
        <v>4377262</v>
      </c>
      <c r="N8" s="87">
        <v>1036055</v>
      </c>
      <c r="O8" s="87">
        <v>909687</v>
      </c>
      <c r="P8" s="87">
        <v>1715329</v>
      </c>
      <c r="Q8" s="87">
        <v>205233</v>
      </c>
      <c r="R8" s="77">
        <f aca="true" t="shared" si="2" ref="R8:R69">SUM(S8:U8)</f>
        <v>1425834</v>
      </c>
      <c r="S8" s="87">
        <v>376879</v>
      </c>
      <c r="T8" s="87">
        <v>937805</v>
      </c>
      <c r="U8" s="87">
        <v>111150</v>
      </c>
      <c r="V8" s="1"/>
    </row>
    <row r="9" spans="1:22" ht="12">
      <c r="A9" s="1"/>
      <c r="B9" s="33" t="s">
        <v>121</v>
      </c>
      <c r="C9" s="51" t="s">
        <v>122</v>
      </c>
      <c r="D9" s="51"/>
      <c r="E9" s="51"/>
      <c r="F9" s="52"/>
      <c r="G9" s="75">
        <f t="shared" si="0"/>
        <v>626644</v>
      </c>
      <c r="H9" s="87">
        <v>344789</v>
      </c>
      <c r="I9" s="87">
        <v>276858</v>
      </c>
      <c r="J9" s="87">
        <v>0</v>
      </c>
      <c r="K9" s="87">
        <v>4997</v>
      </c>
      <c r="L9" s="75">
        <f t="shared" si="1"/>
        <v>1559991</v>
      </c>
      <c r="M9" s="87">
        <v>662872</v>
      </c>
      <c r="N9" s="87">
        <v>421330</v>
      </c>
      <c r="O9" s="87">
        <v>65039</v>
      </c>
      <c r="P9" s="87">
        <v>323479</v>
      </c>
      <c r="Q9" s="87">
        <v>87271</v>
      </c>
      <c r="R9" s="75">
        <f t="shared" si="2"/>
        <v>655013</v>
      </c>
      <c r="S9" s="87">
        <v>65776</v>
      </c>
      <c r="T9" s="87">
        <v>454251</v>
      </c>
      <c r="U9" s="87">
        <v>134986</v>
      </c>
      <c r="V9" s="1"/>
    </row>
    <row r="10" spans="1:22" ht="12">
      <c r="A10" s="1"/>
      <c r="B10" s="33" t="s">
        <v>123</v>
      </c>
      <c r="C10" s="51" t="s">
        <v>124</v>
      </c>
      <c r="D10" s="51"/>
      <c r="E10" s="51"/>
      <c r="F10" s="52"/>
      <c r="G10" s="75">
        <f t="shared" si="0"/>
        <v>0</v>
      </c>
      <c r="H10" s="87">
        <v>0</v>
      </c>
      <c r="I10" s="87">
        <v>0</v>
      </c>
      <c r="J10" s="87">
        <v>0</v>
      </c>
      <c r="K10" s="87">
        <v>0</v>
      </c>
      <c r="L10" s="75">
        <f t="shared" si="1"/>
        <v>88834</v>
      </c>
      <c r="M10" s="87">
        <v>0</v>
      </c>
      <c r="N10" s="87">
        <v>2799</v>
      </c>
      <c r="O10" s="87">
        <v>0</v>
      </c>
      <c r="P10" s="87">
        <v>86035</v>
      </c>
      <c r="Q10" s="87">
        <v>0</v>
      </c>
      <c r="R10" s="75">
        <f t="shared" si="2"/>
        <v>9996</v>
      </c>
      <c r="S10" s="87">
        <v>0</v>
      </c>
      <c r="T10" s="87">
        <v>0</v>
      </c>
      <c r="U10" s="87">
        <v>9996</v>
      </c>
      <c r="V10" s="1"/>
    </row>
    <row r="11" spans="1:22" ht="12">
      <c r="A11" s="1"/>
      <c r="B11" s="33" t="s">
        <v>125</v>
      </c>
      <c r="C11" s="51" t="s">
        <v>126</v>
      </c>
      <c r="D11" s="51"/>
      <c r="E11" s="51"/>
      <c r="F11" s="52"/>
      <c r="G11" s="75">
        <f t="shared" si="0"/>
        <v>0</v>
      </c>
      <c r="H11" s="88">
        <v>0</v>
      </c>
      <c r="I11" s="87">
        <v>0</v>
      </c>
      <c r="J11" s="88">
        <v>0</v>
      </c>
      <c r="K11" s="88">
        <v>0</v>
      </c>
      <c r="L11" s="80">
        <f t="shared" si="1"/>
        <v>0</v>
      </c>
      <c r="M11" s="88">
        <v>0</v>
      </c>
      <c r="N11" s="88">
        <v>0</v>
      </c>
      <c r="O11" s="88">
        <v>0</v>
      </c>
      <c r="P11" s="88">
        <v>0</v>
      </c>
      <c r="Q11" s="88">
        <v>0</v>
      </c>
      <c r="R11" s="80">
        <f t="shared" si="2"/>
        <v>0</v>
      </c>
      <c r="S11" s="88">
        <v>0</v>
      </c>
      <c r="T11" s="88">
        <v>0</v>
      </c>
      <c r="U11" s="88">
        <v>0</v>
      </c>
      <c r="V11" s="1"/>
    </row>
    <row r="12" spans="1:22" ht="12">
      <c r="A12" s="1"/>
      <c r="B12" s="33" t="s">
        <v>127</v>
      </c>
      <c r="C12" s="51" t="s">
        <v>128</v>
      </c>
      <c r="D12" s="51"/>
      <c r="E12" s="51"/>
      <c r="F12" s="52"/>
      <c r="G12" s="75">
        <f t="shared" si="0"/>
        <v>974411</v>
      </c>
      <c r="H12" s="75">
        <f>SUM(H13:H16)</f>
        <v>815486</v>
      </c>
      <c r="I12" s="75">
        <f>SUM(I13:I16)</f>
        <v>158277</v>
      </c>
      <c r="J12" s="75">
        <f>SUM(J13:J16)</f>
        <v>0</v>
      </c>
      <c r="K12" s="75">
        <f>SUM(K13:K16)</f>
        <v>648</v>
      </c>
      <c r="L12" s="75">
        <f t="shared" si="1"/>
        <v>4709944</v>
      </c>
      <c r="M12" s="75">
        <f>SUM(M13:M16)</f>
        <v>2538018</v>
      </c>
      <c r="N12" s="75">
        <f>SUM(N13:N16)</f>
        <v>341625</v>
      </c>
      <c r="O12" s="75">
        <f>SUM(O13:O16)</f>
        <v>779218</v>
      </c>
      <c r="P12" s="75">
        <f>SUM(P13:P16)</f>
        <v>1038535</v>
      </c>
      <c r="Q12" s="75">
        <f>SUM(Q13:Q16)</f>
        <v>12548</v>
      </c>
      <c r="R12" s="75">
        <f t="shared" si="2"/>
        <v>3662118</v>
      </c>
      <c r="S12" s="75">
        <f>SUM(S13:S16)</f>
        <v>2855122</v>
      </c>
      <c r="T12" s="75">
        <f>SUM(T13:T16)</f>
        <v>675015</v>
      </c>
      <c r="U12" s="75">
        <f>SUM(U13:U16)</f>
        <v>131981</v>
      </c>
      <c r="V12" s="1"/>
    </row>
    <row r="13" spans="1:22" ht="12">
      <c r="A13" s="1"/>
      <c r="B13" s="33"/>
      <c r="C13" s="36" t="s">
        <v>91</v>
      </c>
      <c r="D13" s="51" t="s">
        <v>129</v>
      </c>
      <c r="E13" s="51"/>
      <c r="F13" s="52"/>
      <c r="G13" s="75">
        <f t="shared" si="0"/>
        <v>20154</v>
      </c>
      <c r="H13" s="87">
        <v>2000</v>
      </c>
      <c r="I13" s="87">
        <v>18154</v>
      </c>
      <c r="J13" s="87">
        <v>0</v>
      </c>
      <c r="K13" s="87">
        <v>0</v>
      </c>
      <c r="L13" s="75">
        <f t="shared" si="1"/>
        <v>249338</v>
      </c>
      <c r="M13" s="87">
        <v>243259</v>
      </c>
      <c r="N13" s="87">
        <v>1091</v>
      </c>
      <c r="O13" s="87">
        <v>32</v>
      </c>
      <c r="P13" s="87">
        <v>4875</v>
      </c>
      <c r="Q13" s="87">
        <v>81</v>
      </c>
      <c r="R13" s="75">
        <f t="shared" si="2"/>
        <v>946</v>
      </c>
      <c r="S13" s="87">
        <v>0</v>
      </c>
      <c r="T13" s="87">
        <v>946</v>
      </c>
      <c r="U13" s="87">
        <v>0</v>
      </c>
      <c r="V13" s="1"/>
    </row>
    <row r="14" spans="1:22" ht="12">
      <c r="A14" s="1"/>
      <c r="B14" s="33"/>
      <c r="C14" s="36" t="s">
        <v>90</v>
      </c>
      <c r="D14" s="51" t="s">
        <v>130</v>
      </c>
      <c r="E14" s="51"/>
      <c r="F14" s="52"/>
      <c r="G14" s="75">
        <f t="shared" si="0"/>
        <v>0</v>
      </c>
      <c r="H14" s="87">
        <v>0</v>
      </c>
      <c r="I14" s="87">
        <v>0</v>
      </c>
      <c r="J14" s="87">
        <v>0</v>
      </c>
      <c r="K14" s="88">
        <v>0</v>
      </c>
      <c r="L14" s="75">
        <f t="shared" si="1"/>
        <v>0</v>
      </c>
      <c r="M14" s="87">
        <v>0</v>
      </c>
      <c r="N14" s="87">
        <v>0</v>
      </c>
      <c r="O14" s="87">
        <v>0</v>
      </c>
      <c r="P14" s="87">
        <v>0</v>
      </c>
      <c r="Q14" s="87">
        <v>0</v>
      </c>
      <c r="R14" s="75">
        <f t="shared" si="2"/>
        <v>0</v>
      </c>
      <c r="S14" s="87">
        <v>0</v>
      </c>
      <c r="T14" s="87">
        <v>0</v>
      </c>
      <c r="U14" s="87">
        <v>0</v>
      </c>
      <c r="V14" s="1"/>
    </row>
    <row r="15" spans="1:22" ht="12">
      <c r="A15" s="1"/>
      <c r="B15" s="33"/>
      <c r="C15" s="36" t="s">
        <v>99</v>
      </c>
      <c r="D15" s="51" t="s">
        <v>108</v>
      </c>
      <c r="E15" s="51"/>
      <c r="F15" s="52"/>
      <c r="G15" s="75">
        <f t="shared" si="0"/>
        <v>719587</v>
      </c>
      <c r="H15" s="87">
        <v>719587</v>
      </c>
      <c r="I15" s="87">
        <v>0</v>
      </c>
      <c r="J15" s="87">
        <v>0</v>
      </c>
      <c r="K15" s="88">
        <v>0</v>
      </c>
      <c r="L15" s="75">
        <f t="shared" si="1"/>
        <v>2182698</v>
      </c>
      <c r="M15" s="87">
        <v>1192154</v>
      </c>
      <c r="N15" s="87">
        <v>0</v>
      </c>
      <c r="O15" s="87">
        <v>628854</v>
      </c>
      <c r="P15" s="87">
        <v>361690</v>
      </c>
      <c r="Q15" s="87">
        <v>0</v>
      </c>
      <c r="R15" s="75">
        <f t="shared" si="2"/>
        <v>24037</v>
      </c>
      <c r="S15" s="87">
        <v>22787</v>
      </c>
      <c r="T15" s="87">
        <v>0</v>
      </c>
      <c r="U15" s="87">
        <v>1250</v>
      </c>
      <c r="V15" s="1"/>
    </row>
    <row r="16" spans="1:22" ht="12">
      <c r="A16" s="1"/>
      <c r="B16" s="33"/>
      <c r="C16" s="36" t="s">
        <v>100</v>
      </c>
      <c r="D16" s="51" t="s">
        <v>131</v>
      </c>
      <c r="E16" s="51"/>
      <c r="F16" s="52"/>
      <c r="G16" s="75">
        <f t="shared" si="0"/>
        <v>234670</v>
      </c>
      <c r="H16" s="87">
        <v>93899</v>
      </c>
      <c r="I16" s="87">
        <v>140123</v>
      </c>
      <c r="J16" s="87">
        <v>0</v>
      </c>
      <c r="K16" s="87">
        <v>648</v>
      </c>
      <c r="L16" s="75">
        <f t="shared" si="1"/>
        <v>2277908</v>
      </c>
      <c r="M16" s="87">
        <v>1102605</v>
      </c>
      <c r="N16" s="87">
        <v>340534</v>
      </c>
      <c r="O16" s="87">
        <v>150332</v>
      </c>
      <c r="P16" s="87">
        <v>671970</v>
      </c>
      <c r="Q16" s="87">
        <v>12467</v>
      </c>
      <c r="R16" s="75">
        <f t="shared" si="2"/>
        <v>3637135</v>
      </c>
      <c r="S16" s="87">
        <v>2832335</v>
      </c>
      <c r="T16" s="87">
        <v>674069</v>
      </c>
      <c r="U16" s="87">
        <v>130731</v>
      </c>
      <c r="V16" s="1"/>
    </row>
    <row r="17" spans="1:22" ht="12">
      <c r="A17" s="1"/>
      <c r="B17" s="33" t="s">
        <v>117</v>
      </c>
      <c r="C17" s="51" t="s">
        <v>118</v>
      </c>
      <c r="D17" s="51"/>
      <c r="E17" s="51"/>
      <c r="F17" s="52"/>
      <c r="G17" s="75">
        <f t="shared" si="0"/>
        <v>6970</v>
      </c>
      <c r="H17" s="75">
        <f>+H18+H23+H28+H29+H30</f>
        <v>0</v>
      </c>
      <c r="I17" s="75">
        <f>+I18+I23+I28+I29+I30</f>
        <v>6970</v>
      </c>
      <c r="J17" s="75">
        <f>+J18+J23+J28+J29+J30</f>
        <v>0</v>
      </c>
      <c r="K17" s="75">
        <f>+K18+K23+K28+K29+K30</f>
        <v>0</v>
      </c>
      <c r="L17" s="75">
        <f t="shared" si="1"/>
        <v>36040883</v>
      </c>
      <c r="M17" s="75">
        <f>+M18+M23+M28+M29+M30</f>
        <v>880546</v>
      </c>
      <c r="N17" s="75">
        <f>+N18+N23+N28+N29+N30</f>
        <v>2125475</v>
      </c>
      <c r="O17" s="75">
        <f>+O18+O23+O28+O29+O30</f>
        <v>20011686</v>
      </c>
      <c r="P17" s="75">
        <f>+P18+P23+P28+P29+P30</f>
        <v>12918508</v>
      </c>
      <c r="Q17" s="75">
        <f>+Q18+Q23+Q28+Q29+Q30</f>
        <v>104668</v>
      </c>
      <c r="R17" s="75">
        <f t="shared" si="2"/>
        <v>776100</v>
      </c>
      <c r="S17" s="75">
        <f>+S18+S23+S28+S29+S30</f>
        <v>329567</v>
      </c>
      <c r="T17" s="75">
        <f>+T18+T23+T28+T29+T30</f>
        <v>191639</v>
      </c>
      <c r="U17" s="75">
        <f>+U18+U23+U28+U29+U30</f>
        <v>254894</v>
      </c>
      <c r="V17" s="1"/>
    </row>
    <row r="18" spans="1:22" ht="12">
      <c r="A18" s="1"/>
      <c r="B18" s="33"/>
      <c r="C18" s="36" t="s">
        <v>91</v>
      </c>
      <c r="D18" s="51" t="s">
        <v>114</v>
      </c>
      <c r="E18" s="51"/>
      <c r="F18" s="52"/>
      <c r="G18" s="75">
        <f t="shared" si="0"/>
        <v>6970</v>
      </c>
      <c r="H18" s="75">
        <f>+H19+H20</f>
        <v>0</v>
      </c>
      <c r="I18" s="75">
        <f>+I19+I20</f>
        <v>6970</v>
      </c>
      <c r="J18" s="75">
        <f>+J19+J20</f>
        <v>0</v>
      </c>
      <c r="K18" s="80">
        <f>+K19+K20</f>
        <v>0</v>
      </c>
      <c r="L18" s="75">
        <f t="shared" si="1"/>
        <v>23690573</v>
      </c>
      <c r="M18" s="75">
        <f>+M19+M20</f>
        <v>441728</v>
      </c>
      <c r="N18" s="75">
        <f>+N19+N20</f>
        <v>490914</v>
      </c>
      <c r="O18" s="75">
        <f>+O19+O20</f>
        <v>13158811</v>
      </c>
      <c r="P18" s="75">
        <f>+P19+P20</f>
        <v>9497287</v>
      </c>
      <c r="Q18" s="75">
        <f>+Q19+Q20</f>
        <v>101833</v>
      </c>
      <c r="R18" s="75">
        <f t="shared" si="2"/>
        <v>161749</v>
      </c>
      <c r="S18" s="75">
        <f>+S19+S20</f>
        <v>0</v>
      </c>
      <c r="T18" s="75">
        <f>+T19+T20</f>
        <v>71652</v>
      </c>
      <c r="U18" s="75">
        <f>+U19+U20</f>
        <v>90097</v>
      </c>
      <c r="V18" s="1"/>
    </row>
    <row r="19" spans="1:22" ht="12">
      <c r="A19" s="1"/>
      <c r="B19" s="33"/>
      <c r="C19" s="37"/>
      <c r="D19" s="36" t="s">
        <v>96</v>
      </c>
      <c r="E19" s="51" t="s">
        <v>110</v>
      </c>
      <c r="F19" s="52"/>
      <c r="G19" s="75">
        <f t="shared" si="0"/>
        <v>6970</v>
      </c>
      <c r="H19" s="78"/>
      <c r="I19" s="78">
        <v>6970</v>
      </c>
      <c r="J19" s="78"/>
      <c r="K19" s="79"/>
      <c r="L19" s="75">
        <f t="shared" si="1"/>
        <v>18393299</v>
      </c>
      <c r="M19" s="87">
        <v>1321</v>
      </c>
      <c r="N19" s="87">
        <v>18462</v>
      </c>
      <c r="O19" s="87">
        <v>9630498</v>
      </c>
      <c r="P19" s="87">
        <v>8641185</v>
      </c>
      <c r="Q19" s="87">
        <v>101833</v>
      </c>
      <c r="R19" s="75">
        <f t="shared" si="2"/>
        <v>161749</v>
      </c>
      <c r="S19" s="78"/>
      <c r="T19" s="78">
        <v>71652</v>
      </c>
      <c r="U19" s="78">
        <v>90097</v>
      </c>
      <c r="V19" s="1"/>
    </row>
    <row r="20" spans="1:22" ht="12">
      <c r="A20" s="1"/>
      <c r="B20" s="33"/>
      <c r="C20" s="37"/>
      <c r="D20" s="36" t="s">
        <v>97</v>
      </c>
      <c r="E20" s="51" t="s">
        <v>113</v>
      </c>
      <c r="F20" s="52"/>
      <c r="G20" s="75">
        <f t="shared" si="0"/>
        <v>0</v>
      </c>
      <c r="H20" s="75">
        <f>+H21+H22</f>
        <v>0</v>
      </c>
      <c r="I20" s="75">
        <f>+I21+I22</f>
        <v>0</v>
      </c>
      <c r="J20" s="75">
        <f>+J21+J22</f>
        <v>0</v>
      </c>
      <c r="K20" s="80">
        <f>+K21+K22</f>
        <v>0</v>
      </c>
      <c r="L20" s="75">
        <f t="shared" si="1"/>
        <v>5297274</v>
      </c>
      <c r="M20" s="75">
        <f>+M21+M22</f>
        <v>440407</v>
      </c>
      <c r="N20" s="75">
        <f>+N21+N22</f>
        <v>472452</v>
      </c>
      <c r="O20" s="75">
        <f>+O21+O22</f>
        <v>3528313</v>
      </c>
      <c r="P20" s="75">
        <f>+P21+P22</f>
        <v>856102</v>
      </c>
      <c r="Q20" s="75">
        <f>+Q21+Q22</f>
        <v>0</v>
      </c>
      <c r="R20" s="75">
        <f t="shared" si="2"/>
        <v>0</v>
      </c>
      <c r="S20" s="75">
        <f>+S21+S22</f>
        <v>0</v>
      </c>
      <c r="T20" s="75">
        <f>+T21+T22</f>
        <v>0</v>
      </c>
      <c r="U20" s="75">
        <f>+U21+U22</f>
        <v>0</v>
      </c>
      <c r="V20" s="1"/>
    </row>
    <row r="21" spans="1:22" ht="12">
      <c r="A21" s="1"/>
      <c r="B21" s="33"/>
      <c r="C21" s="37"/>
      <c r="D21" s="37"/>
      <c r="E21" s="36" t="s">
        <v>105</v>
      </c>
      <c r="F21" s="34" t="s">
        <v>108</v>
      </c>
      <c r="G21" s="75">
        <f t="shared" si="0"/>
        <v>0</v>
      </c>
      <c r="H21" s="78"/>
      <c r="I21" s="78"/>
      <c r="J21" s="78"/>
      <c r="K21" s="79"/>
      <c r="L21" s="75">
        <f t="shared" si="1"/>
        <v>4891251</v>
      </c>
      <c r="M21" s="87">
        <v>440407</v>
      </c>
      <c r="N21" s="87">
        <v>458028</v>
      </c>
      <c r="O21" s="87">
        <v>3513385</v>
      </c>
      <c r="P21" s="87">
        <v>479431</v>
      </c>
      <c r="Q21" s="87">
        <v>0</v>
      </c>
      <c r="R21" s="75">
        <f t="shared" si="2"/>
        <v>0</v>
      </c>
      <c r="S21" s="78"/>
      <c r="T21" s="78"/>
      <c r="U21" s="78"/>
      <c r="V21" s="1"/>
    </row>
    <row r="22" spans="1:22" ht="12">
      <c r="A22" s="1"/>
      <c r="B22" s="33"/>
      <c r="C22" s="37"/>
      <c r="D22" s="37"/>
      <c r="E22" s="36" t="s">
        <v>106</v>
      </c>
      <c r="F22" s="34" t="s">
        <v>112</v>
      </c>
      <c r="G22" s="75">
        <f t="shared" si="0"/>
        <v>0</v>
      </c>
      <c r="H22" s="78"/>
      <c r="I22" s="78"/>
      <c r="J22" s="78"/>
      <c r="K22" s="79"/>
      <c r="L22" s="75">
        <f t="shared" si="1"/>
        <v>406023</v>
      </c>
      <c r="M22" s="87">
        <v>0</v>
      </c>
      <c r="N22" s="87">
        <v>14424</v>
      </c>
      <c r="O22" s="87">
        <v>14928</v>
      </c>
      <c r="P22" s="87">
        <v>376671</v>
      </c>
      <c r="Q22" s="87">
        <v>0</v>
      </c>
      <c r="R22" s="75">
        <f t="shared" si="2"/>
        <v>0</v>
      </c>
      <c r="S22" s="78">
        <v>0</v>
      </c>
      <c r="T22" s="78"/>
      <c r="U22" s="78"/>
      <c r="V22" s="1"/>
    </row>
    <row r="23" spans="1:22" ht="12">
      <c r="A23" s="1"/>
      <c r="B23" s="33"/>
      <c r="C23" s="36" t="s">
        <v>90</v>
      </c>
      <c r="D23" s="51" t="s">
        <v>111</v>
      </c>
      <c r="E23" s="51"/>
      <c r="F23" s="52"/>
      <c r="G23" s="75">
        <f t="shared" si="0"/>
        <v>0</v>
      </c>
      <c r="H23" s="75">
        <f>+H24+H25</f>
        <v>0</v>
      </c>
      <c r="I23" s="75">
        <f>+I24+I25</f>
        <v>0</v>
      </c>
      <c r="J23" s="75">
        <f>+J24+J25</f>
        <v>0</v>
      </c>
      <c r="K23" s="75">
        <f>+K24+K25</f>
        <v>0</v>
      </c>
      <c r="L23" s="75">
        <f t="shared" si="1"/>
        <v>10190871</v>
      </c>
      <c r="M23" s="75">
        <f>+M24+M25</f>
        <v>438818</v>
      </c>
      <c r="N23" s="75">
        <f>+N24+N25</f>
        <v>1634561</v>
      </c>
      <c r="O23" s="75">
        <f>+O24+O25</f>
        <v>4694485</v>
      </c>
      <c r="P23" s="75">
        <f>+P24+P25</f>
        <v>3420172</v>
      </c>
      <c r="Q23" s="75">
        <f>+Q24+Q25</f>
        <v>2835</v>
      </c>
      <c r="R23" s="75">
        <f t="shared" si="2"/>
        <v>614351</v>
      </c>
      <c r="S23" s="75">
        <f>+S24+S25</f>
        <v>329567</v>
      </c>
      <c r="T23" s="75">
        <f>+T24+T25</f>
        <v>119987</v>
      </c>
      <c r="U23" s="75">
        <f>+U24+U25</f>
        <v>164797</v>
      </c>
      <c r="V23" s="1"/>
    </row>
    <row r="24" spans="1:22" ht="12">
      <c r="A24" s="1"/>
      <c r="B24" s="33"/>
      <c r="C24" s="37"/>
      <c r="D24" s="36" t="s">
        <v>96</v>
      </c>
      <c r="E24" s="51" t="s">
        <v>110</v>
      </c>
      <c r="F24" s="52"/>
      <c r="G24" s="75">
        <f t="shared" si="0"/>
        <v>0</v>
      </c>
      <c r="H24" s="78"/>
      <c r="I24" s="78"/>
      <c r="J24" s="78"/>
      <c r="K24" s="78"/>
      <c r="L24" s="75">
        <f t="shared" si="1"/>
        <v>3999972</v>
      </c>
      <c r="M24" s="87">
        <v>179110</v>
      </c>
      <c r="N24" s="87">
        <v>84162</v>
      </c>
      <c r="O24" s="87">
        <v>1382089</v>
      </c>
      <c r="P24" s="87">
        <v>2351776</v>
      </c>
      <c r="Q24" s="87">
        <v>2835</v>
      </c>
      <c r="R24" s="75">
        <f t="shared" si="2"/>
        <v>192156</v>
      </c>
      <c r="S24" s="78"/>
      <c r="T24" s="78">
        <v>119987</v>
      </c>
      <c r="U24" s="78">
        <v>72169</v>
      </c>
      <c r="V24" s="1"/>
    </row>
    <row r="25" spans="1:22" ht="12">
      <c r="A25" s="1"/>
      <c r="B25" s="33"/>
      <c r="C25" s="37"/>
      <c r="D25" s="36" t="s">
        <v>97</v>
      </c>
      <c r="E25" s="51" t="s">
        <v>109</v>
      </c>
      <c r="F25" s="52"/>
      <c r="G25" s="75">
        <f t="shared" si="0"/>
        <v>0</v>
      </c>
      <c r="H25" s="75"/>
      <c r="I25" s="75">
        <f>+I26+I27</f>
        <v>0</v>
      </c>
      <c r="J25" s="75">
        <f>+J26+J27</f>
        <v>0</v>
      </c>
      <c r="K25" s="80">
        <f>+K26+K27</f>
        <v>0</v>
      </c>
      <c r="L25" s="75">
        <f t="shared" si="1"/>
        <v>6190899</v>
      </c>
      <c r="M25" s="75">
        <f>+M26+M27</f>
        <v>259708</v>
      </c>
      <c r="N25" s="75">
        <f>+N26+N27</f>
        <v>1550399</v>
      </c>
      <c r="O25" s="75">
        <f>+O26+O27</f>
        <v>3312396</v>
      </c>
      <c r="P25" s="75">
        <f>+P26+P27</f>
        <v>1068396</v>
      </c>
      <c r="Q25" s="75">
        <f>+Q26+Q27</f>
        <v>0</v>
      </c>
      <c r="R25" s="75">
        <f t="shared" si="2"/>
        <v>422195</v>
      </c>
      <c r="S25" s="75">
        <f>+S26+S27</f>
        <v>329567</v>
      </c>
      <c r="T25" s="75">
        <f>+T26+T27</f>
        <v>0</v>
      </c>
      <c r="U25" s="75">
        <f>+U26+U27</f>
        <v>92628</v>
      </c>
      <c r="V25" s="1"/>
    </row>
    <row r="26" spans="1:22" ht="12">
      <c r="A26" s="1"/>
      <c r="B26" s="33"/>
      <c r="C26" s="37"/>
      <c r="D26" s="37"/>
      <c r="E26" s="36" t="s">
        <v>105</v>
      </c>
      <c r="F26" s="34" t="s">
        <v>108</v>
      </c>
      <c r="G26" s="75">
        <f t="shared" si="0"/>
        <v>0</v>
      </c>
      <c r="H26" s="78"/>
      <c r="I26" s="78"/>
      <c r="J26" s="78"/>
      <c r="K26" s="79"/>
      <c r="L26" s="75">
        <f t="shared" si="1"/>
        <v>2124128</v>
      </c>
      <c r="M26" s="87">
        <v>259708</v>
      </c>
      <c r="N26" s="87">
        <v>189779</v>
      </c>
      <c r="O26" s="87">
        <v>990135</v>
      </c>
      <c r="P26" s="87">
        <v>684506</v>
      </c>
      <c r="Q26" s="87">
        <v>0</v>
      </c>
      <c r="R26" s="75">
        <f t="shared" si="2"/>
        <v>97701</v>
      </c>
      <c r="S26" s="78">
        <v>18323</v>
      </c>
      <c r="T26" s="78"/>
      <c r="U26" s="78">
        <v>79378</v>
      </c>
      <c r="V26" s="1"/>
    </row>
    <row r="27" spans="1:22" ht="12">
      <c r="A27" s="1"/>
      <c r="B27" s="33"/>
      <c r="C27" s="37"/>
      <c r="D27" s="37"/>
      <c r="E27" s="36" t="s">
        <v>106</v>
      </c>
      <c r="F27" s="34" t="s">
        <v>107</v>
      </c>
      <c r="G27" s="75">
        <f t="shared" si="0"/>
        <v>0</v>
      </c>
      <c r="H27" s="78"/>
      <c r="I27" s="78"/>
      <c r="J27" s="78"/>
      <c r="K27" s="79"/>
      <c r="L27" s="75">
        <f t="shared" si="1"/>
        <v>4066771</v>
      </c>
      <c r="M27" s="87">
        <v>0</v>
      </c>
      <c r="N27" s="87">
        <v>1360620</v>
      </c>
      <c r="O27" s="87">
        <v>2322261</v>
      </c>
      <c r="P27" s="87">
        <v>383890</v>
      </c>
      <c r="Q27" s="87">
        <v>0</v>
      </c>
      <c r="R27" s="75">
        <f t="shared" si="2"/>
        <v>324494</v>
      </c>
      <c r="S27" s="78">
        <v>311244</v>
      </c>
      <c r="T27" s="78"/>
      <c r="U27" s="78">
        <v>13250</v>
      </c>
      <c r="V27" s="1"/>
    </row>
    <row r="28" spans="1:22" ht="12">
      <c r="A28" s="1"/>
      <c r="B28" s="33"/>
      <c r="C28" s="36" t="s">
        <v>99</v>
      </c>
      <c r="D28" s="51" t="s">
        <v>102</v>
      </c>
      <c r="E28" s="51"/>
      <c r="F28" s="52"/>
      <c r="G28" s="80">
        <f t="shared" si="0"/>
        <v>0</v>
      </c>
      <c r="H28" s="79"/>
      <c r="I28" s="79"/>
      <c r="J28" s="79"/>
      <c r="K28" s="79"/>
      <c r="L28" s="75">
        <f t="shared" si="1"/>
        <v>2081842</v>
      </c>
      <c r="M28" s="87">
        <v>0</v>
      </c>
      <c r="N28" s="87">
        <v>0</v>
      </c>
      <c r="O28" s="87">
        <v>2081842</v>
      </c>
      <c r="P28" s="87">
        <v>0</v>
      </c>
      <c r="Q28" s="87">
        <v>0</v>
      </c>
      <c r="R28" s="80">
        <f t="shared" si="2"/>
        <v>0</v>
      </c>
      <c r="S28" s="79"/>
      <c r="T28" s="79"/>
      <c r="U28" s="79"/>
      <c r="V28" s="1"/>
    </row>
    <row r="29" spans="1:22" ht="12">
      <c r="A29" s="1"/>
      <c r="B29" s="33"/>
      <c r="C29" s="36" t="s">
        <v>100</v>
      </c>
      <c r="D29" s="51" t="s">
        <v>103</v>
      </c>
      <c r="E29" s="51"/>
      <c r="F29" s="52"/>
      <c r="G29" s="75">
        <f t="shared" si="0"/>
        <v>0</v>
      </c>
      <c r="H29" s="78"/>
      <c r="I29" s="79"/>
      <c r="J29" s="79"/>
      <c r="K29" s="79"/>
      <c r="L29" s="75">
        <f t="shared" si="1"/>
        <v>0</v>
      </c>
      <c r="M29" s="87">
        <v>0</v>
      </c>
      <c r="N29" s="87">
        <v>0</v>
      </c>
      <c r="O29" s="87">
        <v>0</v>
      </c>
      <c r="P29" s="87">
        <v>0</v>
      </c>
      <c r="Q29" s="87">
        <v>0</v>
      </c>
      <c r="R29" s="80">
        <f t="shared" si="2"/>
        <v>0</v>
      </c>
      <c r="S29" s="79"/>
      <c r="T29" s="79"/>
      <c r="U29" s="79"/>
      <c r="V29" s="1"/>
    </row>
    <row r="30" spans="1:22" ht="12">
      <c r="A30" s="1"/>
      <c r="B30" s="33"/>
      <c r="C30" s="36" t="s">
        <v>101</v>
      </c>
      <c r="D30" s="51" t="s">
        <v>104</v>
      </c>
      <c r="E30" s="51"/>
      <c r="F30" s="52"/>
      <c r="G30" s="75">
        <f t="shared" si="0"/>
        <v>0</v>
      </c>
      <c r="H30" s="75">
        <f>+H31+H32</f>
        <v>0</v>
      </c>
      <c r="I30" s="75">
        <f>+I31+I32</f>
        <v>0</v>
      </c>
      <c r="J30" s="80">
        <f>+J31+J32</f>
        <v>0</v>
      </c>
      <c r="K30" s="80">
        <f>+K31+K32</f>
        <v>0</v>
      </c>
      <c r="L30" s="75">
        <f t="shared" si="1"/>
        <v>77597</v>
      </c>
      <c r="M30" s="75">
        <f>+M31+M32</f>
        <v>0</v>
      </c>
      <c r="N30" s="75">
        <f>+N31+N32</f>
        <v>0</v>
      </c>
      <c r="O30" s="75">
        <f>+O31+O32</f>
        <v>76548</v>
      </c>
      <c r="P30" s="75">
        <f>+P31+P32</f>
        <v>1049</v>
      </c>
      <c r="Q30" s="75">
        <f>+Q31+Q32</f>
        <v>0</v>
      </c>
      <c r="R30" s="80">
        <f t="shared" si="2"/>
        <v>0</v>
      </c>
      <c r="S30" s="80">
        <f>+S31+S32</f>
        <v>0</v>
      </c>
      <c r="T30" s="80">
        <f>+T31+T32</f>
        <v>0</v>
      </c>
      <c r="U30" s="80">
        <f>+U31+U32</f>
        <v>0</v>
      </c>
      <c r="V30" s="1"/>
    </row>
    <row r="31" spans="1:22" ht="12">
      <c r="A31" s="1"/>
      <c r="B31" s="33"/>
      <c r="C31" s="37"/>
      <c r="D31" s="36" t="s">
        <v>96</v>
      </c>
      <c r="E31" s="51" t="s">
        <v>94</v>
      </c>
      <c r="F31" s="52"/>
      <c r="G31" s="75">
        <f t="shared" si="0"/>
        <v>0</v>
      </c>
      <c r="H31" s="78"/>
      <c r="I31" s="78"/>
      <c r="J31" s="79"/>
      <c r="K31" s="79"/>
      <c r="L31" s="75">
        <f t="shared" si="1"/>
        <v>0</v>
      </c>
      <c r="M31" s="87">
        <v>0</v>
      </c>
      <c r="N31" s="87">
        <v>0</v>
      </c>
      <c r="O31" s="87">
        <v>0</v>
      </c>
      <c r="P31" s="87">
        <v>0</v>
      </c>
      <c r="Q31" s="87">
        <v>0</v>
      </c>
      <c r="R31" s="80">
        <f t="shared" si="2"/>
        <v>0</v>
      </c>
      <c r="S31" s="79"/>
      <c r="T31" s="79"/>
      <c r="U31" s="79"/>
      <c r="V31" s="1"/>
    </row>
    <row r="32" spans="1:22" ht="12">
      <c r="A32" s="1"/>
      <c r="B32" s="33"/>
      <c r="C32" s="37"/>
      <c r="D32" s="36" t="s">
        <v>97</v>
      </c>
      <c r="E32" s="51" t="s">
        <v>98</v>
      </c>
      <c r="F32" s="52"/>
      <c r="G32" s="75">
        <f t="shared" si="0"/>
        <v>0</v>
      </c>
      <c r="H32" s="78"/>
      <c r="I32" s="78"/>
      <c r="J32" s="79"/>
      <c r="K32" s="79"/>
      <c r="L32" s="75">
        <f t="shared" si="1"/>
        <v>77597</v>
      </c>
      <c r="M32" s="87">
        <v>0</v>
      </c>
      <c r="N32" s="87">
        <v>0</v>
      </c>
      <c r="O32" s="87">
        <v>76548</v>
      </c>
      <c r="P32" s="87">
        <v>1049</v>
      </c>
      <c r="Q32" s="87">
        <v>0</v>
      </c>
      <c r="R32" s="80">
        <f t="shared" si="2"/>
        <v>0</v>
      </c>
      <c r="S32" s="79"/>
      <c r="T32" s="79"/>
      <c r="U32" s="79"/>
      <c r="V32" s="1"/>
    </row>
    <row r="33" spans="1:22" ht="12">
      <c r="A33" s="1"/>
      <c r="B33" s="33" t="s">
        <v>115</v>
      </c>
      <c r="C33" s="51" t="s">
        <v>116</v>
      </c>
      <c r="D33" s="51"/>
      <c r="E33" s="51"/>
      <c r="F33" s="52"/>
      <c r="G33" s="80">
        <f t="shared" si="0"/>
        <v>0</v>
      </c>
      <c r="H33" s="80">
        <f>+H34+H39+H44+H45+H46</f>
        <v>0</v>
      </c>
      <c r="I33" s="80">
        <f>+I34+I39+I44+I45+I46</f>
        <v>0</v>
      </c>
      <c r="J33" s="80">
        <f>+J34+J39+J44+J45+J46</f>
        <v>0</v>
      </c>
      <c r="K33" s="80">
        <f>+K34+K39+K44+K45+K46</f>
        <v>0</v>
      </c>
      <c r="L33" s="80">
        <f t="shared" si="1"/>
        <v>0</v>
      </c>
      <c r="M33" s="80">
        <f>+M34+M39+M44+M45+M46</f>
        <v>0</v>
      </c>
      <c r="N33" s="80">
        <f>+N34+N39+N44+N45+N46</f>
        <v>0</v>
      </c>
      <c r="O33" s="80">
        <f>+O34+O39+O44+O45+O46</f>
        <v>0</v>
      </c>
      <c r="P33" s="80">
        <f>+P34+P39+P44+P45+P46</f>
        <v>0</v>
      </c>
      <c r="Q33" s="80">
        <f>+Q34+Q39+Q44+Q45+Q46</f>
        <v>0</v>
      </c>
      <c r="R33" s="80">
        <f t="shared" si="2"/>
        <v>0</v>
      </c>
      <c r="S33" s="80">
        <f>+S34+S39+S44+S45+S46</f>
        <v>0</v>
      </c>
      <c r="T33" s="80">
        <f>+T34+T39+T44+T45+T46</f>
        <v>0</v>
      </c>
      <c r="U33" s="80">
        <f>+U34+U39+U44+U45+U46</f>
        <v>0</v>
      </c>
      <c r="V33" s="1"/>
    </row>
    <row r="34" spans="1:22" ht="12">
      <c r="A34" s="1"/>
      <c r="B34" s="33"/>
      <c r="C34" s="36" t="s">
        <v>91</v>
      </c>
      <c r="D34" s="51" t="s">
        <v>114</v>
      </c>
      <c r="E34" s="51"/>
      <c r="F34" s="52"/>
      <c r="G34" s="80">
        <f t="shared" si="0"/>
        <v>0</v>
      </c>
      <c r="H34" s="80">
        <f>+H35+H36</f>
        <v>0</v>
      </c>
      <c r="I34" s="80">
        <f>+I35+I36</f>
        <v>0</v>
      </c>
      <c r="J34" s="80">
        <f>+J35+J36</f>
        <v>0</v>
      </c>
      <c r="K34" s="80">
        <f>+K35+K36</f>
        <v>0</v>
      </c>
      <c r="L34" s="80">
        <f t="shared" si="1"/>
        <v>0</v>
      </c>
      <c r="M34" s="80">
        <f>+M35+M36</f>
        <v>0</v>
      </c>
      <c r="N34" s="80">
        <f>+N35+N36</f>
        <v>0</v>
      </c>
      <c r="O34" s="80">
        <f>+O35+O36</f>
        <v>0</v>
      </c>
      <c r="P34" s="80">
        <f>+P35+P36</f>
        <v>0</v>
      </c>
      <c r="Q34" s="80">
        <f>+Q35+Q36</f>
        <v>0</v>
      </c>
      <c r="R34" s="80">
        <f t="shared" si="2"/>
        <v>0</v>
      </c>
      <c r="S34" s="80">
        <f>+S35+S36</f>
        <v>0</v>
      </c>
      <c r="T34" s="80">
        <f>+T35+T36</f>
        <v>0</v>
      </c>
      <c r="U34" s="80">
        <f>+U35+U36</f>
        <v>0</v>
      </c>
      <c r="V34" s="1"/>
    </row>
    <row r="35" spans="1:22" ht="12">
      <c r="A35" s="1"/>
      <c r="B35" s="33"/>
      <c r="C35" s="37"/>
      <c r="D35" s="36" t="s">
        <v>96</v>
      </c>
      <c r="E35" s="51" t="s">
        <v>110</v>
      </c>
      <c r="F35" s="52"/>
      <c r="G35" s="80">
        <f t="shared" si="0"/>
        <v>0</v>
      </c>
      <c r="H35" s="79"/>
      <c r="I35" s="79"/>
      <c r="J35" s="79"/>
      <c r="K35" s="79"/>
      <c r="L35" s="80">
        <f t="shared" si="1"/>
        <v>0</v>
      </c>
      <c r="M35" s="79"/>
      <c r="N35" s="79"/>
      <c r="O35" s="79"/>
      <c r="P35" s="79"/>
      <c r="Q35" s="79"/>
      <c r="R35" s="80">
        <f t="shared" si="2"/>
        <v>0</v>
      </c>
      <c r="S35" s="79"/>
      <c r="T35" s="79"/>
      <c r="U35" s="79"/>
      <c r="V35" s="1"/>
    </row>
    <row r="36" spans="1:22" ht="12">
      <c r="A36" s="1"/>
      <c r="B36" s="33"/>
      <c r="C36" s="37"/>
      <c r="D36" s="36" t="s">
        <v>97</v>
      </c>
      <c r="E36" s="51" t="s">
        <v>113</v>
      </c>
      <c r="F36" s="52"/>
      <c r="G36" s="80">
        <f t="shared" si="0"/>
        <v>0</v>
      </c>
      <c r="H36" s="80">
        <f>+H37+H38</f>
        <v>0</v>
      </c>
      <c r="I36" s="80">
        <f>+I37+I38</f>
        <v>0</v>
      </c>
      <c r="J36" s="80">
        <f>+J37+J38</f>
        <v>0</v>
      </c>
      <c r="K36" s="80">
        <f>+K37+K38</f>
        <v>0</v>
      </c>
      <c r="L36" s="80">
        <f t="shared" si="1"/>
        <v>0</v>
      </c>
      <c r="M36" s="80">
        <f>+M37+M38</f>
        <v>0</v>
      </c>
      <c r="N36" s="80">
        <f>+N37+N38</f>
        <v>0</v>
      </c>
      <c r="O36" s="80">
        <f>+O37+O38</f>
        <v>0</v>
      </c>
      <c r="P36" s="80">
        <f>+P37+P38</f>
        <v>0</v>
      </c>
      <c r="Q36" s="80">
        <f>+Q37+Q38</f>
        <v>0</v>
      </c>
      <c r="R36" s="80">
        <f t="shared" si="2"/>
        <v>0</v>
      </c>
      <c r="S36" s="80">
        <f>+S37+S38</f>
        <v>0</v>
      </c>
      <c r="T36" s="80">
        <f>+T37+T38</f>
        <v>0</v>
      </c>
      <c r="U36" s="80">
        <f>+U37+U38</f>
        <v>0</v>
      </c>
      <c r="V36" s="1"/>
    </row>
    <row r="37" spans="1:22" ht="12">
      <c r="A37" s="1"/>
      <c r="B37" s="33"/>
      <c r="C37" s="37"/>
      <c r="D37" s="37"/>
      <c r="E37" s="36" t="s">
        <v>105</v>
      </c>
      <c r="F37" s="34" t="s">
        <v>108</v>
      </c>
      <c r="G37" s="80">
        <f t="shared" si="0"/>
        <v>0</v>
      </c>
      <c r="H37" s="79"/>
      <c r="I37" s="79"/>
      <c r="J37" s="79"/>
      <c r="K37" s="79"/>
      <c r="L37" s="80">
        <f t="shared" si="1"/>
        <v>0</v>
      </c>
      <c r="M37" s="79"/>
      <c r="N37" s="79"/>
      <c r="O37" s="79"/>
      <c r="P37" s="79"/>
      <c r="Q37" s="79"/>
      <c r="R37" s="80">
        <f t="shared" si="2"/>
        <v>0</v>
      </c>
      <c r="S37" s="79"/>
      <c r="T37" s="79"/>
      <c r="U37" s="79"/>
      <c r="V37" s="1"/>
    </row>
    <row r="38" spans="1:22" ht="12">
      <c r="A38" s="1"/>
      <c r="B38" s="33"/>
      <c r="C38" s="37"/>
      <c r="D38" s="37"/>
      <c r="E38" s="36" t="s">
        <v>106</v>
      </c>
      <c r="F38" s="34" t="s">
        <v>112</v>
      </c>
      <c r="G38" s="80">
        <f t="shared" si="0"/>
        <v>0</v>
      </c>
      <c r="H38" s="79"/>
      <c r="I38" s="79"/>
      <c r="J38" s="79"/>
      <c r="K38" s="79"/>
      <c r="L38" s="80">
        <f t="shared" si="1"/>
        <v>0</v>
      </c>
      <c r="M38" s="79"/>
      <c r="N38" s="79"/>
      <c r="O38" s="79"/>
      <c r="P38" s="79"/>
      <c r="Q38" s="79"/>
      <c r="R38" s="80">
        <f t="shared" si="2"/>
        <v>0</v>
      </c>
      <c r="S38" s="79"/>
      <c r="T38" s="79"/>
      <c r="U38" s="79"/>
      <c r="V38" s="1"/>
    </row>
    <row r="39" spans="1:22" ht="12">
      <c r="A39" s="1"/>
      <c r="B39" s="33"/>
      <c r="C39" s="36" t="s">
        <v>90</v>
      </c>
      <c r="D39" s="51" t="s">
        <v>111</v>
      </c>
      <c r="E39" s="51"/>
      <c r="F39" s="52"/>
      <c r="G39" s="80">
        <f t="shared" si="0"/>
        <v>0</v>
      </c>
      <c r="H39" s="80">
        <f>+H40+H41</f>
        <v>0</v>
      </c>
      <c r="I39" s="80">
        <f>+I40+I41</f>
        <v>0</v>
      </c>
      <c r="J39" s="80">
        <f>+J40+J41</f>
        <v>0</v>
      </c>
      <c r="K39" s="80">
        <f>+K40+K41</f>
        <v>0</v>
      </c>
      <c r="L39" s="80">
        <f t="shared" si="1"/>
        <v>0</v>
      </c>
      <c r="M39" s="80">
        <f>+M40+M41</f>
        <v>0</v>
      </c>
      <c r="N39" s="80">
        <f>+N40+N41</f>
        <v>0</v>
      </c>
      <c r="O39" s="80">
        <f>+O40+O41</f>
        <v>0</v>
      </c>
      <c r="P39" s="80">
        <f>+P40+P41</f>
        <v>0</v>
      </c>
      <c r="Q39" s="80">
        <f>+Q40+Q41</f>
        <v>0</v>
      </c>
      <c r="R39" s="80">
        <f t="shared" si="2"/>
        <v>0</v>
      </c>
      <c r="S39" s="80">
        <f>+S40+S41</f>
        <v>0</v>
      </c>
      <c r="T39" s="80">
        <f>+T40+T41</f>
        <v>0</v>
      </c>
      <c r="U39" s="80">
        <f>+U40+U41</f>
        <v>0</v>
      </c>
      <c r="V39" s="1"/>
    </row>
    <row r="40" spans="1:22" ht="12">
      <c r="A40" s="1"/>
      <c r="B40" s="33"/>
      <c r="C40" s="37"/>
      <c r="D40" s="36" t="s">
        <v>96</v>
      </c>
      <c r="E40" s="51" t="s">
        <v>110</v>
      </c>
      <c r="F40" s="52"/>
      <c r="G40" s="80">
        <f t="shared" si="0"/>
        <v>0</v>
      </c>
      <c r="H40" s="79"/>
      <c r="I40" s="79"/>
      <c r="J40" s="79"/>
      <c r="K40" s="79"/>
      <c r="L40" s="80">
        <f t="shared" si="1"/>
        <v>0</v>
      </c>
      <c r="M40" s="79"/>
      <c r="N40" s="79"/>
      <c r="O40" s="79"/>
      <c r="P40" s="79"/>
      <c r="Q40" s="79"/>
      <c r="R40" s="80">
        <f t="shared" si="2"/>
        <v>0</v>
      </c>
      <c r="S40" s="79"/>
      <c r="T40" s="79"/>
      <c r="U40" s="79"/>
      <c r="V40" s="1"/>
    </row>
    <row r="41" spans="1:22" ht="12">
      <c r="A41" s="1"/>
      <c r="B41" s="33"/>
      <c r="C41" s="37"/>
      <c r="D41" s="36" t="s">
        <v>97</v>
      </c>
      <c r="E41" s="51" t="s">
        <v>109</v>
      </c>
      <c r="F41" s="52"/>
      <c r="G41" s="80">
        <f t="shared" si="0"/>
        <v>0</v>
      </c>
      <c r="H41" s="80">
        <f>+H42+H43</f>
        <v>0</v>
      </c>
      <c r="I41" s="80">
        <f>+I42+I43</f>
        <v>0</v>
      </c>
      <c r="J41" s="80">
        <f>+J42+J43</f>
        <v>0</v>
      </c>
      <c r="K41" s="80">
        <f>+K42+K43</f>
        <v>0</v>
      </c>
      <c r="L41" s="80">
        <f t="shared" si="1"/>
        <v>0</v>
      </c>
      <c r="M41" s="80">
        <f>+M42+M43</f>
        <v>0</v>
      </c>
      <c r="N41" s="80">
        <f>+N42+N43</f>
        <v>0</v>
      </c>
      <c r="O41" s="80">
        <f>+O42+O43</f>
        <v>0</v>
      </c>
      <c r="P41" s="80">
        <f>+P42+P43</f>
        <v>0</v>
      </c>
      <c r="Q41" s="80">
        <f>+Q42+Q43</f>
        <v>0</v>
      </c>
      <c r="R41" s="80">
        <f t="shared" si="2"/>
        <v>0</v>
      </c>
      <c r="S41" s="80">
        <f>+S42+S43</f>
        <v>0</v>
      </c>
      <c r="T41" s="80">
        <f>+T42+T43</f>
        <v>0</v>
      </c>
      <c r="U41" s="80">
        <f>+U42+U43</f>
        <v>0</v>
      </c>
      <c r="V41" s="1"/>
    </row>
    <row r="42" spans="1:22" ht="12">
      <c r="A42" s="1"/>
      <c r="B42" s="33"/>
      <c r="C42" s="37"/>
      <c r="D42" s="37"/>
      <c r="E42" s="36" t="s">
        <v>105</v>
      </c>
      <c r="F42" s="34" t="s">
        <v>108</v>
      </c>
      <c r="G42" s="80">
        <f t="shared" si="0"/>
        <v>0</v>
      </c>
      <c r="H42" s="79"/>
      <c r="I42" s="79"/>
      <c r="J42" s="79"/>
      <c r="K42" s="79"/>
      <c r="L42" s="80">
        <f t="shared" si="1"/>
        <v>0</v>
      </c>
      <c r="M42" s="79"/>
      <c r="N42" s="79"/>
      <c r="O42" s="79"/>
      <c r="P42" s="79"/>
      <c r="Q42" s="79"/>
      <c r="R42" s="80">
        <f t="shared" si="2"/>
        <v>0</v>
      </c>
      <c r="S42" s="79"/>
      <c r="T42" s="79"/>
      <c r="U42" s="79"/>
      <c r="V42" s="1"/>
    </row>
    <row r="43" spans="1:22" ht="12">
      <c r="A43" s="1"/>
      <c r="B43" s="33"/>
      <c r="C43" s="37"/>
      <c r="D43" s="37"/>
      <c r="E43" s="36" t="s">
        <v>106</v>
      </c>
      <c r="F43" s="34" t="s">
        <v>107</v>
      </c>
      <c r="G43" s="80">
        <f t="shared" si="0"/>
        <v>0</v>
      </c>
      <c r="H43" s="79"/>
      <c r="I43" s="79"/>
      <c r="J43" s="79"/>
      <c r="K43" s="79"/>
      <c r="L43" s="80">
        <f t="shared" si="1"/>
        <v>0</v>
      </c>
      <c r="M43" s="79"/>
      <c r="N43" s="79"/>
      <c r="O43" s="79"/>
      <c r="P43" s="79"/>
      <c r="Q43" s="79"/>
      <c r="R43" s="80">
        <f t="shared" si="2"/>
        <v>0</v>
      </c>
      <c r="S43" s="79"/>
      <c r="T43" s="79"/>
      <c r="U43" s="79"/>
      <c r="V43" s="1"/>
    </row>
    <row r="44" spans="1:22" ht="12">
      <c r="A44" s="1"/>
      <c r="B44" s="33"/>
      <c r="C44" s="36" t="s">
        <v>99</v>
      </c>
      <c r="D44" s="51" t="s">
        <v>102</v>
      </c>
      <c r="E44" s="51"/>
      <c r="F44" s="52"/>
      <c r="G44" s="80">
        <f t="shared" si="0"/>
        <v>0</v>
      </c>
      <c r="H44" s="79"/>
      <c r="I44" s="79"/>
      <c r="J44" s="79"/>
      <c r="K44" s="79"/>
      <c r="L44" s="80">
        <f t="shared" si="1"/>
        <v>0</v>
      </c>
      <c r="M44" s="79"/>
      <c r="N44" s="79"/>
      <c r="O44" s="79"/>
      <c r="P44" s="79"/>
      <c r="Q44" s="79"/>
      <c r="R44" s="80">
        <f t="shared" si="2"/>
        <v>0</v>
      </c>
      <c r="S44" s="79"/>
      <c r="T44" s="79"/>
      <c r="U44" s="79"/>
      <c r="V44" s="1"/>
    </row>
    <row r="45" spans="1:22" ht="12">
      <c r="A45" s="1"/>
      <c r="B45" s="33"/>
      <c r="C45" s="36" t="s">
        <v>100</v>
      </c>
      <c r="D45" s="51" t="s">
        <v>103</v>
      </c>
      <c r="E45" s="51"/>
      <c r="F45" s="52"/>
      <c r="G45" s="80">
        <f t="shared" si="0"/>
        <v>0</v>
      </c>
      <c r="H45" s="79"/>
      <c r="I45" s="79"/>
      <c r="J45" s="79"/>
      <c r="K45" s="79"/>
      <c r="L45" s="80">
        <f t="shared" si="1"/>
        <v>0</v>
      </c>
      <c r="M45" s="79"/>
      <c r="N45" s="79"/>
      <c r="O45" s="79"/>
      <c r="P45" s="79"/>
      <c r="Q45" s="79"/>
      <c r="R45" s="80">
        <f t="shared" si="2"/>
        <v>0</v>
      </c>
      <c r="S45" s="79"/>
      <c r="T45" s="79"/>
      <c r="U45" s="79"/>
      <c r="V45" s="1"/>
    </row>
    <row r="46" spans="1:22" ht="12">
      <c r="A46" s="1"/>
      <c r="B46" s="33"/>
      <c r="C46" s="36" t="s">
        <v>101</v>
      </c>
      <c r="D46" s="51" t="s">
        <v>104</v>
      </c>
      <c r="E46" s="51"/>
      <c r="F46" s="52"/>
      <c r="G46" s="80">
        <f t="shared" si="0"/>
        <v>0</v>
      </c>
      <c r="H46" s="80">
        <f>+H47+H48</f>
        <v>0</v>
      </c>
      <c r="I46" s="80">
        <f>+I47+I48</f>
        <v>0</v>
      </c>
      <c r="J46" s="80">
        <f>+J47+J48</f>
        <v>0</v>
      </c>
      <c r="K46" s="80">
        <f>+K47+K48</f>
        <v>0</v>
      </c>
      <c r="L46" s="80">
        <f t="shared" si="1"/>
        <v>0</v>
      </c>
      <c r="M46" s="80">
        <f>+M47+M48</f>
        <v>0</v>
      </c>
      <c r="N46" s="80">
        <f>+N47+N48</f>
        <v>0</v>
      </c>
      <c r="O46" s="80">
        <f>+O47+O48</f>
        <v>0</v>
      </c>
      <c r="P46" s="80">
        <f>+P47+P48</f>
        <v>0</v>
      </c>
      <c r="Q46" s="80">
        <f>+Q47+Q48</f>
        <v>0</v>
      </c>
      <c r="R46" s="80">
        <f t="shared" si="2"/>
        <v>0</v>
      </c>
      <c r="S46" s="80">
        <f>+S47+S48</f>
        <v>0</v>
      </c>
      <c r="T46" s="80">
        <f>+T47+T48</f>
        <v>0</v>
      </c>
      <c r="U46" s="80">
        <f>+U47+U48</f>
        <v>0</v>
      </c>
      <c r="V46" s="1"/>
    </row>
    <row r="47" spans="1:22" ht="12">
      <c r="A47" s="1"/>
      <c r="B47" s="33"/>
      <c r="C47" s="37"/>
      <c r="D47" s="36" t="s">
        <v>96</v>
      </c>
      <c r="E47" s="51" t="s">
        <v>94</v>
      </c>
      <c r="F47" s="52"/>
      <c r="G47" s="80">
        <f t="shared" si="0"/>
        <v>0</v>
      </c>
      <c r="H47" s="79"/>
      <c r="I47" s="79"/>
      <c r="J47" s="79"/>
      <c r="K47" s="79"/>
      <c r="L47" s="80">
        <f t="shared" si="1"/>
        <v>0</v>
      </c>
      <c r="M47" s="79"/>
      <c r="N47" s="79"/>
      <c r="O47" s="79"/>
      <c r="P47" s="79"/>
      <c r="Q47" s="79"/>
      <c r="R47" s="80">
        <f t="shared" si="2"/>
        <v>0</v>
      </c>
      <c r="S47" s="79"/>
      <c r="T47" s="79"/>
      <c r="U47" s="79"/>
      <c r="V47" s="1"/>
    </row>
    <row r="48" spans="1:22" ht="12">
      <c r="A48" s="1"/>
      <c r="B48" s="33"/>
      <c r="C48" s="37"/>
      <c r="D48" s="36" t="s">
        <v>97</v>
      </c>
      <c r="E48" s="51" t="s">
        <v>98</v>
      </c>
      <c r="F48" s="52"/>
      <c r="G48" s="80">
        <f t="shared" si="0"/>
        <v>0</v>
      </c>
      <c r="H48" s="79"/>
      <c r="I48" s="79"/>
      <c r="J48" s="79"/>
      <c r="K48" s="79"/>
      <c r="L48" s="80">
        <f t="shared" si="1"/>
        <v>0</v>
      </c>
      <c r="M48" s="79"/>
      <c r="N48" s="79"/>
      <c r="O48" s="79"/>
      <c r="P48" s="79"/>
      <c r="Q48" s="79"/>
      <c r="R48" s="80">
        <f t="shared" si="2"/>
        <v>0</v>
      </c>
      <c r="S48" s="79"/>
      <c r="T48" s="79"/>
      <c r="U48" s="79"/>
      <c r="V48" s="1"/>
    </row>
    <row r="49" spans="1:22" ht="12">
      <c r="A49" s="1"/>
      <c r="B49" s="33" t="s">
        <v>93</v>
      </c>
      <c r="C49" s="51" t="s">
        <v>92</v>
      </c>
      <c r="D49" s="51"/>
      <c r="E49" s="51"/>
      <c r="F49" s="52"/>
      <c r="G49" s="75">
        <f t="shared" si="0"/>
        <v>0</v>
      </c>
      <c r="H49" s="80">
        <f>+H50+H51</f>
        <v>0</v>
      </c>
      <c r="I49" s="80">
        <f>+I50+I51</f>
        <v>0</v>
      </c>
      <c r="J49" s="75">
        <f>+J50+J51</f>
        <v>0</v>
      </c>
      <c r="K49" s="80">
        <f>+K50+K51</f>
        <v>0</v>
      </c>
      <c r="L49" s="80">
        <f t="shared" si="1"/>
        <v>0</v>
      </c>
      <c r="M49" s="80">
        <f>+M50+M51</f>
        <v>0</v>
      </c>
      <c r="N49" s="80">
        <f>+N50+N51</f>
        <v>0</v>
      </c>
      <c r="O49" s="80">
        <f>+O50+O51</f>
        <v>0</v>
      </c>
      <c r="P49" s="80">
        <f>+P50+P51</f>
        <v>0</v>
      </c>
      <c r="Q49" s="80">
        <f>+Q50+Q51</f>
        <v>0</v>
      </c>
      <c r="R49" s="80">
        <f t="shared" si="2"/>
        <v>0</v>
      </c>
      <c r="S49" s="80">
        <f>+S50+S51</f>
        <v>0</v>
      </c>
      <c r="T49" s="80">
        <f>+T50+T51</f>
        <v>0</v>
      </c>
      <c r="U49" s="80">
        <f>+U50+U51</f>
        <v>0</v>
      </c>
      <c r="V49" s="1"/>
    </row>
    <row r="50" spans="1:22" ht="12">
      <c r="A50" s="1"/>
      <c r="B50" s="33"/>
      <c r="C50" s="36" t="s">
        <v>91</v>
      </c>
      <c r="D50" s="51" t="s">
        <v>94</v>
      </c>
      <c r="E50" s="51"/>
      <c r="F50" s="52"/>
      <c r="G50" s="75">
        <f t="shared" si="0"/>
        <v>0</v>
      </c>
      <c r="H50" s="79"/>
      <c r="I50" s="79"/>
      <c r="J50" s="78"/>
      <c r="K50" s="79"/>
      <c r="L50" s="80">
        <f t="shared" si="1"/>
        <v>0</v>
      </c>
      <c r="M50" s="79"/>
      <c r="N50" s="79"/>
      <c r="O50" s="79"/>
      <c r="P50" s="79"/>
      <c r="Q50" s="79"/>
      <c r="R50" s="80">
        <f t="shared" si="2"/>
        <v>0</v>
      </c>
      <c r="S50" s="79"/>
      <c r="T50" s="79"/>
      <c r="U50" s="79"/>
      <c r="V50" s="1"/>
    </row>
    <row r="51" spans="1:22" ht="12">
      <c r="A51" s="1"/>
      <c r="B51" s="33"/>
      <c r="C51" s="36" t="s">
        <v>90</v>
      </c>
      <c r="D51" s="51" t="s">
        <v>95</v>
      </c>
      <c r="E51" s="51"/>
      <c r="F51" s="52"/>
      <c r="G51" s="75">
        <f t="shared" si="0"/>
        <v>0</v>
      </c>
      <c r="H51" s="79"/>
      <c r="I51" s="79"/>
      <c r="J51" s="78"/>
      <c r="K51" s="79"/>
      <c r="L51" s="80">
        <f t="shared" si="1"/>
        <v>0</v>
      </c>
      <c r="M51" s="79"/>
      <c r="N51" s="79"/>
      <c r="O51" s="79"/>
      <c r="P51" s="79"/>
      <c r="Q51" s="79"/>
      <c r="R51" s="80">
        <f t="shared" si="2"/>
        <v>0</v>
      </c>
      <c r="S51" s="79"/>
      <c r="T51" s="79"/>
      <c r="U51" s="79"/>
      <c r="V51" s="1"/>
    </row>
    <row r="52" spans="1:22" ht="12">
      <c r="A52" s="1"/>
      <c r="B52" s="33" t="s">
        <v>86</v>
      </c>
      <c r="C52" s="51" t="s">
        <v>88</v>
      </c>
      <c r="D52" s="51"/>
      <c r="E52" s="51"/>
      <c r="F52" s="52"/>
      <c r="G52" s="80">
        <f t="shared" si="0"/>
        <v>0</v>
      </c>
      <c r="H52" s="79"/>
      <c r="I52" s="79"/>
      <c r="J52" s="79"/>
      <c r="K52" s="79"/>
      <c r="L52" s="80">
        <f t="shared" si="1"/>
        <v>0</v>
      </c>
      <c r="M52" s="79"/>
      <c r="N52" s="79"/>
      <c r="O52" s="79"/>
      <c r="P52" s="79"/>
      <c r="Q52" s="79"/>
      <c r="R52" s="80">
        <f t="shared" si="2"/>
        <v>0</v>
      </c>
      <c r="S52" s="79"/>
      <c r="T52" s="79"/>
      <c r="U52" s="79"/>
      <c r="V52" s="1"/>
    </row>
    <row r="53" spans="1:22" ht="12">
      <c r="A53" s="1"/>
      <c r="B53" s="33" t="s">
        <v>87</v>
      </c>
      <c r="C53" s="51" t="s">
        <v>89</v>
      </c>
      <c r="D53" s="51"/>
      <c r="E53" s="51"/>
      <c r="F53" s="52"/>
      <c r="G53" s="75">
        <f t="shared" si="0"/>
        <v>887</v>
      </c>
      <c r="H53" s="78">
        <v>887</v>
      </c>
      <c r="I53" s="78"/>
      <c r="J53" s="78"/>
      <c r="K53" s="78"/>
      <c r="L53" s="75">
        <f t="shared" si="1"/>
        <v>102417</v>
      </c>
      <c r="M53" s="87">
        <v>0</v>
      </c>
      <c r="N53" s="87">
        <v>0</v>
      </c>
      <c r="O53" s="87">
        <v>102234</v>
      </c>
      <c r="P53" s="87">
        <v>183</v>
      </c>
      <c r="Q53" s="87">
        <v>0</v>
      </c>
      <c r="R53" s="75">
        <f t="shared" si="2"/>
        <v>0</v>
      </c>
      <c r="S53" s="78"/>
      <c r="T53" s="78"/>
      <c r="U53" s="78"/>
      <c r="V53" s="1"/>
    </row>
    <row r="54" spans="1:22" ht="12">
      <c r="A54" s="1"/>
      <c r="B54" s="33" t="s">
        <v>83</v>
      </c>
      <c r="C54" s="51" t="s">
        <v>84</v>
      </c>
      <c r="D54" s="51"/>
      <c r="E54" s="51"/>
      <c r="F54" s="52"/>
      <c r="G54" s="75">
        <f t="shared" si="0"/>
        <v>0</v>
      </c>
      <c r="H54" s="78"/>
      <c r="I54" s="78"/>
      <c r="J54" s="78"/>
      <c r="K54" s="78"/>
      <c r="L54" s="75">
        <f t="shared" si="1"/>
        <v>0</v>
      </c>
      <c r="M54" s="87">
        <v>0</v>
      </c>
      <c r="N54" s="87">
        <v>0</v>
      </c>
      <c r="O54" s="87">
        <v>0</v>
      </c>
      <c r="P54" s="87">
        <v>0</v>
      </c>
      <c r="Q54" s="87">
        <v>0</v>
      </c>
      <c r="R54" s="75">
        <f t="shared" si="2"/>
        <v>163448</v>
      </c>
      <c r="S54" s="78">
        <v>163448</v>
      </c>
      <c r="T54" s="78"/>
      <c r="U54" s="78"/>
      <c r="V54" s="1"/>
    </row>
    <row r="55" spans="1:22" ht="12">
      <c r="A55" s="1"/>
      <c r="B55" s="33" t="s">
        <v>82</v>
      </c>
      <c r="C55" s="51" t="s">
        <v>85</v>
      </c>
      <c r="D55" s="51"/>
      <c r="E55" s="51"/>
      <c r="F55" s="52"/>
      <c r="G55" s="75">
        <f t="shared" si="0"/>
        <v>535174</v>
      </c>
      <c r="H55" s="78">
        <v>535174</v>
      </c>
      <c r="I55" s="78"/>
      <c r="J55" s="78"/>
      <c r="K55" s="78"/>
      <c r="L55" s="75">
        <f t="shared" si="1"/>
        <v>1137771</v>
      </c>
      <c r="M55" s="87">
        <v>23863</v>
      </c>
      <c r="N55" s="87">
        <v>0</v>
      </c>
      <c r="O55" s="87">
        <v>0</v>
      </c>
      <c r="P55" s="87">
        <v>1103908</v>
      </c>
      <c r="Q55" s="87">
        <v>10000</v>
      </c>
      <c r="R55" s="75">
        <f t="shared" si="2"/>
        <v>101015211</v>
      </c>
      <c r="S55" s="78">
        <v>100013298</v>
      </c>
      <c r="T55" s="78">
        <v>918042</v>
      </c>
      <c r="U55" s="78">
        <v>83871</v>
      </c>
      <c r="V55" s="1"/>
    </row>
    <row r="56" spans="1:22" ht="12">
      <c r="A56" s="1"/>
      <c r="B56" s="33"/>
      <c r="C56" s="41" t="s">
        <v>132</v>
      </c>
      <c r="D56" s="41"/>
      <c r="E56" s="41"/>
      <c r="F56" s="42"/>
      <c r="G56" s="75">
        <f t="shared" si="0"/>
        <v>0</v>
      </c>
      <c r="H56" s="78"/>
      <c r="I56" s="78"/>
      <c r="J56" s="78"/>
      <c r="K56" s="78"/>
      <c r="L56" s="75">
        <f t="shared" si="1"/>
        <v>0</v>
      </c>
      <c r="M56" s="87">
        <v>0</v>
      </c>
      <c r="N56" s="87">
        <v>0</v>
      </c>
      <c r="O56" s="87">
        <v>0</v>
      </c>
      <c r="P56" s="87">
        <v>0</v>
      </c>
      <c r="Q56" s="87">
        <v>0</v>
      </c>
      <c r="R56" s="75">
        <f t="shared" si="2"/>
        <v>0</v>
      </c>
      <c r="S56" s="78"/>
      <c r="T56" s="78"/>
      <c r="U56" s="78"/>
      <c r="V56" s="1"/>
    </row>
    <row r="57" spans="1:22" ht="12">
      <c r="A57" s="1"/>
      <c r="B57" s="33" t="s">
        <v>79</v>
      </c>
      <c r="C57" s="51" t="s">
        <v>80</v>
      </c>
      <c r="D57" s="51"/>
      <c r="E57" s="51"/>
      <c r="F57" s="52"/>
      <c r="G57" s="80">
        <f t="shared" si="0"/>
        <v>0</v>
      </c>
      <c r="H57" s="79"/>
      <c r="I57" s="79"/>
      <c r="J57" s="79"/>
      <c r="K57" s="79"/>
      <c r="L57" s="75">
        <f t="shared" si="1"/>
        <v>0</v>
      </c>
      <c r="M57" s="87">
        <v>0</v>
      </c>
      <c r="N57" s="87">
        <v>0</v>
      </c>
      <c r="O57" s="87">
        <v>0</v>
      </c>
      <c r="P57" s="87">
        <v>0</v>
      </c>
      <c r="Q57" s="87">
        <v>0</v>
      </c>
      <c r="R57" s="75">
        <f t="shared" si="2"/>
        <v>0</v>
      </c>
      <c r="S57" s="78"/>
      <c r="T57" s="78"/>
      <c r="U57" s="78"/>
      <c r="V57" s="1"/>
    </row>
    <row r="58" spans="1:22" ht="12">
      <c r="A58" s="1"/>
      <c r="B58" s="33" t="s">
        <v>78</v>
      </c>
      <c r="C58" s="51" t="s">
        <v>81</v>
      </c>
      <c r="D58" s="51"/>
      <c r="E58" s="51"/>
      <c r="F58" s="52"/>
      <c r="G58" s="80">
        <f t="shared" si="0"/>
        <v>0</v>
      </c>
      <c r="H58" s="79"/>
      <c r="I58" s="79"/>
      <c r="J58" s="79"/>
      <c r="K58" s="79"/>
      <c r="L58" s="80">
        <f t="shared" si="1"/>
        <v>0</v>
      </c>
      <c r="M58" s="79"/>
      <c r="N58" s="79"/>
      <c r="O58" s="79"/>
      <c r="P58" s="79"/>
      <c r="Q58" s="79"/>
      <c r="R58" s="80">
        <f t="shared" si="2"/>
        <v>0</v>
      </c>
      <c r="S58" s="79"/>
      <c r="T58" s="79"/>
      <c r="U58" s="79"/>
      <c r="V58" s="1"/>
    </row>
    <row r="59" spans="1:22" ht="12">
      <c r="A59" s="1"/>
      <c r="B59" s="65" t="s">
        <v>35</v>
      </c>
      <c r="C59" s="66"/>
      <c r="D59" s="66"/>
      <c r="E59" s="66"/>
      <c r="F59" s="67"/>
      <c r="G59" s="38">
        <f aca="true" t="shared" si="3" ref="G59:U59">+G7+G9+G10+G11+G12+G17+G33+G49+G52+G53+G54+G55+G57+G58</f>
        <v>3161015</v>
      </c>
      <c r="H59" s="38">
        <f t="shared" si="3"/>
        <v>1964332</v>
      </c>
      <c r="I59" s="38">
        <f t="shared" si="3"/>
        <v>1076067</v>
      </c>
      <c r="J59" s="38">
        <f t="shared" si="3"/>
        <v>0</v>
      </c>
      <c r="K59" s="38">
        <f t="shared" si="3"/>
        <v>120616</v>
      </c>
      <c r="L59" s="38">
        <f t="shared" si="3"/>
        <v>53648447</v>
      </c>
      <c r="M59" s="38">
        <f t="shared" si="3"/>
        <v>9391174</v>
      </c>
      <c r="N59" s="38">
        <f t="shared" si="3"/>
        <v>4167033</v>
      </c>
      <c r="O59" s="38">
        <f t="shared" si="3"/>
        <v>22039106</v>
      </c>
      <c r="P59" s="38">
        <f t="shared" si="3"/>
        <v>17578306</v>
      </c>
      <c r="Q59" s="38">
        <f t="shared" si="3"/>
        <v>472828</v>
      </c>
      <c r="R59" s="38">
        <f t="shared" si="3"/>
        <v>108060942</v>
      </c>
      <c r="S59" s="38">
        <f t="shared" si="3"/>
        <v>103924212</v>
      </c>
      <c r="T59" s="38">
        <f t="shared" si="3"/>
        <v>3379176</v>
      </c>
      <c r="U59" s="38">
        <f t="shared" si="3"/>
        <v>757554</v>
      </c>
      <c r="V59" s="1"/>
    </row>
    <row r="60" spans="1:22" ht="12">
      <c r="A60" s="1"/>
      <c r="B60" s="50" t="s">
        <v>36</v>
      </c>
      <c r="C60" s="51"/>
      <c r="D60" s="51"/>
      <c r="E60" s="51"/>
      <c r="F60" s="52"/>
      <c r="G60" s="82">
        <f t="shared" si="0"/>
        <v>308276</v>
      </c>
      <c r="H60" s="87">
        <v>5437</v>
      </c>
      <c r="I60" s="87">
        <v>302839</v>
      </c>
      <c r="J60" s="87">
        <v>0</v>
      </c>
      <c r="K60" s="87">
        <v>0</v>
      </c>
      <c r="L60" s="82">
        <f t="shared" si="1"/>
        <v>16716010</v>
      </c>
      <c r="M60" s="87">
        <v>2311366</v>
      </c>
      <c r="N60" s="87">
        <v>549254</v>
      </c>
      <c r="O60" s="87">
        <v>8583022</v>
      </c>
      <c r="P60" s="87">
        <v>5217133</v>
      </c>
      <c r="Q60" s="87">
        <v>55235</v>
      </c>
      <c r="R60" s="82">
        <f t="shared" si="2"/>
        <v>512021</v>
      </c>
      <c r="S60" s="87">
        <v>319549</v>
      </c>
      <c r="T60" s="87">
        <v>132622</v>
      </c>
      <c r="U60" s="87">
        <v>59850</v>
      </c>
      <c r="V60" s="1"/>
    </row>
    <row r="61" spans="1:22" ht="12">
      <c r="A61" s="1"/>
      <c r="B61" s="50" t="s">
        <v>45</v>
      </c>
      <c r="C61" s="51"/>
      <c r="D61" s="51"/>
      <c r="E61" s="51"/>
      <c r="F61" s="52"/>
      <c r="G61" s="82">
        <f t="shared" si="0"/>
        <v>63307</v>
      </c>
      <c r="H61" s="87">
        <v>28565</v>
      </c>
      <c r="I61" s="87">
        <v>34742</v>
      </c>
      <c r="J61" s="87">
        <v>0</v>
      </c>
      <c r="K61" s="87">
        <v>0</v>
      </c>
      <c r="L61" s="82">
        <f t="shared" si="1"/>
        <v>225889</v>
      </c>
      <c r="M61" s="87">
        <v>15269</v>
      </c>
      <c r="N61" s="87">
        <v>199910</v>
      </c>
      <c r="O61" s="87">
        <v>0</v>
      </c>
      <c r="P61" s="87">
        <v>7267</v>
      </c>
      <c r="Q61" s="87">
        <v>3443</v>
      </c>
      <c r="R61" s="82">
        <f t="shared" si="2"/>
        <v>137897</v>
      </c>
      <c r="S61" s="87">
        <v>7335</v>
      </c>
      <c r="T61" s="87">
        <v>102988</v>
      </c>
      <c r="U61" s="87">
        <v>27574</v>
      </c>
      <c r="V61" s="1"/>
    </row>
    <row r="62" spans="1:22" ht="12">
      <c r="A62" s="1"/>
      <c r="B62" s="50" t="s">
        <v>34</v>
      </c>
      <c r="C62" s="51"/>
      <c r="D62" s="51"/>
      <c r="E62" s="51"/>
      <c r="F62" s="52"/>
      <c r="G62" s="82">
        <f t="shared" si="0"/>
        <v>0</v>
      </c>
      <c r="H62" s="87">
        <v>0</v>
      </c>
      <c r="I62" s="87">
        <v>0</v>
      </c>
      <c r="J62" s="87">
        <v>0</v>
      </c>
      <c r="K62" s="87">
        <v>0</v>
      </c>
      <c r="L62" s="82">
        <f t="shared" si="1"/>
        <v>3054491</v>
      </c>
      <c r="M62" s="87">
        <v>0</v>
      </c>
      <c r="N62" s="87">
        <v>193197</v>
      </c>
      <c r="O62" s="87">
        <v>2702712</v>
      </c>
      <c r="P62" s="87">
        <v>155117</v>
      </c>
      <c r="Q62" s="87">
        <v>3465</v>
      </c>
      <c r="R62" s="82">
        <f t="shared" si="2"/>
        <v>0</v>
      </c>
      <c r="S62" s="87">
        <v>0</v>
      </c>
      <c r="T62" s="87">
        <v>0</v>
      </c>
      <c r="U62" s="87">
        <v>0</v>
      </c>
      <c r="V62" s="1"/>
    </row>
    <row r="63" spans="1:22" ht="12">
      <c r="A63" s="1"/>
      <c r="B63" s="50" t="s">
        <v>42</v>
      </c>
      <c r="C63" s="51"/>
      <c r="D63" s="51"/>
      <c r="E63" s="51"/>
      <c r="F63" s="52"/>
      <c r="G63" s="82">
        <f t="shared" si="0"/>
        <v>20713</v>
      </c>
      <c r="H63" s="87">
        <v>811</v>
      </c>
      <c r="I63" s="87">
        <v>19902</v>
      </c>
      <c r="J63" s="87">
        <v>0</v>
      </c>
      <c r="K63" s="87">
        <v>0</v>
      </c>
      <c r="L63" s="82">
        <f t="shared" si="1"/>
        <v>200896</v>
      </c>
      <c r="M63" s="87">
        <v>65432</v>
      </c>
      <c r="N63" s="87">
        <v>109151</v>
      </c>
      <c r="O63" s="87">
        <v>637</v>
      </c>
      <c r="P63" s="87">
        <v>6356</v>
      </c>
      <c r="Q63" s="87">
        <v>19320</v>
      </c>
      <c r="R63" s="82">
        <f t="shared" si="2"/>
        <v>579</v>
      </c>
      <c r="S63" s="87">
        <v>0</v>
      </c>
      <c r="T63" s="87">
        <v>579</v>
      </c>
      <c r="U63" s="87">
        <v>0</v>
      </c>
      <c r="V63" s="1"/>
    </row>
    <row r="64" spans="1:22" ht="12">
      <c r="A64" s="1"/>
      <c r="B64" s="50" t="s">
        <v>37</v>
      </c>
      <c r="C64" s="51"/>
      <c r="D64" s="51"/>
      <c r="E64" s="51"/>
      <c r="F64" s="52"/>
      <c r="G64" s="82">
        <f t="shared" si="0"/>
        <v>971445</v>
      </c>
      <c r="H64" s="87">
        <v>966001</v>
      </c>
      <c r="I64" s="87">
        <v>5444</v>
      </c>
      <c r="J64" s="87">
        <v>0</v>
      </c>
      <c r="K64" s="87">
        <v>0</v>
      </c>
      <c r="L64" s="82">
        <f t="shared" si="1"/>
        <v>276082</v>
      </c>
      <c r="M64" s="87">
        <v>0</v>
      </c>
      <c r="N64" s="87">
        <v>0</v>
      </c>
      <c r="O64" s="87">
        <v>110405</v>
      </c>
      <c r="P64" s="87">
        <v>165677</v>
      </c>
      <c r="Q64" s="87">
        <v>0</v>
      </c>
      <c r="R64" s="82">
        <f t="shared" si="2"/>
        <v>82765</v>
      </c>
      <c r="S64" s="87">
        <v>2459</v>
      </c>
      <c r="T64" s="87">
        <v>60109</v>
      </c>
      <c r="U64" s="87">
        <v>20197</v>
      </c>
      <c r="V64" s="1"/>
    </row>
    <row r="65" spans="1:22" ht="12">
      <c r="A65" s="1"/>
      <c r="B65" s="50" t="s">
        <v>38</v>
      </c>
      <c r="C65" s="51"/>
      <c r="D65" s="51"/>
      <c r="E65" s="51"/>
      <c r="F65" s="52"/>
      <c r="G65" s="82">
        <f t="shared" si="0"/>
        <v>535543</v>
      </c>
      <c r="H65" s="87">
        <v>535303</v>
      </c>
      <c r="I65" s="87">
        <v>240</v>
      </c>
      <c r="J65" s="87">
        <v>0</v>
      </c>
      <c r="K65" s="87">
        <v>0</v>
      </c>
      <c r="L65" s="82">
        <f t="shared" si="1"/>
        <v>1291689</v>
      </c>
      <c r="M65" s="87">
        <v>153554</v>
      </c>
      <c r="N65" s="87">
        <v>170036</v>
      </c>
      <c r="O65" s="87">
        <v>50944</v>
      </c>
      <c r="P65" s="87">
        <v>900439</v>
      </c>
      <c r="Q65" s="87">
        <v>16716</v>
      </c>
      <c r="R65" s="82">
        <f t="shared" si="2"/>
        <v>101047614</v>
      </c>
      <c r="S65" s="87">
        <v>100003531</v>
      </c>
      <c r="T65" s="87">
        <v>950159</v>
      </c>
      <c r="U65" s="87">
        <v>93924</v>
      </c>
      <c r="V65" s="1"/>
    </row>
    <row r="66" spans="1:22" ht="12">
      <c r="A66" s="1"/>
      <c r="B66" s="50" t="s">
        <v>39</v>
      </c>
      <c r="C66" s="51"/>
      <c r="D66" s="51"/>
      <c r="E66" s="51"/>
      <c r="F66" s="52"/>
      <c r="G66" s="82">
        <f t="shared" si="0"/>
        <v>20000</v>
      </c>
      <c r="H66" s="87">
        <v>2000</v>
      </c>
      <c r="I66" s="87">
        <v>18000</v>
      </c>
      <c r="J66" s="87">
        <v>0</v>
      </c>
      <c r="K66" s="87">
        <v>0</v>
      </c>
      <c r="L66" s="82">
        <f t="shared" si="1"/>
        <v>1289065</v>
      </c>
      <c r="M66" s="87">
        <v>142038</v>
      </c>
      <c r="N66" s="87">
        <v>149676</v>
      </c>
      <c r="O66" s="87">
        <v>726141</v>
      </c>
      <c r="P66" s="87">
        <v>271210</v>
      </c>
      <c r="Q66" s="87">
        <v>0</v>
      </c>
      <c r="R66" s="82">
        <f t="shared" si="2"/>
        <v>87032</v>
      </c>
      <c r="S66" s="87">
        <v>0</v>
      </c>
      <c r="T66" s="87">
        <v>30876</v>
      </c>
      <c r="U66" s="87">
        <v>56156</v>
      </c>
      <c r="V66" s="1"/>
    </row>
    <row r="67" spans="1:22" ht="12">
      <c r="A67" s="1"/>
      <c r="B67" s="50" t="s">
        <v>40</v>
      </c>
      <c r="C67" s="51"/>
      <c r="D67" s="51"/>
      <c r="E67" s="51"/>
      <c r="F67" s="52"/>
      <c r="G67" s="82">
        <f t="shared" si="0"/>
        <v>0</v>
      </c>
      <c r="H67" s="87">
        <v>0</v>
      </c>
      <c r="I67" s="87">
        <v>0</v>
      </c>
      <c r="J67" s="87">
        <v>0</v>
      </c>
      <c r="K67" s="87">
        <v>0</v>
      </c>
      <c r="L67" s="82">
        <f t="shared" si="1"/>
        <v>9667257</v>
      </c>
      <c r="M67" s="87">
        <v>10257</v>
      </c>
      <c r="N67" s="87">
        <v>0</v>
      </c>
      <c r="O67" s="87">
        <v>4122000</v>
      </c>
      <c r="P67" s="87">
        <v>5535000</v>
      </c>
      <c r="Q67" s="87">
        <v>0</v>
      </c>
      <c r="R67" s="82">
        <f t="shared" si="2"/>
        <v>0</v>
      </c>
      <c r="S67" s="87">
        <v>0</v>
      </c>
      <c r="T67" s="87">
        <v>0</v>
      </c>
      <c r="U67" s="87">
        <v>0</v>
      </c>
      <c r="V67" s="1"/>
    </row>
    <row r="68" spans="1:22" ht="12">
      <c r="A68" s="1"/>
      <c r="B68" s="50" t="s">
        <v>41</v>
      </c>
      <c r="C68" s="51"/>
      <c r="D68" s="51"/>
      <c r="E68" s="51"/>
      <c r="F68" s="52"/>
      <c r="G68" s="82">
        <f t="shared" si="0"/>
        <v>1241731</v>
      </c>
      <c r="H68" s="82">
        <f>+H59-SUM(H60:H67)</f>
        <v>426215</v>
      </c>
      <c r="I68" s="82">
        <f>+I59-SUM(I60:I67)</f>
        <v>694900</v>
      </c>
      <c r="J68" s="82">
        <f>+J59-SUM(J60:J67)</f>
        <v>0</v>
      </c>
      <c r="K68" s="82">
        <f>+K59-SUM(K60:K67)</f>
        <v>120616</v>
      </c>
      <c r="L68" s="82">
        <f t="shared" si="1"/>
        <v>20927068</v>
      </c>
      <c r="M68" s="82">
        <f>+M59-SUM(M60:M67)</f>
        <v>6693258</v>
      </c>
      <c r="N68" s="82">
        <f>+N59-SUM(N60:N67)</f>
        <v>2795809</v>
      </c>
      <c r="O68" s="82">
        <f>+O59-SUM(O60:O67)</f>
        <v>5743245</v>
      </c>
      <c r="P68" s="82">
        <f>+P59-SUM(P60:P67)</f>
        <v>5320107</v>
      </c>
      <c r="Q68" s="82">
        <f>+Q59-SUM(Q60:Q67)</f>
        <v>374649</v>
      </c>
      <c r="R68" s="82">
        <f t="shared" si="2"/>
        <v>6193034</v>
      </c>
      <c r="S68" s="82">
        <f>+S59-SUM(S60:S67)</f>
        <v>3591338</v>
      </c>
      <c r="T68" s="82">
        <f>+T59-SUM(T60:T67)</f>
        <v>2101843</v>
      </c>
      <c r="U68" s="82">
        <f>+U59-SUM(U60:U67)</f>
        <v>499853</v>
      </c>
      <c r="V68" s="1"/>
    </row>
    <row r="69" spans="1:22" ht="12">
      <c r="A69" s="1"/>
      <c r="B69" s="50" t="s">
        <v>43</v>
      </c>
      <c r="C69" s="51"/>
      <c r="D69" s="51"/>
      <c r="E69" s="51"/>
      <c r="F69" s="52"/>
      <c r="G69" s="83">
        <f t="shared" si="0"/>
        <v>3479</v>
      </c>
      <c r="H69" s="83">
        <v>0</v>
      </c>
      <c r="I69" s="83">
        <v>3479</v>
      </c>
      <c r="J69" s="83"/>
      <c r="K69" s="83"/>
      <c r="L69" s="83">
        <f t="shared" si="1"/>
        <v>7986330</v>
      </c>
      <c r="M69" s="83">
        <v>428888</v>
      </c>
      <c r="N69" s="83">
        <v>1160673</v>
      </c>
      <c r="O69" s="83">
        <v>4388189</v>
      </c>
      <c r="P69" s="83">
        <v>1949547</v>
      </c>
      <c r="Q69" s="83">
        <v>59033</v>
      </c>
      <c r="R69" s="83">
        <f t="shared" si="2"/>
        <v>599744</v>
      </c>
      <c r="S69" s="83">
        <v>329567</v>
      </c>
      <c r="T69" s="83">
        <v>116439</v>
      </c>
      <c r="U69" s="83">
        <v>153738</v>
      </c>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51</v>
      </c>
      <c r="C71" s="14"/>
      <c r="D71" s="14"/>
      <c r="E71" s="14"/>
      <c r="F71" s="14"/>
      <c r="G71" s="15"/>
      <c r="H71" s="1"/>
      <c r="I71" s="1"/>
      <c r="J71" s="1"/>
      <c r="K71" s="1"/>
      <c r="L71" s="1"/>
      <c r="M71" s="1"/>
      <c r="N71" s="1"/>
      <c r="O71" s="1"/>
      <c r="P71" s="1"/>
      <c r="Q71" s="1"/>
      <c r="R71" s="1"/>
      <c r="S71" s="1"/>
      <c r="T71" s="1"/>
      <c r="U71" s="1"/>
      <c r="V71" s="1"/>
    </row>
    <row r="72" spans="1:22" ht="12">
      <c r="A72" s="1"/>
      <c r="B72" s="14" t="s">
        <v>201</v>
      </c>
      <c r="C72" s="14"/>
      <c r="D72" s="14"/>
      <c r="E72" s="14"/>
      <c r="F72" s="14"/>
      <c r="G72" s="15" t="s">
        <v>66</v>
      </c>
      <c r="H72" s="1"/>
      <c r="I72" s="1"/>
      <c r="J72" s="1"/>
      <c r="K72" s="1"/>
      <c r="L72" s="1"/>
      <c r="M72" s="1"/>
      <c r="N72" s="1"/>
      <c r="O72" s="1"/>
      <c r="P72" s="1"/>
      <c r="Q72" s="1"/>
      <c r="R72" s="1"/>
      <c r="S72" s="1"/>
      <c r="T72" s="1"/>
      <c r="U72" s="1"/>
      <c r="V72" s="1"/>
    </row>
    <row r="73" spans="1:22" ht="12">
      <c r="A73" s="1"/>
      <c r="B73" s="16" t="s">
        <v>202</v>
      </c>
      <c r="C73" s="16"/>
      <c r="D73" s="16"/>
      <c r="E73" s="16"/>
      <c r="F73" s="16"/>
      <c r="G73" s="15" t="s">
        <v>57</v>
      </c>
      <c r="H73" s="1"/>
      <c r="I73" s="1"/>
      <c r="J73" s="1"/>
      <c r="K73" s="1"/>
      <c r="L73" s="1"/>
      <c r="M73" s="1"/>
      <c r="N73" s="1"/>
      <c r="O73" s="1"/>
      <c r="P73" s="1"/>
      <c r="Q73" s="1"/>
      <c r="R73" s="1"/>
      <c r="S73" s="1"/>
      <c r="T73" s="1"/>
      <c r="U73" s="1"/>
      <c r="V73" s="1"/>
    </row>
    <row r="74" spans="1:22" ht="12">
      <c r="A74" s="1"/>
      <c r="B74" s="16" t="s">
        <v>203</v>
      </c>
      <c r="C74" s="17"/>
      <c r="D74" s="17"/>
      <c r="E74" s="17"/>
      <c r="F74" s="17"/>
      <c r="G74" s="15" t="s">
        <v>58</v>
      </c>
      <c r="H74" s="1"/>
      <c r="I74" s="1"/>
      <c r="J74" s="1"/>
      <c r="K74" s="1"/>
      <c r="L74" s="1"/>
      <c r="M74" s="1"/>
      <c r="N74" s="1"/>
      <c r="O74" s="1"/>
      <c r="P74" s="1"/>
      <c r="Q74" s="1"/>
      <c r="R74" s="1"/>
      <c r="S74" s="1"/>
      <c r="T74" s="1"/>
      <c r="U74" s="1"/>
      <c r="V74" s="1"/>
    </row>
  </sheetData>
  <mergeCells count="60">
    <mergeCell ref="J4:J6"/>
    <mergeCell ref="K4:K6"/>
    <mergeCell ref="B67:F67"/>
    <mergeCell ref="B68:F68"/>
    <mergeCell ref="C55:F55"/>
    <mergeCell ref="C56:F56"/>
    <mergeCell ref="C57:F57"/>
    <mergeCell ref="C58:F58"/>
    <mergeCell ref="D51:F51"/>
    <mergeCell ref="C52:F52"/>
    <mergeCell ref="B69:F69"/>
    <mergeCell ref="I4:I6"/>
    <mergeCell ref="B63:F63"/>
    <mergeCell ref="B64:F64"/>
    <mergeCell ref="B65:F65"/>
    <mergeCell ref="B66:F66"/>
    <mergeCell ref="B59:F59"/>
    <mergeCell ref="B60:F60"/>
    <mergeCell ref="B61:F61"/>
    <mergeCell ref="B62:F62"/>
    <mergeCell ref="D45:F45"/>
    <mergeCell ref="D46:F46"/>
    <mergeCell ref="C53:F53"/>
    <mergeCell ref="C54:F54"/>
    <mergeCell ref="E47:F47"/>
    <mergeCell ref="E48:F48"/>
    <mergeCell ref="C49:F49"/>
    <mergeCell ref="D50:F50"/>
    <mergeCell ref="D39:F39"/>
    <mergeCell ref="E40:F40"/>
    <mergeCell ref="E41:F41"/>
    <mergeCell ref="D44:F44"/>
    <mergeCell ref="C33:F33"/>
    <mergeCell ref="D34:F34"/>
    <mergeCell ref="E35:F35"/>
    <mergeCell ref="E36:F36"/>
    <mergeCell ref="D29:F29"/>
    <mergeCell ref="D30:F30"/>
    <mergeCell ref="E31:F31"/>
    <mergeCell ref="E32:F32"/>
    <mergeCell ref="D23:F23"/>
    <mergeCell ref="E24:F24"/>
    <mergeCell ref="E25:F25"/>
    <mergeCell ref="D28:F28"/>
    <mergeCell ref="C17:F17"/>
    <mergeCell ref="D18:F18"/>
    <mergeCell ref="E19:F19"/>
    <mergeCell ref="E20:F20"/>
    <mergeCell ref="D13:F13"/>
    <mergeCell ref="D14:F14"/>
    <mergeCell ref="D15:F15"/>
    <mergeCell ref="D16:F16"/>
    <mergeCell ref="C9:F9"/>
    <mergeCell ref="C10:F10"/>
    <mergeCell ref="C11:F11"/>
    <mergeCell ref="C12:F12"/>
    <mergeCell ref="B3:F4"/>
    <mergeCell ref="B5:F6"/>
    <mergeCell ref="C7:F7"/>
    <mergeCell ref="C8:F8"/>
  </mergeCells>
  <printOptions/>
  <pageMargins left="0.7874015748031497" right="0.3937007874015748" top="0.7874015748031497" bottom="0.3937007874015748" header="0.5118110236220472" footer="0.2755905511811024"/>
  <pageSetup fitToHeight="1" fitToWidth="1" horizontalDpi="600" verticalDpi="600" orientation="landscape" paperSize="9" scale="5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pane xSplit="6" ySplit="6" topLeftCell="G16" activePane="bottomRight" state="frozen"/>
      <selection pane="topLeft" activeCell="J56" sqref="J56"/>
      <selection pane="topRight" activeCell="J56" sqref="J56"/>
      <selection pane="bottomLeft" activeCell="J56" sqref="J56"/>
      <selection pane="bottomRight" activeCell="T72" sqref="T72"/>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9" width="16.28125" style="5" customWidth="1"/>
    <col min="20" max="22" width="14.7109375" style="5" customWidth="1"/>
    <col min="23" max="16384" width="9.140625" style="5" customWidth="1"/>
  </cols>
  <sheetData>
    <row r="1" spans="1:22" ht="18" customHeight="1">
      <c r="A1" s="1"/>
      <c r="B1" s="8" t="s">
        <v>69</v>
      </c>
      <c r="C1" s="8"/>
      <c r="D1" s="8"/>
      <c r="E1" s="8"/>
      <c r="F1" s="8"/>
      <c r="G1" s="18" t="s">
        <v>73</v>
      </c>
      <c r="H1" s="1"/>
      <c r="I1" s="1"/>
      <c r="J1" s="1"/>
      <c r="K1" s="1"/>
      <c r="L1" s="1"/>
      <c r="M1" s="1"/>
      <c r="N1" s="1"/>
      <c r="O1" s="1"/>
      <c r="P1" s="1"/>
      <c r="Q1" s="1"/>
      <c r="R1" s="1"/>
      <c r="S1" s="19" t="s">
        <v>212</v>
      </c>
      <c r="T1" s="1"/>
      <c r="U1" s="1"/>
      <c r="V1" s="1"/>
    </row>
    <row r="2" spans="1:22" ht="18" customHeight="1">
      <c r="A2" s="1"/>
      <c r="B2" s="10" t="s">
        <v>68</v>
      </c>
      <c r="C2" s="10"/>
      <c r="D2" s="10"/>
      <c r="E2" s="10"/>
      <c r="F2" s="10"/>
      <c r="G2" s="1"/>
      <c r="H2" s="1"/>
      <c r="I2" s="1"/>
      <c r="J2" s="1"/>
      <c r="K2" s="1"/>
      <c r="L2" s="1"/>
      <c r="M2" s="1"/>
      <c r="N2" s="1"/>
      <c r="O2" s="1"/>
      <c r="P2" s="1"/>
      <c r="Q2" s="1"/>
      <c r="R2" s="1"/>
      <c r="S2" s="19" t="s">
        <v>44</v>
      </c>
      <c r="T2" s="1"/>
      <c r="U2" s="1"/>
      <c r="V2" s="1"/>
    </row>
    <row r="3" spans="1:22" ht="18" customHeight="1">
      <c r="A3" s="1"/>
      <c r="B3" s="59" t="s">
        <v>76</v>
      </c>
      <c r="C3" s="60"/>
      <c r="D3" s="60"/>
      <c r="E3" s="60"/>
      <c r="F3" s="61"/>
      <c r="G3" s="20"/>
      <c r="H3" s="3"/>
      <c r="I3" s="3"/>
      <c r="J3" s="3"/>
      <c r="K3" s="3" t="s">
        <v>14</v>
      </c>
      <c r="L3" s="3"/>
      <c r="M3" s="3"/>
      <c r="N3" s="3"/>
      <c r="O3" s="3"/>
      <c r="P3" s="3"/>
      <c r="Q3" s="4"/>
      <c r="R3" s="23" t="s">
        <v>134</v>
      </c>
      <c r="S3" s="2" t="s">
        <v>159</v>
      </c>
      <c r="T3" s="1"/>
      <c r="U3" s="1"/>
      <c r="V3" s="1"/>
    </row>
    <row r="4" spans="1:22" ht="12">
      <c r="A4" s="1"/>
      <c r="B4" s="62"/>
      <c r="C4" s="63"/>
      <c r="D4" s="63"/>
      <c r="E4" s="63"/>
      <c r="F4" s="64"/>
      <c r="G4" s="7"/>
      <c r="H4" s="44" t="s">
        <v>148</v>
      </c>
      <c r="I4" s="44" t="s">
        <v>149</v>
      </c>
      <c r="J4" s="44" t="s">
        <v>150</v>
      </c>
      <c r="K4" s="2"/>
      <c r="L4" s="27"/>
      <c r="M4" s="28" t="s">
        <v>13</v>
      </c>
      <c r="N4" s="24"/>
      <c r="O4" s="24"/>
      <c r="P4" s="2"/>
      <c r="Q4" s="21"/>
      <c r="R4" s="6"/>
      <c r="S4" s="12"/>
      <c r="T4" s="1"/>
      <c r="U4" s="1"/>
      <c r="V4" s="1"/>
    </row>
    <row r="5" spans="1:22" ht="12">
      <c r="A5" s="1"/>
      <c r="B5" s="53" t="s">
        <v>77</v>
      </c>
      <c r="C5" s="54"/>
      <c r="D5" s="54"/>
      <c r="E5" s="54"/>
      <c r="F5" s="55"/>
      <c r="G5" s="7" t="s">
        <v>4</v>
      </c>
      <c r="H5" s="45"/>
      <c r="I5" s="45"/>
      <c r="J5" s="45"/>
      <c r="K5" s="12" t="s">
        <v>151</v>
      </c>
      <c r="L5" s="2" t="s">
        <v>152</v>
      </c>
      <c r="M5" s="6" t="s">
        <v>153</v>
      </c>
      <c r="N5" s="2" t="s">
        <v>154</v>
      </c>
      <c r="O5" s="22" t="s">
        <v>155</v>
      </c>
      <c r="P5" s="12" t="s">
        <v>157</v>
      </c>
      <c r="Q5" s="21" t="s">
        <v>158</v>
      </c>
      <c r="R5" s="6"/>
      <c r="S5" s="12"/>
      <c r="T5" s="1"/>
      <c r="U5" s="1"/>
      <c r="V5" s="1"/>
    </row>
    <row r="6" spans="1:22" ht="12">
      <c r="A6" s="1"/>
      <c r="B6" s="56"/>
      <c r="C6" s="57"/>
      <c r="D6" s="57"/>
      <c r="E6" s="57"/>
      <c r="F6" s="58"/>
      <c r="G6" s="7"/>
      <c r="H6" s="46"/>
      <c r="I6" s="46"/>
      <c r="J6" s="46"/>
      <c r="K6" s="12"/>
      <c r="L6" s="12"/>
      <c r="M6" s="6"/>
      <c r="N6" s="12"/>
      <c r="O6" s="22" t="s">
        <v>156</v>
      </c>
      <c r="P6" s="12"/>
      <c r="Q6" s="21"/>
      <c r="R6" s="6"/>
      <c r="S6" s="12"/>
      <c r="T6" s="1"/>
      <c r="U6" s="1"/>
      <c r="V6" s="1"/>
    </row>
    <row r="7" spans="1:22" ht="12">
      <c r="A7" s="1"/>
      <c r="B7" s="33" t="s">
        <v>119</v>
      </c>
      <c r="C7" s="51" t="s">
        <v>120</v>
      </c>
      <c r="D7" s="51"/>
      <c r="E7" s="51"/>
      <c r="F7" s="52"/>
      <c r="G7" s="75">
        <f>SUM(H7:Q7)</f>
        <v>4281429</v>
      </c>
      <c r="H7" s="89">
        <v>2501856</v>
      </c>
      <c r="I7" s="89">
        <v>771382</v>
      </c>
      <c r="J7" s="89">
        <v>256596</v>
      </c>
      <c r="K7" s="89">
        <v>0</v>
      </c>
      <c r="L7" s="90">
        <v>0</v>
      </c>
      <c r="M7" s="89">
        <v>24413</v>
      </c>
      <c r="N7" s="90">
        <v>0</v>
      </c>
      <c r="O7" s="89">
        <v>536424</v>
      </c>
      <c r="P7" s="89">
        <v>190758</v>
      </c>
      <c r="Q7" s="89">
        <v>0</v>
      </c>
      <c r="R7" s="89">
        <v>34135199</v>
      </c>
      <c r="S7" s="89">
        <v>0</v>
      </c>
      <c r="T7" s="1"/>
      <c r="U7" s="1"/>
      <c r="V7" s="1"/>
    </row>
    <row r="8" spans="1:22" ht="12">
      <c r="A8" s="1"/>
      <c r="B8" s="35"/>
      <c r="C8" s="39" t="s">
        <v>133</v>
      </c>
      <c r="D8" s="39"/>
      <c r="E8" s="39"/>
      <c r="F8" s="40"/>
      <c r="G8" s="77">
        <f aca="true" t="shared" si="0" ref="G8:G69">SUM(H8:Q8)</f>
        <v>3381932</v>
      </c>
      <c r="H8" s="89">
        <v>1937147</v>
      </c>
      <c r="I8" s="89">
        <v>644487</v>
      </c>
      <c r="J8" s="89">
        <v>199767</v>
      </c>
      <c r="K8" s="89">
        <v>0</v>
      </c>
      <c r="L8" s="90">
        <v>0</v>
      </c>
      <c r="M8" s="89">
        <v>16320</v>
      </c>
      <c r="N8" s="90">
        <v>0</v>
      </c>
      <c r="O8" s="89">
        <v>433055</v>
      </c>
      <c r="P8" s="89">
        <v>151156</v>
      </c>
      <c r="Q8" s="89">
        <v>0</v>
      </c>
      <c r="R8" s="89">
        <v>26492887</v>
      </c>
      <c r="S8" s="89">
        <v>0</v>
      </c>
      <c r="T8" s="1"/>
      <c r="U8" s="1"/>
      <c r="V8" s="1"/>
    </row>
    <row r="9" spans="1:22" ht="12">
      <c r="A9" s="1"/>
      <c r="B9" s="33" t="s">
        <v>121</v>
      </c>
      <c r="C9" s="51" t="s">
        <v>122</v>
      </c>
      <c r="D9" s="51"/>
      <c r="E9" s="51"/>
      <c r="F9" s="52"/>
      <c r="G9" s="75">
        <f t="shared" si="0"/>
        <v>1055741</v>
      </c>
      <c r="H9" s="89">
        <v>324227</v>
      </c>
      <c r="I9" s="89">
        <v>15085</v>
      </c>
      <c r="J9" s="89">
        <v>147002</v>
      </c>
      <c r="K9" s="89">
        <v>0</v>
      </c>
      <c r="L9" s="89">
        <v>200</v>
      </c>
      <c r="M9" s="89">
        <v>430855</v>
      </c>
      <c r="N9" s="89">
        <v>0</v>
      </c>
      <c r="O9" s="89">
        <v>20496</v>
      </c>
      <c r="P9" s="89">
        <v>117876</v>
      </c>
      <c r="Q9" s="89">
        <v>0</v>
      </c>
      <c r="R9" s="89">
        <v>4532634</v>
      </c>
      <c r="S9" s="89">
        <v>0</v>
      </c>
      <c r="T9" s="1"/>
      <c r="U9" s="1"/>
      <c r="V9" s="1"/>
    </row>
    <row r="10" spans="1:22" ht="12">
      <c r="A10" s="1"/>
      <c r="B10" s="33" t="s">
        <v>123</v>
      </c>
      <c r="C10" s="51" t="s">
        <v>124</v>
      </c>
      <c r="D10" s="51"/>
      <c r="E10" s="51"/>
      <c r="F10" s="52"/>
      <c r="G10" s="75">
        <f t="shared" si="0"/>
        <v>1545136</v>
      </c>
      <c r="H10" s="89">
        <v>10101</v>
      </c>
      <c r="I10" s="89">
        <v>392722</v>
      </c>
      <c r="J10" s="89">
        <v>184796</v>
      </c>
      <c r="K10" s="89">
        <v>0</v>
      </c>
      <c r="L10" s="89">
        <v>0</v>
      </c>
      <c r="M10" s="89">
        <v>5499</v>
      </c>
      <c r="N10" s="89">
        <v>0</v>
      </c>
      <c r="O10" s="89">
        <v>0</v>
      </c>
      <c r="P10" s="89">
        <v>952018</v>
      </c>
      <c r="Q10" s="89">
        <v>0</v>
      </c>
      <c r="R10" s="89">
        <v>767951</v>
      </c>
      <c r="S10" s="89">
        <v>0</v>
      </c>
      <c r="T10" s="1"/>
      <c r="U10" s="1"/>
      <c r="V10" s="1"/>
    </row>
    <row r="11" spans="1:22" ht="12">
      <c r="A11" s="1"/>
      <c r="B11" s="33" t="s">
        <v>125</v>
      </c>
      <c r="C11" s="51" t="s">
        <v>126</v>
      </c>
      <c r="D11" s="51"/>
      <c r="E11" s="51"/>
      <c r="F11" s="52"/>
      <c r="G11" s="80">
        <f t="shared" si="0"/>
        <v>0</v>
      </c>
      <c r="H11" s="90">
        <v>0</v>
      </c>
      <c r="I11" s="90">
        <v>0</v>
      </c>
      <c r="J11" s="90">
        <v>0</v>
      </c>
      <c r="K11" s="90">
        <v>0</v>
      </c>
      <c r="L11" s="90">
        <v>0</v>
      </c>
      <c r="M11" s="90">
        <v>0</v>
      </c>
      <c r="N11" s="90">
        <v>0</v>
      </c>
      <c r="O11" s="90">
        <v>0</v>
      </c>
      <c r="P11" s="90">
        <v>0</v>
      </c>
      <c r="Q11" s="90">
        <v>0</v>
      </c>
      <c r="R11" s="90">
        <v>0</v>
      </c>
      <c r="S11" s="90">
        <v>0</v>
      </c>
      <c r="T11" s="1"/>
      <c r="U11" s="1"/>
      <c r="V11" s="1"/>
    </row>
    <row r="12" spans="1:22" ht="12">
      <c r="A12" s="1"/>
      <c r="B12" s="33" t="s">
        <v>127</v>
      </c>
      <c r="C12" s="51" t="s">
        <v>128</v>
      </c>
      <c r="D12" s="51"/>
      <c r="E12" s="51"/>
      <c r="F12" s="52"/>
      <c r="G12" s="75">
        <f t="shared" si="0"/>
        <v>1056489</v>
      </c>
      <c r="H12" s="75">
        <f>SUM(H13:H16)</f>
        <v>55806</v>
      </c>
      <c r="I12" s="75">
        <f>SUM(I13:I16)</f>
        <v>12288</v>
      </c>
      <c r="J12" s="75">
        <f>SUM(J13:J16)</f>
        <v>367276</v>
      </c>
      <c r="K12" s="75">
        <f>SUM(K13:K16)</f>
        <v>0</v>
      </c>
      <c r="L12" s="75">
        <f aca="true" t="shared" si="1" ref="L12:S12">SUM(L13:L16)</f>
        <v>755</v>
      </c>
      <c r="M12" s="75">
        <f t="shared" si="1"/>
        <v>392797</v>
      </c>
      <c r="N12" s="75">
        <f t="shared" si="1"/>
        <v>6354</v>
      </c>
      <c r="O12" s="75">
        <f t="shared" si="1"/>
        <v>36594</v>
      </c>
      <c r="P12" s="75">
        <f t="shared" si="1"/>
        <v>184619</v>
      </c>
      <c r="Q12" s="75">
        <f t="shared" si="1"/>
        <v>0</v>
      </c>
      <c r="R12" s="75">
        <f t="shared" si="1"/>
        <v>301665</v>
      </c>
      <c r="S12" s="75">
        <f t="shared" si="1"/>
        <v>0</v>
      </c>
      <c r="T12" s="1"/>
      <c r="U12" s="1"/>
      <c r="V12" s="1"/>
    </row>
    <row r="13" spans="1:22" ht="12">
      <c r="A13" s="1"/>
      <c r="B13" s="33"/>
      <c r="C13" s="36" t="s">
        <v>91</v>
      </c>
      <c r="D13" s="51" t="s">
        <v>129</v>
      </c>
      <c r="E13" s="51"/>
      <c r="F13" s="52"/>
      <c r="G13" s="75">
        <f t="shared" si="0"/>
        <v>4023</v>
      </c>
      <c r="H13" s="89">
        <v>3601</v>
      </c>
      <c r="I13" s="89">
        <v>0</v>
      </c>
      <c r="J13" s="89">
        <v>311</v>
      </c>
      <c r="K13" s="89">
        <v>0</v>
      </c>
      <c r="L13" s="89">
        <v>0</v>
      </c>
      <c r="M13" s="89">
        <v>9</v>
      </c>
      <c r="N13" s="89">
        <v>0</v>
      </c>
      <c r="O13" s="89">
        <v>38</v>
      </c>
      <c r="P13" s="89">
        <v>64</v>
      </c>
      <c r="Q13" s="89">
        <v>0</v>
      </c>
      <c r="R13" s="89">
        <v>18992</v>
      </c>
      <c r="S13" s="89">
        <v>0</v>
      </c>
      <c r="T13" s="1"/>
      <c r="U13" s="1"/>
      <c r="V13" s="1"/>
    </row>
    <row r="14" spans="1:22" ht="12">
      <c r="A14" s="1"/>
      <c r="B14" s="33"/>
      <c r="C14" s="36" t="s">
        <v>90</v>
      </c>
      <c r="D14" s="51" t="s">
        <v>130</v>
      </c>
      <c r="E14" s="51"/>
      <c r="F14" s="52"/>
      <c r="G14" s="75">
        <f t="shared" si="0"/>
        <v>0</v>
      </c>
      <c r="H14" s="89">
        <v>0</v>
      </c>
      <c r="I14" s="89">
        <v>0</v>
      </c>
      <c r="J14" s="89">
        <v>0</v>
      </c>
      <c r="K14" s="89">
        <v>0</v>
      </c>
      <c r="L14" s="89">
        <v>0</v>
      </c>
      <c r="M14" s="89">
        <v>0</v>
      </c>
      <c r="N14" s="89">
        <v>0</v>
      </c>
      <c r="O14" s="89">
        <v>0</v>
      </c>
      <c r="P14" s="89">
        <v>0</v>
      </c>
      <c r="Q14" s="89">
        <v>0</v>
      </c>
      <c r="R14" s="89">
        <v>0</v>
      </c>
      <c r="S14" s="89">
        <v>0</v>
      </c>
      <c r="T14" s="1"/>
      <c r="U14" s="1"/>
      <c r="V14" s="1"/>
    </row>
    <row r="15" spans="1:22" ht="12">
      <c r="A15" s="1"/>
      <c r="B15" s="33"/>
      <c r="C15" s="36" t="s">
        <v>99</v>
      </c>
      <c r="D15" s="51" t="s">
        <v>108</v>
      </c>
      <c r="E15" s="51"/>
      <c r="F15" s="52"/>
      <c r="G15" s="75">
        <f t="shared" si="0"/>
        <v>89234</v>
      </c>
      <c r="H15" s="89">
        <v>0</v>
      </c>
      <c r="I15" s="89">
        <v>0</v>
      </c>
      <c r="J15" s="89">
        <v>0</v>
      </c>
      <c r="K15" s="89">
        <v>0</v>
      </c>
      <c r="L15" s="89">
        <v>0</v>
      </c>
      <c r="M15" s="89">
        <v>3097</v>
      </c>
      <c r="N15" s="89">
        <v>0</v>
      </c>
      <c r="O15" s="89">
        <v>28462</v>
      </c>
      <c r="P15" s="89">
        <v>57675</v>
      </c>
      <c r="Q15" s="89">
        <v>0</v>
      </c>
      <c r="R15" s="89">
        <v>0</v>
      </c>
      <c r="S15" s="89">
        <v>0</v>
      </c>
      <c r="T15" s="1"/>
      <c r="U15" s="1"/>
      <c r="V15" s="1"/>
    </row>
    <row r="16" spans="1:22" ht="12">
      <c r="A16" s="1"/>
      <c r="B16" s="33"/>
      <c r="C16" s="36" t="s">
        <v>100</v>
      </c>
      <c r="D16" s="51" t="s">
        <v>131</v>
      </c>
      <c r="E16" s="51"/>
      <c r="F16" s="52"/>
      <c r="G16" s="75">
        <f t="shared" si="0"/>
        <v>963232</v>
      </c>
      <c r="H16" s="89">
        <v>52205</v>
      </c>
      <c r="I16" s="89">
        <v>12288</v>
      </c>
      <c r="J16" s="89">
        <v>366965</v>
      </c>
      <c r="K16" s="89">
        <v>0</v>
      </c>
      <c r="L16" s="89">
        <v>755</v>
      </c>
      <c r="M16" s="89">
        <v>389691</v>
      </c>
      <c r="N16" s="89">
        <v>6354</v>
      </c>
      <c r="O16" s="89">
        <v>8094</v>
      </c>
      <c r="P16" s="89">
        <v>126880</v>
      </c>
      <c r="Q16" s="89">
        <v>0</v>
      </c>
      <c r="R16" s="89">
        <v>282673</v>
      </c>
      <c r="S16" s="89">
        <v>0</v>
      </c>
      <c r="T16" s="1"/>
      <c r="U16" s="1"/>
      <c r="V16" s="1"/>
    </row>
    <row r="17" spans="1:22" ht="12">
      <c r="A17" s="1"/>
      <c r="B17" s="33" t="s">
        <v>117</v>
      </c>
      <c r="C17" s="51" t="s">
        <v>118</v>
      </c>
      <c r="D17" s="51"/>
      <c r="E17" s="51"/>
      <c r="F17" s="52"/>
      <c r="G17" s="75">
        <f t="shared" si="0"/>
        <v>74660518</v>
      </c>
      <c r="H17" s="75">
        <f aca="true" t="shared" si="2" ref="H17:S17">+H18+H23+H28+H29+H30</f>
        <v>41866</v>
      </c>
      <c r="I17" s="75">
        <f t="shared" si="2"/>
        <v>44160798</v>
      </c>
      <c r="J17" s="75">
        <f t="shared" si="2"/>
        <v>17299764</v>
      </c>
      <c r="K17" s="75">
        <f t="shared" si="2"/>
        <v>0</v>
      </c>
      <c r="L17" s="75">
        <f t="shared" si="2"/>
        <v>8807313</v>
      </c>
      <c r="M17" s="75">
        <f t="shared" si="2"/>
        <v>402536</v>
      </c>
      <c r="N17" s="75">
        <f t="shared" si="2"/>
        <v>190131</v>
      </c>
      <c r="O17" s="75">
        <f t="shared" si="2"/>
        <v>2151227</v>
      </c>
      <c r="P17" s="75">
        <f t="shared" si="2"/>
        <v>1606883</v>
      </c>
      <c r="Q17" s="75">
        <f t="shared" si="2"/>
        <v>0</v>
      </c>
      <c r="R17" s="75">
        <f t="shared" si="2"/>
        <v>2537067</v>
      </c>
      <c r="S17" s="75">
        <f t="shared" si="2"/>
        <v>0</v>
      </c>
      <c r="T17" s="1"/>
      <c r="U17" s="1"/>
      <c r="V17" s="1"/>
    </row>
    <row r="18" spans="1:22" ht="12">
      <c r="A18" s="1"/>
      <c r="B18" s="33"/>
      <c r="C18" s="36" t="s">
        <v>91</v>
      </c>
      <c r="D18" s="51" t="s">
        <v>114</v>
      </c>
      <c r="E18" s="51"/>
      <c r="F18" s="52"/>
      <c r="G18" s="75">
        <f t="shared" si="0"/>
        <v>27570413</v>
      </c>
      <c r="H18" s="75">
        <f aca="true" t="shared" si="3" ref="H18:S18">+H19+H20</f>
        <v>0</v>
      </c>
      <c r="I18" s="75">
        <f t="shared" si="3"/>
        <v>11387510</v>
      </c>
      <c r="J18" s="75">
        <f t="shared" si="3"/>
        <v>9456657</v>
      </c>
      <c r="K18" s="75">
        <f t="shared" si="3"/>
        <v>0</v>
      </c>
      <c r="L18" s="75">
        <f t="shared" si="3"/>
        <v>4735362</v>
      </c>
      <c r="M18" s="75">
        <f t="shared" si="3"/>
        <v>198714</v>
      </c>
      <c r="N18" s="75">
        <f t="shared" si="3"/>
        <v>120631</v>
      </c>
      <c r="O18" s="75">
        <f t="shared" si="3"/>
        <v>104965</v>
      </c>
      <c r="P18" s="75">
        <f t="shared" si="3"/>
        <v>1566574</v>
      </c>
      <c r="Q18" s="75">
        <f t="shared" si="3"/>
        <v>0</v>
      </c>
      <c r="R18" s="75">
        <f t="shared" si="3"/>
        <v>478896</v>
      </c>
      <c r="S18" s="75">
        <f t="shared" si="3"/>
        <v>0</v>
      </c>
      <c r="T18" s="1"/>
      <c r="U18" s="1"/>
      <c r="V18" s="1"/>
    </row>
    <row r="19" spans="1:22" ht="12">
      <c r="A19" s="1"/>
      <c r="B19" s="33"/>
      <c r="C19" s="37"/>
      <c r="D19" s="36" t="s">
        <v>96</v>
      </c>
      <c r="E19" s="51" t="s">
        <v>110</v>
      </c>
      <c r="F19" s="52"/>
      <c r="G19" s="75">
        <f t="shared" si="0"/>
        <v>27295898</v>
      </c>
      <c r="H19" s="89">
        <v>0</v>
      </c>
      <c r="I19" s="89">
        <v>11189321</v>
      </c>
      <c r="J19" s="89">
        <v>9456657</v>
      </c>
      <c r="K19" s="89">
        <v>0</v>
      </c>
      <c r="L19" s="89">
        <v>4735362</v>
      </c>
      <c r="M19" s="89">
        <v>198714</v>
      </c>
      <c r="N19" s="89">
        <v>120631</v>
      </c>
      <c r="O19" s="89">
        <v>28639</v>
      </c>
      <c r="P19" s="89">
        <v>1566574</v>
      </c>
      <c r="Q19" s="89">
        <v>0</v>
      </c>
      <c r="R19" s="78">
        <v>478896</v>
      </c>
      <c r="S19" s="78"/>
      <c r="T19" s="1"/>
      <c r="U19" s="1"/>
      <c r="V19" s="1"/>
    </row>
    <row r="20" spans="1:22" ht="12">
      <c r="A20" s="1"/>
      <c r="B20" s="33"/>
      <c r="C20" s="37"/>
      <c r="D20" s="36" t="s">
        <v>97</v>
      </c>
      <c r="E20" s="51" t="s">
        <v>113</v>
      </c>
      <c r="F20" s="52"/>
      <c r="G20" s="75">
        <f t="shared" si="0"/>
        <v>274515</v>
      </c>
      <c r="H20" s="75">
        <f aca="true" t="shared" si="4" ref="H20:S20">+H21+H22</f>
        <v>0</v>
      </c>
      <c r="I20" s="75">
        <f t="shared" si="4"/>
        <v>198189</v>
      </c>
      <c r="J20" s="75">
        <f t="shared" si="4"/>
        <v>0</v>
      </c>
      <c r="K20" s="75">
        <f t="shared" si="4"/>
        <v>0</v>
      </c>
      <c r="L20" s="75">
        <f t="shared" si="4"/>
        <v>0</v>
      </c>
      <c r="M20" s="75">
        <f t="shared" si="4"/>
        <v>0</v>
      </c>
      <c r="N20" s="75">
        <f t="shared" si="4"/>
        <v>0</v>
      </c>
      <c r="O20" s="75">
        <f t="shared" si="4"/>
        <v>76326</v>
      </c>
      <c r="P20" s="75">
        <f t="shared" si="4"/>
        <v>0</v>
      </c>
      <c r="Q20" s="75">
        <f t="shared" si="4"/>
        <v>0</v>
      </c>
      <c r="R20" s="75">
        <f t="shared" si="4"/>
        <v>0</v>
      </c>
      <c r="S20" s="75">
        <f t="shared" si="4"/>
        <v>0</v>
      </c>
      <c r="T20" s="1"/>
      <c r="U20" s="1"/>
      <c r="V20" s="1"/>
    </row>
    <row r="21" spans="1:22" ht="12">
      <c r="A21" s="1"/>
      <c r="B21" s="33"/>
      <c r="C21" s="37"/>
      <c r="D21" s="37"/>
      <c r="E21" s="36" t="s">
        <v>105</v>
      </c>
      <c r="F21" s="34" t="s">
        <v>108</v>
      </c>
      <c r="G21" s="75">
        <f t="shared" si="0"/>
        <v>198189</v>
      </c>
      <c r="H21" s="89">
        <v>0</v>
      </c>
      <c r="I21" s="89">
        <v>198189</v>
      </c>
      <c r="J21" s="89">
        <v>0</v>
      </c>
      <c r="K21" s="89">
        <v>0</v>
      </c>
      <c r="L21" s="89">
        <v>0</v>
      </c>
      <c r="M21" s="89">
        <v>0</v>
      </c>
      <c r="N21" s="89">
        <v>0</v>
      </c>
      <c r="O21" s="89">
        <v>0</v>
      </c>
      <c r="P21" s="89">
        <v>0</v>
      </c>
      <c r="Q21" s="89">
        <v>0</v>
      </c>
      <c r="R21" s="78"/>
      <c r="S21" s="78"/>
      <c r="T21" s="1"/>
      <c r="U21" s="1"/>
      <c r="V21" s="1"/>
    </row>
    <row r="22" spans="1:22" ht="12">
      <c r="A22" s="1"/>
      <c r="B22" s="33"/>
      <c r="C22" s="37"/>
      <c r="D22" s="37"/>
      <c r="E22" s="36" t="s">
        <v>106</v>
      </c>
      <c r="F22" s="34" t="s">
        <v>112</v>
      </c>
      <c r="G22" s="75">
        <f t="shared" si="0"/>
        <v>76326</v>
      </c>
      <c r="H22" s="89">
        <v>0</v>
      </c>
      <c r="I22" s="89">
        <v>0</v>
      </c>
      <c r="J22" s="89">
        <v>0</v>
      </c>
      <c r="K22" s="89">
        <v>0</v>
      </c>
      <c r="L22" s="89">
        <v>0</v>
      </c>
      <c r="M22" s="89">
        <v>0</v>
      </c>
      <c r="N22" s="89">
        <v>0</v>
      </c>
      <c r="O22" s="89">
        <v>76326</v>
      </c>
      <c r="P22" s="89">
        <v>0</v>
      </c>
      <c r="Q22" s="89">
        <v>0</v>
      </c>
      <c r="R22" s="78"/>
      <c r="S22" s="78"/>
      <c r="T22" s="1"/>
      <c r="U22" s="1"/>
      <c r="V22" s="1"/>
    </row>
    <row r="23" spans="1:22" ht="12">
      <c r="A23" s="1"/>
      <c r="B23" s="33"/>
      <c r="C23" s="36" t="s">
        <v>90</v>
      </c>
      <c r="D23" s="51" t="s">
        <v>111</v>
      </c>
      <c r="E23" s="51"/>
      <c r="F23" s="52"/>
      <c r="G23" s="75">
        <f t="shared" si="0"/>
        <v>33496341</v>
      </c>
      <c r="H23" s="75">
        <f aca="true" t="shared" si="5" ref="H23:S23">+H24+H25</f>
        <v>41866</v>
      </c>
      <c r="I23" s="75">
        <f t="shared" si="5"/>
        <v>23855085</v>
      </c>
      <c r="J23" s="75">
        <f t="shared" si="5"/>
        <v>3261280</v>
      </c>
      <c r="K23" s="75">
        <f t="shared" si="5"/>
        <v>0</v>
      </c>
      <c r="L23" s="75">
        <f t="shared" si="5"/>
        <v>3978217</v>
      </c>
      <c r="M23" s="75">
        <f t="shared" si="5"/>
        <v>203822</v>
      </c>
      <c r="N23" s="75">
        <f t="shared" si="5"/>
        <v>69500</v>
      </c>
      <c r="O23" s="75">
        <f t="shared" si="5"/>
        <v>2046262</v>
      </c>
      <c r="P23" s="75">
        <f t="shared" si="5"/>
        <v>40309</v>
      </c>
      <c r="Q23" s="75">
        <f t="shared" si="5"/>
        <v>0</v>
      </c>
      <c r="R23" s="75">
        <f t="shared" si="5"/>
        <v>2058171</v>
      </c>
      <c r="S23" s="75">
        <f t="shared" si="5"/>
        <v>0</v>
      </c>
      <c r="T23" s="1"/>
      <c r="U23" s="1"/>
      <c r="V23" s="1"/>
    </row>
    <row r="24" spans="1:22" ht="12">
      <c r="A24" s="1"/>
      <c r="B24" s="33"/>
      <c r="C24" s="37"/>
      <c r="D24" s="36" t="s">
        <v>96</v>
      </c>
      <c r="E24" s="51" t="s">
        <v>110</v>
      </c>
      <c r="F24" s="52"/>
      <c r="G24" s="75">
        <f t="shared" si="0"/>
        <v>29387024</v>
      </c>
      <c r="H24" s="89">
        <v>41866</v>
      </c>
      <c r="I24" s="89">
        <v>23000020</v>
      </c>
      <c r="J24" s="89">
        <v>2092680</v>
      </c>
      <c r="K24" s="89">
        <v>0</v>
      </c>
      <c r="L24" s="89">
        <v>3978217</v>
      </c>
      <c r="M24" s="89">
        <v>203822</v>
      </c>
      <c r="N24" s="89">
        <v>0</v>
      </c>
      <c r="O24" s="89">
        <v>30110</v>
      </c>
      <c r="P24" s="89">
        <v>40309</v>
      </c>
      <c r="Q24" s="89">
        <v>0</v>
      </c>
      <c r="R24" s="78">
        <v>2024106</v>
      </c>
      <c r="S24" s="78"/>
      <c r="T24" s="1"/>
      <c r="U24" s="1"/>
      <c r="V24" s="1"/>
    </row>
    <row r="25" spans="1:22" ht="12">
      <c r="A25" s="1"/>
      <c r="B25" s="33"/>
      <c r="C25" s="37"/>
      <c r="D25" s="36" t="s">
        <v>97</v>
      </c>
      <c r="E25" s="51" t="s">
        <v>109</v>
      </c>
      <c r="F25" s="52"/>
      <c r="G25" s="75">
        <f t="shared" si="0"/>
        <v>4109317</v>
      </c>
      <c r="H25" s="75">
        <f aca="true" t="shared" si="6" ref="H25:S25">+H26+H27</f>
        <v>0</v>
      </c>
      <c r="I25" s="75">
        <f t="shared" si="6"/>
        <v>855065</v>
      </c>
      <c r="J25" s="75">
        <f t="shared" si="6"/>
        <v>1168600</v>
      </c>
      <c r="K25" s="75">
        <f t="shared" si="6"/>
        <v>0</v>
      </c>
      <c r="L25" s="75">
        <f t="shared" si="6"/>
        <v>0</v>
      </c>
      <c r="M25" s="75">
        <f t="shared" si="6"/>
        <v>0</v>
      </c>
      <c r="N25" s="75">
        <f t="shared" si="6"/>
        <v>69500</v>
      </c>
      <c r="O25" s="75">
        <f t="shared" si="6"/>
        <v>2016152</v>
      </c>
      <c r="P25" s="75">
        <f t="shared" si="6"/>
        <v>0</v>
      </c>
      <c r="Q25" s="75">
        <f t="shared" si="6"/>
        <v>0</v>
      </c>
      <c r="R25" s="75">
        <f t="shared" si="6"/>
        <v>34065</v>
      </c>
      <c r="S25" s="75">
        <f t="shared" si="6"/>
        <v>0</v>
      </c>
      <c r="T25" s="1"/>
      <c r="U25" s="1"/>
      <c r="V25" s="1"/>
    </row>
    <row r="26" spans="1:22" ht="12">
      <c r="A26" s="1"/>
      <c r="B26" s="33"/>
      <c r="C26" s="37"/>
      <c r="D26" s="37"/>
      <c r="E26" s="36" t="s">
        <v>105</v>
      </c>
      <c r="F26" s="34" t="s">
        <v>108</v>
      </c>
      <c r="G26" s="75">
        <f t="shared" si="0"/>
        <v>2246355</v>
      </c>
      <c r="H26" s="89">
        <v>0</v>
      </c>
      <c r="I26" s="89">
        <v>412186</v>
      </c>
      <c r="J26" s="89">
        <v>1168600</v>
      </c>
      <c r="K26" s="89">
        <v>0</v>
      </c>
      <c r="L26" s="89">
        <v>0</v>
      </c>
      <c r="M26" s="89">
        <v>0</v>
      </c>
      <c r="N26" s="89">
        <v>69500</v>
      </c>
      <c r="O26" s="89">
        <v>596069</v>
      </c>
      <c r="P26" s="89">
        <v>0</v>
      </c>
      <c r="Q26" s="89">
        <v>0</v>
      </c>
      <c r="R26" s="78"/>
      <c r="S26" s="78"/>
      <c r="T26" s="1"/>
      <c r="U26" s="1"/>
      <c r="V26" s="1"/>
    </row>
    <row r="27" spans="1:22" ht="12">
      <c r="A27" s="1"/>
      <c r="B27" s="33"/>
      <c r="C27" s="37"/>
      <c r="D27" s="37"/>
      <c r="E27" s="36" t="s">
        <v>106</v>
      </c>
      <c r="F27" s="34" t="s">
        <v>107</v>
      </c>
      <c r="G27" s="75">
        <f t="shared" si="0"/>
        <v>1862962</v>
      </c>
      <c r="H27" s="89">
        <v>0</v>
      </c>
      <c r="I27" s="89">
        <v>442879</v>
      </c>
      <c r="J27" s="89">
        <v>0</v>
      </c>
      <c r="K27" s="89">
        <v>0</v>
      </c>
      <c r="L27" s="89">
        <v>0</v>
      </c>
      <c r="M27" s="89">
        <v>0</v>
      </c>
      <c r="N27" s="89">
        <v>0</v>
      </c>
      <c r="O27" s="89">
        <v>1420083</v>
      </c>
      <c r="P27" s="89">
        <v>0</v>
      </c>
      <c r="Q27" s="89">
        <v>0</v>
      </c>
      <c r="R27" s="78">
        <v>34065</v>
      </c>
      <c r="S27" s="78"/>
      <c r="T27" s="1"/>
      <c r="U27" s="1"/>
      <c r="V27" s="1"/>
    </row>
    <row r="28" spans="1:22" ht="12">
      <c r="A28" s="1"/>
      <c r="B28" s="33"/>
      <c r="C28" s="36" t="s">
        <v>99</v>
      </c>
      <c r="D28" s="51" t="s">
        <v>102</v>
      </c>
      <c r="E28" s="51"/>
      <c r="F28" s="52"/>
      <c r="G28" s="75">
        <f t="shared" si="0"/>
        <v>11628064</v>
      </c>
      <c r="H28" s="89">
        <v>0</v>
      </c>
      <c r="I28" s="89">
        <v>7415831</v>
      </c>
      <c r="J28" s="89">
        <v>4212233</v>
      </c>
      <c r="K28" s="89">
        <v>0</v>
      </c>
      <c r="L28" s="89">
        <v>0</v>
      </c>
      <c r="M28" s="89">
        <v>0</v>
      </c>
      <c r="N28" s="89">
        <v>0</v>
      </c>
      <c r="O28" s="89">
        <v>0</v>
      </c>
      <c r="P28" s="89">
        <v>0</v>
      </c>
      <c r="Q28" s="89">
        <v>0</v>
      </c>
      <c r="R28" s="79"/>
      <c r="S28" s="79"/>
      <c r="T28" s="1"/>
      <c r="U28" s="1"/>
      <c r="V28" s="1"/>
    </row>
    <row r="29" spans="1:22" ht="12">
      <c r="A29" s="1"/>
      <c r="B29" s="33"/>
      <c r="C29" s="36" t="s">
        <v>100</v>
      </c>
      <c r="D29" s="51" t="s">
        <v>103</v>
      </c>
      <c r="E29" s="51"/>
      <c r="F29" s="52"/>
      <c r="G29" s="75">
        <f t="shared" si="0"/>
        <v>691812</v>
      </c>
      <c r="H29" s="89">
        <v>0</v>
      </c>
      <c r="I29" s="89">
        <v>691812</v>
      </c>
      <c r="J29" s="89">
        <v>0</v>
      </c>
      <c r="K29" s="89">
        <v>0</v>
      </c>
      <c r="L29" s="89">
        <v>0</v>
      </c>
      <c r="M29" s="89">
        <v>0</v>
      </c>
      <c r="N29" s="89">
        <v>0</v>
      </c>
      <c r="O29" s="89">
        <v>0</v>
      </c>
      <c r="P29" s="89">
        <v>0</v>
      </c>
      <c r="Q29" s="89">
        <v>0</v>
      </c>
      <c r="R29" s="79"/>
      <c r="S29" s="79"/>
      <c r="T29" s="1"/>
      <c r="U29" s="1"/>
      <c r="V29" s="1"/>
    </row>
    <row r="30" spans="1:22" ht="12">
      <c r="A30" s="1"/>
      <c r="B30" s="33"/>
      <c r="C30" s="36" t="s">
        <v>101</v>
      </c>
      <c r="D30" s="51" t="s">
        <v>104</v>
      </c>
      <c r="E30" s="51"/>
      <c r="F30" s="52"/>
      <c r="G30" s="75">
        <f t="shared" si="0"/>
        <v>1273888</v>
      </c>
      <c r="H30" s="75">
        <f aca="true" t="shared" si="7" ref="H30:S30">+H31+H32</f>
        <v>0</v>
      </c>
      <c r="I30" s="75">
        <f t="shared" si="7"/>
        <v>810560</v>
      </c>
      <c r="J30" s="75">
        <f t="shared" si="7"/>
        <v>369594</v>
      </c>
      <c r="K30" s="75">
        <f t="shared" si="7"/>
        <v>0</v>
      </c>
      <c r="L30" s="75">
        <f t="shared" si="7"/>
        <v>93734</v>
      </c>
      <c r="M30" s="75">
        <f t="shared" si="7"/>
        <v>0</v>
      </c>
      <c r="N30" s="75">
        <f t="shared" si="7"/>
        <v>0</v>
      </c>
      <c r="O30" s="75">
        <f t="shared" si="7"/>
        <v>0</v>
      </c>
      <c r="P30" s="75">
        <f t="shared" si="7"/>
        <v>0</v>
      </c>
      <c r="Q30" s="75"/>
      <c r="R30" s="80">
        <f t="shared" si="7"/>
        <v>0</v>
      </c>
      <c r="S30" s="80">
        <f t="shared" si="7"/>
        <v>0</v>
      </c>
      <c r="T30" s="1"/>
      <c r="U30" s="1"/>
      <c r="V30" s="1"/>
    </row>
    <row r="31" spans="1:22" ht="12">
      <c r="A31" s="1"/>
      <c r="B31" s="33"/>
      <c r="C31" s="37"/>
      <c r="D31" s="36" t="s">
        <v>96</v>
      </c>
      <c r="E31" s="51" t="s">
        <v>94</v>
      </c>
      <c r="F31" s="52"/>
      <c r="G31" s="75">
        <f t="shared" si="0"/>
        <v>169363</v>
      </c>
      <c r="H31" s="89">
        <v>0</v>
      </c>
      <c r="I31" s="89">
        <v>0</v>
      </c>
      <c r="J31" s="89">
        <v>169363</v>
      </c>
      <c r="K31" s="89">
        <v>0</v>
      </c>
      <c r="L31" s="89">
        <v>0</v>
      </c>
      <c r="M31" s="89">
        <v>0</v>
      </c>
      <c r="N31" s="89">
        <v>0</v>
      </c>
      <c r="O31" s="89">
        <v>0</v>
      </c>
      <c r="P31" s="89">
        <v>0</v>
      </c>
      <c r="Q31" s="89">
        <v>0</v>
      </c>
      <c r="R31" s="79"/>
      <c r="S31" s="79"/>
      <c r="T31" s="1"/>
      <c r="U31" s="1"/>
      <c r="V31" s="1"/>
    </row>
    <row r="32" spans="1:22" ht="12">
      <c r="A32" s="1"/>
      <c r="B32" s="33"/>
      <c r="C32" s="37"/>
      <c r="D32" s="36" t="s">
        <v>97</v>
      </c>
      <c r="E32" s="51" t="s">
        <v>98</v>
      </c>
      <c r="F32" s="52"/>
      <c r="G32" s="75">
        <f t="shared" si="0"/>
        <v>1104525</v>
      </c>
      <c r="H32" s="89">
        <v>0</v>
      </c>
      <c r="I32" s="89">
        <v>810560</v>
      </c>
      <c r="J32" s="89">
        <v>200231</v>
      </c>
      <c r="K32" s="89">
        <v>0</v>
      </c>
      <c r="L32" s="89">
        <v>93734</v>
      </c>
      <c r="M32" s="89">
        <v>0</v>
      </c>
      <c r="N32" s="89">
        <v>0</v>
      </c>
      <c r="O32" s="89">
        <v>0</v>
      </c>
      <c r="P32" s="89">
        <v>0</v>
      </c>
      <c r="Q32" s="89">
        <v>0</v>
      </c>
      <c r="R32" s="79"/>
      <c r="S32" s="79"/>
      <c r="T32" s="1"/>
      <c r="U32" s="1"/>
      <c r="V32" s="1"/>
    </row>
    <row r="33" spans="1:22" ht="12">
      <c r="A33" s="1"/>
      <c r="B33" s="33" t="s">
        <v>115</v>
      </c>
      <c r="C33" s="51" t="s">
        <v>116</v>
      </c>
      <c r="D33" s="51"/>
      <c r="E33" s="51"/>
      <c r="F33" s="52"/>
      <c r="G33" s="80">
        <f t="shared" si="0"/>
        <v>0</v>
      </c>
      <c r="H33" s="80">
        <f aca="true" t="shared" si="8" ref="H33:S33">+H34+H39+H44+H45+H46</f>
        <v>0</v>
      </c>
      <c r="I33" s="80">
        <f t="shared" si="8"/>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0</v>
      </c>
      <c r="T33" s="1"/>
      <c r="U33" s="1"/>
      <c r="V33" s="1"/>
    </row>
    <row r="34" spans="1:22" ht="12">
      <c r="A34" s="1"/>
      <c r="B34" s="33"/>
      <c r="C34" s="36" t="s">
        <v>91</v>
      </c>
      <c r="D34" s="51" t="s">
        <v>114</v>
      </c>
      <c r="E34" s="51"/>
      <c r="F34" s="52"/>
      <c r="G34" s="80">
        <f t="shared" si="0"/>
        <v>0</v>
      </c>
      <c r="H34" s="80">
        <f aca="true" t="shared" si="9" ref="H34:S34">+H35+H36</f>
        <v>0</v>
      </c>
      <c r="I34" s="80">
        <f t="shared" si="9"/>
        <v>0</v>
      </c>
      <c r="J34" s="80">
        <f t="shared" si="9"/>
        <v>0</v>
      </c>
      <c r="K34" s="80">
        <f t="shared" si="9"/>
        <v>0</v>
      </c>
      <c r="L34" s="80">
        <f t="shared" si="9"/>
        <v>0</v>
      </c>
      <c r="M34" s="80">
        <f t="shared" si="9"/>
        <v>0</v>
      </c>
      <c r="N34" s="80">
        <f t="shared" si="9"/>
        <v>0</v>
      </c>
      <c r="O34" s="80">
        <f t="shared" si="9"/>
        <v>0</v>
      </c>
      <c r="P34" s="80">
        <f t="shared" si="9"/>
        <v>0</v>
      </c>
      <c r="Q34" s="80">
        <f t="shared" si="9"/>
        <v>0</v>
      </c>
      <c r="R34" s="80">
        <f t="shared" si="9"/>
        <v>0</v>
      </c>
      <c r="S34" s="80">
        <f t="shared" si="9"/>
        <v>0</v>
      </c>
      <c r="T34" s="1"/>
      <c r="U34" s="1"/>
      <c r="V34" s="1"/>
    </row>
    <row r="35" spans="1:22" ht="12">
      <c r="A35" s="1"/>
      <c r="B35" s="33"/>
      <c r="C35" s="37"/>
      <c r="D35" s="36" t="s">
        <v>96</v>
      </c>
      <c r="E35" s="51" t="s">
        <v>110</v>
      </c>
      <c r="F35" s="52"/>
      <c r="G35" s="80">
        <f t="shared" si="0"/>
        <v>0</v>
      </c>
      <c r="H35" s="79"/>
      <c r="I35" s="79"/>
      <c r="J35" s="79"/>
      <c r="K35" s="79"/>
      <c r="L35" s="79"/>
      <c r="M35" s="79"/>
      <c r="N35" s="79"/>
      <c r="O35" s="79"/>
      <c r="P35" s="79"/>
      <c r="Q35" s="79"/>
      <c r="R35" s="79"/>
      <c r="S35" s="79"/>
      <c r="T35" s="1"/>
      <c r="U35" s="1"/>
      <c r="V35" s="1"/>
    </row>
    <row r="36" spans="1:22" ht="12">
      <c r="A36" s="1"/>
      <c r="B36" s="33"/>
      <c r="C36" s="37"/>
      <c r="D36" s="36" t="s">
        <v>97</v>
      </c>
      <c r="E36" s="51" t="s">
        <v>113</v>
      </c>
      <c r="F36" s="52"/>
      <c r="G36" s="80">
        <f t="shared" si="0"/>
        <v>0</v>
      </c>
      <c r="H36" s="80">
        <f aca="true" t="shared" si="10" ref="H36:S36">+H37+H38</f>
        <v>0</v>
      </c>
      <c r="I36" s="80">
        <f t="shared" si="10"/>
        <v>0</v>
      </c>
      <c r="J36" s="80">
        <f t="shared" si="10"/>
        <v>0</v>
      </c>
      <c r="K36" s="80">
        <f t="shared" si="10"/>
        <v>0</v>
      </c>
      <c r="L36" s="80">
        <f t="shared" si="10"/>
        <v>0</v>
      </c>
      <c r="M36" s="80">
        <f t="shared" si="10"/>
        <v>0</v>
      </c>
      <c r="N36" s="80">
        <f t="shared" si="10"/>
        <v>0</v>
      </c>
      <c r="O36" s="80">
        <f t="shared" si="10"/>
        <v>0</v>
      </c>
      <c r="P36" s="80">
        <f t="shared" si="10"/>
        <v>0</v>
      </c>
      <c r="Q36" s="80">
        <f t="shared" si="10"/>
        <v>0</v>
      </c>
      <c r="R36" s="80">
        <f t="shared" si="10"/>
        <v>0</v>
      </c>
      <c r="S36" s="80">
        <f t="shared" si="10"/>
        <v>0</v>
      </c>
      <c r="T36" s="1"/>
      <c r="U36" s="1"/>
      <c r="V36" s="1"/>
    </row>
    <row r="37" spans="1:22" ht="12">
      <c r="A37" s="1"/>
      <c r="B37" s="33"/>
      <c r="C37" s="37"/>
      <c r="D37" s="37"/>
      <c r="E37" s="36" t="s">
        <v>105</v>
      </c>
      <c r="F37" s="34" t="s">
        <v>108</v>
      </c>
      <c r="G37" s="80">
        <f t="shared" si="0"/>
        <v>0</v>
      </c>
      <c r="H37" s="79"/>
      <c r="I37" s="79"/>
      <c r="J37" s="79"/>
      <c r="K37" s="79"/>
      <c r="L37" s="79"/>
      <c r="M37" s="79"/>
      <c r="N37" s="79"/>
      <c r="O37" s="79"/>
      <c r="P37" s="79"/>
      <c r="Q37" s="79"/>
      <c r="R37" s="79"/>
      <c r="S37" s="79"/>
      <c r="T37" s="1"/>
      <c r="U37" s="1"/>
      <c r="V37" s="1"/>
    </row>
    <row r="38" spans="1:22" ht="12">
      <c r="A38" s="1"/>
      <c r="B38" s="33"/>
      <c r="C38" s="37"/>
      <c r="D38" s="37"/>
      <c r="E38" s="36" t="s">
        <v>106</v>
      </c>
      <c r="F38" s="34" t="s">
        <v>112</v>
      </c>
      <c r="G38" s="80">
        <f t="shared" si="0"/>
        <v>0</v>
      </c>
      <c r="H38" s="79"/>
      <c r="I38" s="79"/>
      <c r="J38" s="79"/>
      <c r="K38" s="79"/>
      <c r="L38" s="79"/>
      <c r="M38" s="79"/>
      <c r="N38" s="79"/>
      <c r="O38" s="79"/>
      <c r="P38" s="79"/>
      <c r="Q38" s="79"/>
      <c r="R38" s="79"/>
      <c r="S38" s="79"/>
      <c r="T38" s="1"/>
      <c r="U38" s="1"/>
      <c r="V38" s="1"/>
    </row>
    <row r="39" spans="1:22" ht="12">
      <c r="A39" s="1"/>
      <c r="B39" s="33"/>
      <c r="C39" s="36" t="s">
        <v>90</v>
      </c>
      <c r="D39" s="51" t="s">
        <v>111</v>
      </c>
      <c r="E39" s="51"/>
      <c r="F39" s="52"/>
      <c r="G39" s="80">
        <f t="shared" si="0"/>
        <v>0</v>
      </c>
      <c r="H39" s="80">
        <f aca="true" t="shared" si="11" ref="H39:S39">+H40+H41</f>
        <v>0</v>
      </c>
      <c r="I39" s="80">
        <f t="shared" si="11"/>
        <v>0</v>
      </c>
      <c r="J39" s="80">
        <f t="shared" si="11"/>
        <v>0</v>
      </c>
      <c r="K39" s="80">
        <f t="shared" si="11"/>
        <v>0</v>
      </c>
      <c r="L39" s="80">
        <f t="shared" si="11"/>
        <v>0</v>
      </c>
      <c r="M39" s="80">
        <f t="shared" si="11"/>
        <v>0</v>
      </c>
      <c r="N39" s="80">
        <f t="shared" si="11"/>
        <v>0</v>
      </c>
      <c r="O39" s="80">
        <f t="shared" si="11"/>
        <v>0</v>
      </c>
      <c r="P39" s="80">
        <f t="shared" si="11"/>
        <v>0</v>
      </c>
      <c r="Q39" s="80">
        <f t="shared" si="11"/>
        <v>0</v>
      </c>
      <c r="R39" s="80">
        <f t="shared" si="11"/>
        <v>0</v>
      </c>
      <c r="S39" s="80">
        <f t="shared" si="11"/>
        <v>0</v>
      </c>
      <c r="T39" s="1"/>
      <c r="U39" s="1"/>
      <c r="V39" s="1"/>
    </row>
    <row r="40" spans="1:22" ht="12">
      <c r="A40" s="1"/>
      <c r="B40" s="33"/>
      <c r="C40" s="37"/>
      <c r="D40" s="36" t="s">
        <v>96</v>
      </c>
      <c r="E40" s="51" t="s">
        <v>110</v>
      </c>
      <c r="F40" s="52"/>
      <c r="G40" s="80">
        <f t="shared" si="0"/>
        <v>0</v>
      </c>
      <c r="H40" s="79"/>
      <c r="I40" s="79"/>
      <c r="J40" s="79"/>
      <c r="K40" s="79"/>
      <c r="L40" s="79"/>
      <c r="M40" s="79"/>
      <c r="N40" s="79"/>
      <c r="O40" s="79"/>
      <c r="P40" s="79"/>
      <c r="Q40" s="79"/>
      <c r="R40" s="79"/>
      <c r="S40" s="79"/>
      <c r="T40" s="1"/>
      <c r="U40" s="1"/>
      <c r="V40" s="1"/>
    </row>
    <row r="41" spans="1:22" ht="12">
      <c r="A41" s="1"/>
      <c r="B41" s="33"/>
      <c r="C41" s="37"/>
      <c r="D41" s="36" t="s">
        <v>97</v>
      </c>
      <c r="E41" s="51" t="s">
        <v>109</v>
      </c>
      <c r="F41" s="52"/>
      <c r="G41" s="80">
        <f t="shared" si="0"/>
        <v>0</v>
      </c>
      <c r="H41" s="80">
        <f aca="true" t="shared" si="12" ref="H41:S41">+H42+H43</f>
        <v>0</v>
      </c>
      <c r="I41" s="80">
        <f t="shared" si="12"/>
        <v>0</v>
      </c>
      <c r="J41" s="80">
        <f t="shared" si="12"/>
        <v>0</v>
      </c>
      <c r="K41" s="80">
        <f t="shared" si="12"/>
        <v>0</v>
      </c>
      <c r="L41" s="80">
        <f t="shared" si="12"/>
        <v>0</v>
      </c>
      <c r="M41" s="80">
        <f t="shared" si="12"/>
        <v>0</v>
      </c>
      <c r="N41" s="80">
        <f t="shared" si="12"/>
        <v>0</v>
      </c>
      <c r="O41" s="80">
        <f t="shared" si="12"/>
        <v>0</v>
      </c>
      <c r="P41" s="80">
        <f t="shared" si="12"/>
        <v>0</v>
      </c>
      <c r="Q41" s="80">
        <f t="shared" si="12"/>
        <v>0</v>
      </c>
      <c r="R41" s="80">
        <f t="shared" si="12"/>
        <v>0</v>
      </c>
      <c r="S41" s="80">
        <f t="shared" si="12"/>
        <v>0</v>
      </c>
      <c r="T41" s="1"/>
      <c r="U41" s="1"/>
      <c r="V41" s="1"/>
    </row>
    <row r="42" spans="1:22" ht="12">
      <c r="A42" s="1"/>
      <c r="B42" s="33"/>
      <c r="C42" s="37"/>
      <c r="D42" s="37"/>
      <c r="E42" s="36" t="s">
        <v>105</v>
      </c>
      <c r="F42" s="34" t="s">
        <v>108</v>
      </c>
      <c r="G42" s="80">
        <f t="shared" si="0"/>
        <v>0</v>
      </c>
      <c r="H42" s="79"/>
      <c r="I42" s="79"/>
      <c r="J42" s="79"/>
      <c r="K42" s="79"/>
      <c r="L42" s="79"/>
      <c r="M42" s="79"/>
      <c r="N42" s="79"/>
      <c r="O42" s="79"/>
      <c r="P42" s="79"/>
      <c r="Q42" s="79"/>
      <c r="R42" s="79"/>
      <c r="S42" s="79"/>
      <c r="T42" s="1"/>
      <c r="U42" s="1"/>
      <c r="V42" s="1"/>
    </row>
    <row r="43" spans="1:22" ht="12">
      <c r="A43" s="1"/>
      <c r="B43" s="33"/>
      <c r="C43" s="37"/>
      <c r="D43" s="37"/>
      <c r="E43" s="36" t="s">
        <v>106</v>
      </c>
      <c r="F43" s="34" t="s">
        <v>107</v>
      </c>
      <c r="G43" s="80">
        <f t="shared" si="0"/>
        <v>0</v>
      </c>
      <c r="H43" s="79"/>
      <c r="I43" s="79"/>
      <c r="J43" s="79"/>
      <c r="K43" s="79"/>
      <c r="L43" s="79"/>
      <c r="M43" s="79"/>
      <c r="N43" s="79"/>
      <c r="O43" s="79"/>
      <c r="P43" s="79"/>
      <c r="Q43" s="79"/>
      <c r="R43" s="79"/>
      <c r="S43" s="79"/>
      <c r="T43" s="1"/>
      <c r="U43" s="1"/>
      <c r="V43" s="1"/>
    </row>
    <row r="44" spans="1:22" ht="12">
      <c r="A44" s="1"/>
      <c r="B44" s="33"/>
      <c r="C44" s="36" t="s">
        <v>99</v>
      </c>
      <c r="D44" s="51" t="s">
        <v>102</v>
      </c>
      <c r="E44" s="51"/>
      <c r="F44" s="52"/>
      <c r="G44" s="80">
        <f t="shared" si="0"/>
        <v>0</v>
      </c>
      <c r="H44" s="79"/>
      <c r="I44" s="79"/>
      <c r="J44" s="79"/>
      <c r="K44" s="79"/>
      <c r="L44" s="79"/>
      <c r="M44" s="79"/>
      <c r="N44" s="79"/>
      <c r="O44" s="79"/>
      <c r="P44" s="79"/>
      <c r="Q44" s="79"/>
      <c r="R44" s="79"/>
      <c r="S44" s="79"/>
      <c r="T44" s="1"/>
      <c r="U44" s="1"/>
      <c r="V44" s="1"/>
    </row>
    <row r="45" spans="1:22" ht="12">
      <c r="A45" s="1"/>
      <c r="B45" s="33"/>
      <c r="C45" s="36" t="s">
        <v>100</v>
      </c>
      <c r="D45" s="51" t="s">
        <v>103</v>
      </c>
      <c r="E45" s="51"/>
      <c r="F45" s="52"/>
      <c r="G45" s="80">
        <f t="shared" si="0"/>
        <v>0</v>
      </c>
      <c r="H45" s="79"/>
      <c r="I45" s="79"/>
      <c r="J45" s="79"/>
      <c r="K45" s="79"/>
      <c r="L45" s="79"/>
      <c r="M45" s="79"/>
      <c r="N45" s="79"/>
      <c r="O45" s="79"/>
      <c r="P45" s="79"/>
      <c r="Q45" s="79"/>
      <c r="R45" s="79"/>
      <c r="S45" s="79"/>
      <c r="T45" s="1"/>
      <c r="U45" s="1"/>
      <c r="V45" s="1"/>
    </row>
    <row r="46" spans="1:22" ht="12">
      <c r="A46" s="1"/>
      <c r="B46" s="33"/>
      <c r="C46" s="36" t="s">
        <v>101</v>
      </c>
      <c r="D46" s="51" t="s">
        <v>104</v>
      </c>
      <c r="E46" s="51"/>
      <c r="F46" s="52"/>
      <c r="G46" s="80">
        <f t="shared" si="0"/>
        <v>0</v>
      </c>
      <c r="H46" s="80">
        <f aca="true" t="shared" si="13" ref="H46:S46">+H47+H48</f>
        <v>0</v>
      </c>
      <c r="I46" s="80">
        <f t="shared" si="13"/>
        <v>0</v>
      </c>
      <c r="J46" s="80">
        <f t="shared" si="13"/>
        <v>0</v>
      </c>
      <c r="K46" s="80">
        <f t="shared" si="13"/>
        <v>0</v>
      </c>
      <c r="L46" s="80">
        <f t="shared" si="13"/>
        <v>0</v>
      </c>
      <c r="M46" s="80">
        <f t="shared" si="13"/>
        <v>0</v>
      </c>
      <c r="N46" s="80">
        <f t="shared" si="13"/>
        <v>0</v>
      </c>
      <c r="O46" s="80">
        <f t="shared" si="13"/>
        <v>0</v>
      </c>
      <c r="P46" s="80">
        <f t="shared" si="13"/>
        <v>0</v>
      </c>
      <c r="Q46" s="80">
        <f t="shared" si="13"/>
        <v>0</v>
      </c>
      <c r="R46" s="80">
        <f t="shared" si="13"/>
        <v>0</v>
      </c>
      <c r="S46" s="80">
        <f t="shared" si="13"/>
        <v>0</v>
      </c>
      <c r="T46" s="1"/>
      <c r="U46" s="1"/>
      <c r="V46" s="1"/>
    </row>
    <row r="47" spans="1:22" ht="12">
      <c r="A47" s="1"/>
      <c r="B47" s="33"/>
      <c r="C47" s="37"/>
      <c r="D47" s="36" t="s">
        <v>96</v>
      </c>
      <c r="E47" s="51" t="s">
        <v>94</v>
      </c>
      <c r="F47" s="52"/>
      <c r="G47" s="80">
        <f t="shared" si="0"/>
        <v>0</v>
      </c>
      <c r="H47" s="79"/>
      <c r="I47" s="79"/>
      <c r="J47" s="79"/>
      <c r="K47" s="79"/>
      <c r="L47" s="79"/>
      <c r="M47" s="79"/>
      <c r="N47" s="79"/>
      <c r="O47" s="79"/>
      <c r="P47" s="79"/>
      <c r="Q47" s="79"/>
      <c r="R47" s="79"/>
      <c r="S47" s="79"/>
      <c r="T47" s="1"/>
      <c r="U47" s="1"/>
      <c r="V47" s="1"/>
    </row>
    <row r="48" spans="1:22" ht="12">
      <c r="A48" s="1"/>
      <c r="B48" s="33"/>
      <c r="C48" s="37"/>
      <c r="D48" s="36" t="s">
        <v>97</v>
      </c>
      <c r="E48" s="51" t="s">
        <v>98</v>
      </c>
      <c r="F48" s="52"/>
      <c r="G48" s="80">
        <f t="shared" si="0"/>
        <v>0</v>
      </c>
      <c r="H48" s="79"/>
      <c r="I48" s="79"/>
      <c r="J48" s="79"/>
      <c r="K48" s="79"/>
      <c r="L48" s="79"/>
      <c r="M48" s="79"/>
      <c r="N48" s="79"/>
      <c r="O48" s="79"/>
      <c r="P48" s="79"/>
      <c r="Q48" s="79"/>
      <c r="R48" s="79"/>
      <c r="S48" s="79"/>
      <c r="T48" s="1"/>
      <c r="U48" s="1"/>
      <c r="V48" s="1"/>
    </row>
    <row r="49" spans="1:22" ht="12">
      <c r="A49" s="1"/>
      <c r="B49" s="33" t="s">
        <v>93</v>
      </c>
      <c r="C49" s="51" t="s">
        <v>92</v>
      </c>
      <c r="D49" s="51"/>
      <c r="E49" s="51"/>
      <c r="F49" s="52"/>
      <c r="G49" s="80">
        <f t="shared" si="0"/>
        <v>0</v>
      </c>
      <c r="H49" s="80">
        <f aca="true" t="shared" si="14" ref="H49:S49">+H50+H51</f>
        <v>0</v>
      </c>
      <c r="I49" s="80">
        <f t="shared" si="14"/>
        <v>0</v>
      </c>
      <c r="J49" s="80">
        <f t="shared" si="14"/>
        <v>0</v>
      </c>
      <c r="K49" s="80">
        <f t="shared" si="14"/>
        <v>0</v>
      </c>
      <c r="L49" s="80">
        <f t="shared" si="14"/>
        <v>0</v>
      </c>
      <c r="M49" s="80">
        <f t="shared" si="14"/>
        <v>0</v>
      </c>
      <c r="N49" s="80">
        <f t="shared" si="14"/>
        <v>0</v>
      </c>
      <c r="O49" s="80">
        <f t="shared" si="14"/>
        <v>0</v>
      </c>
      <c r="P49" s="80">
        <f t="shared" si="14"/>
        <v>0</v>
      </c>
      <c r="Q49" s="80">
        <f t="shared" si="14"/>
        <v>0</v>
      </c>
      <c r="R49" s="80">
        <f t="shared" si="14"/>
        <v>0</v>
      </c>
      <c r="S49" s="80">
        <f t="shared" si="14"/>
        <v>0</v>
      </c>
      <c r="T49" s="1"/>
      <c r="U49" s="1"/>
      <c r="V49" s="1"/>
    </row>
    <row r="50" spans="1:22" ht="12">
      <c r="A50" s="1"/>
      <c r="B50" s="33"/>
      <c r="C50" s="36" t="s">
        <v>91</v>
      </c>
      <c r="D50" s="51" t="s">
        <v>94</v>
      </c>
      <c r="E50" s="51"/>
      <c r="F50" s="52"/>
      <c r="G50" s="80">
        <f t="shared" si="0"/>
        <v>0</v>
      </c>
      <c r="H50" s="79"/>
      <c r="I50" s="79"/>
      <c r="J50" s="79"/>
      <c r="K50" s="79"/>
      <c r="L50" s="79"/>
      <c r="M50" s="79"/>
      <c r="N50" s="79"/>
      <c r="O50" s="79"/>
      <c r="P50" s="79"/>
      <c r="Q50" s="79"/>
      <c r="R50" s="79"/>
      <c r="S50" s="79"/>
      <c r="T50" s="1"/>
      <c r="U50" s="1"/>
      <c r="V50" s="1"/>
    </row>
    <row r="51" spans="1:22" ht="12">
      <c r="A51" s="1"/>
      <c r="B51" s="33"/>
      <c r="C51" s="36" t="s">
        <v>90</v>
      </c>
      <c r="D51" s="51" t="s">
        <v>95</v>
      </c>
      <c r="E51" s="51"/>
      <c r="F51" s="52"/>
      <c r="G51" s="80">
        <f t="shared" si="0"/>
        <v>0</v>
      </c>
      <c r="H51" s="79"/>
      <c r="I51" s="79"/>
      <c r="J51" s="79"/>
      <c r="K51" s="79"/>
      <c r="L51" s="79"/>
      <c r="M51" s="79"/>
      <c r="N51" s="79"/>
      <c r="O51" s="79"/>
      <c r="P51" s="79"/>
      <c r="Q51" s="79"/>
      <c r="R51" s="79"/>
      <c r="S51" s="79"/>
      <c r="T51" s="1"/>
      <c r="U51" s="1"/>
      <c r="V51" s="1"/>
    </row>
    <row r="52" spans="1:22" ht="12">
      <c r="A52" s="1"/>
      <c r="B52" s="33" t="s">
        <v>86</v>
      </c>
      <c r="C52" s="51" t="s">
        <v>88</v>
      </c>
      <c r="D52" s="51"/>
      <c r="E52" s="51"/>
      <c r="F52" s="52"/>
      <c r="G52" s="80">
        <f t="shared" si="0"/>
        <v>0</v>
      </c>
      <c r="H52" s="79"/>
      <c r="I52" s="79"/>
      <c r="J52" s="79"/>
      <c r="K52" s="79"/>
      <c r="L52" s="79"/>
      <c r="M52" s="79"/>
      <c r="N52" s="79"/>
      <c r="O52" s="79"/>
      <c r="P52" s="79"/>
      <c r="Q52" s="79"/>
      <c r="R52" s="79"/>
      <c r="S52" s="79"/>
      <c r="T52" s="1"/>
      <c r="U52" s="1"/>
      <c r="V52" s="1"/>
    </row>
    <row r="53" spans="1:22" ht="12">
      <c r="A53" s="1"/>
      <c r="B53" s="33" t="s">
        <v>87</v>
      </c>
      <c r="C53" s="51" t="s">
        <v>89</v>
      </c>
      <c r="D53" s="51"/>
      <c r="E53" s="51"/>
      <c r="F53" s="52"/>
      <c r="G53" s="75">
        <f t="shared" si="0"/>
        <v>0</v>
      </c>
      <c r="H53" s="89">
        <v>0</v>
      </c>
      <c r="I53" s="89">
        <v>0</v>
      </c>
      <c r="J53" s="89">
        <v>0</v>
      </c>
      <c r="K53" s="89">
        <v>0</v>
      </c>
      <c r="L53" s="89">
        <v>0</v>
      </c>
      <c r="M53" s="89">
        <v>0</v>
      </c>
      <c r="N53" s="89">
        <v>0</v>
      </c>
      <c r="O53" s="89">
        <v>0</v>
      </c>
      <c r="P53" s="89">
        <v>0</v>
      </c>
      <c r="Q53" s="89">
        <v>0</v>
      </c>
      <c r="R53" s="78"/>
      <c r="S53" s="78"/>
      <c r="T53" s="1"/>
      <c r="U53" s="1"/>
      <c r="V53" s="1"/>
    </row>
    <row r="54" spans="1:22" ht="12">
      <c r="A54" s="1"/>
      <c r="B54" s="33" t="s">
        <v>83</v>
      </c>
      <c r="C54" s="51" t="s">
        <v>84</v>
      </c>
      <c r="D54" s="51"/>
      <c r="E54" s="51"/>
      <c r="F54" s="52"/>
      <c r="G54" s="75">
        <f t="shared" si="0"/>
        <v>0</v>
      </c>
      <c r="H54" s="89">
        <v>0</v>
      </c>
      <c r="I54" s="89">
        <v>0</v>
      </c>
      <c r="J54" s="89">
        <v>0</v>
      </c>
      <c r="K54" s="89">
        <v>0</v>
      </c>
      <c r="L54" s="89">
        <v>0</v>
      </c>
      <c r="M54" s="89">
        <v>0</v>
      </c>
      <c r="N54" s="89">
        <v>0</v>
      </c>
      <c r="O54" s="89">
        <v>0</v>
      </c>
      <c r="P54" s="89">
        <v>0</v>
      </c>
      <c r="Q54" s="89">
        <v>0</v>
      </c>
      <c r="R54" s="78"/>
      <c r="S54" s="78"/>
      <c r="T54" s="1"/>
      <c r="U54" s="1"/>
      <c r="V54" s="1"/>
    </row>
    <row r="55" spans="1:22" ht="12">
      <c r="A55" s="1"/>
      <c r="B55" s="33" t="s">
        <v>82</v>
      </c>
      <c r="C55" s="51" t="s">
        <v>85</v>
      </c>
      <c r="D55" s="51"/>
      <c r="E55" s="51"/>
      <c r="F55" s="52"/>
      <c r="G55" s="75">
        <f t="shared" si="0"/>
        <v>3063000</v>
      </c>
      <c r="H55" s="89">
        <v>300000</v>
      </c>
      <c r="I55" s="89">
        <v>0</v>
      </c>
      <c r="J55" s="89">
        <v>0</v>
      </c>
      <c r="K55" s="89">
        <v>0</v>
      </c>
      <c r="L55" s="89">
        <v>0</v>
      </c>
      <c r="M55" s="89">
        <v>0</v>
      </c>
      <c r="N55" s="89">
        <v>0</v>
      </c>
      <c r="O55" s="89">
        <v>0</v>
      </c>
      <c r="P55" s="89">
        <v>2763000</v>
      </c>
      <c r="Q55" s="89">
        <v>0</v>
      </c>
      <c r="R55" s="78"/>
      <c r="S55" s="78"/>
      <c r="T55" s="1"/>
      <c r="U55" s="1"/>
      <c r="V55" s="1"/>
    </row>
    <row r="56" spans="1:22" ht="12">
      <c r="A56" s="1"/>
      <c r="B56" s="33"/>
      <c r="C56" s="41" t="s">
        <v>132</v>
      </c>
      <c r="D56" s="41"/>
      <c r="E56" s="41"/>
      <c r="F56" s="42"/>
      <c r="G56" s="75">
        <f t="shared" si="0"/>
        <v>0</v>
      </c>
      <c r="H56" s="89">
        <v>0</v>
      </c>
      <c r="I56" s="89">
        <v>0</v>
      </c>
      <c r="J56" s="89">
        <v>0</v>
      </c>
      <c r="K56" s="89">
        <v>0</v>
      </c>
      <c r="L56" s="89">
        <v>0</v>
      </c>
      <c r="M56" s="89">
        <v>0</v>
      </c>
      <c r="N56" s="89">
        <v>0</v>
      </c>
      <c r="O56" s="89">
        <v>0</v>
      </c>
      <c r="P56" s="89">
        <v>0</v>
      </c>
      <c r="Q56" s="89">
        <v>0</v>
      </c>
      <c r="R56" s="78"/>
      <c r="S56" s="78"/>
      <c r="T56" s="1"/>
      <c r="U56" s="1"/>
      <c r="V56" s="1"/>
    </row>
    <row r="57" spans="1:22" ht="12">
      <c r="A57" s="1"/>
      <c r="B57" s="33" t="s">
        <v>79</v>
      </c>
      <c r="C57" s="51" t="s">
        <v>80</v>
      </c>
      <c r="D57" s="51"/>
      <c r="E57" s="51"/>
      <c r="F57" s="52"/>
      <c r="G57" s="75">
        <f t="shared" si="0"/>
        <v>4887699</v>
      </c>
      <c r="H57" s="89">
        <v>0</v>
      </c>
      <c r="I57" s="90">
        <v>0</v>
      </c>
      <c r="J57" s="90">
        <v>0</v>
      </c>
      <c r="K57" s="89">
        <v>0</v>
      </c>
      <c r="L57" s="89">
        <v>0</v>
      </c>
      <c r="M57" s="89">
        <v>0</v>
      </c>
      <c r="N57" s="89">
        <v>4887699</v>
      </c>
      <c r="O57" s="89">
        <v>0</v>
      </c>
      <c r="P57" s="89">
        <v>0</v>
      </c>
      <c r="Q57" s="90">
        <v>0</v>
      </c>
      <c r="R57" s="79"/>
      <c r="S57" s="79"/>
      <c r="T57" s="1"/>
      <c r="U57" s="1"/>
      <c r="V57" s="1"/>
    </row>
    <row r="58" spans="1:22" ht="12">
      <c r="A58" s="1"/>
      <c r="B58" s="33" t="s">
        <v>78</v>
      </c>
      <c r="C58" s="51" t="s">
        <v>81</v>
      </c>
      <c r="D58" s="51"/>
      <c r="E58" s="51"/>
      <c r="F58" s="52"/>
      <c r="G58" s="80">
        <f t="shared" si="0"/>
        <v>0</v>
      </c>
      <c r="H58" s="79"/>
      <c r="I58" s="79"/>
      <c r="J58" s="79"/>
      <c r="K58" s="79"/>
      <c r="L58" s="79"/>
      <c r="M58" s="79"/>
      <c r="N58" s="79"/>
      <c r="O58" s="79"/>
      <c r="P58" s="79"/>
      <c r="Q58" s="79"/>
      <c r="R58" s="79"/>
      <c r="S58" s="79"/>
      <c r="T58" s="1"/>
      <c r="U58" s="1"/>
      <c r="V58" s="1"/>
    </row>
    <row r="59" spans="1:22" ht="12">
      <c r="A59" s="1"/>
      <c r="B59" s="65" t="s">
        <v>35</v>
      </c>
      <c r="C59" s="66"/>
      <c r="D59" s="66"/>
      <c r="E59" s="66"/>
      <c r="F59" s="67"/>
      <c r="G59" s="38">
        <f aca="true" t="shared" si="15" ref="G59:S59">+G7+G9+G10+G11+G12+G17+G33+G49+G52+G53+G54+G55+G57+G58</f>
        <v>90550012</v>
      </c>
      <c r="H59" s="38">
        <f t="shared" si="15"/>
        <v>3233856</v>
      </c>
      <c r="I59" s="38">
        <f t="shared" si="15"/>
        <v>45352275</v>
      </c>
      <c r="J59" s="38">
        <f t="shared" si="15"/>
        <v>18255434</v>
      </c>
      <c r="K59" s="38">
        <f t="shared" si="15"/>
        <v>0</v>
      </c>
      <c r="L59" s="38">
        <f t="shared" si="15"/>
        <v>8808268</v>
      </c>
      <c r="M59" s="38">
        <f t="shared" si="15"/>
        <v>1256100</v>
      </c>
      <c r="N59" s="38">
        <f t="shared" si="15"/>
        <v>5084184</v>
      </c>
      <c r="O59" s="38">
        <f t="shared" si="15"/>
        <v>2744741</v>
      </c>
      <c r="P59" s="38">
        <f t="shared" si="15"/>
        <v>5815154</v>
      </c>
      <c r="Q59" s="38">
        <f t="shared" si="15"/>
        <v>0</v>
      </c>
      <c r="R59" s="38">
        <f t="shared" si="15"/>
        <v>42274516</v>
      </c>
      <c r="S59" s="38">
        <f t="shared" si="15"/>
        <v>0</v>
      </c>
      <c r="T59" s="1"/>
      <c r="U59" s="1"/>
      <c r="V59" s="1"/>
    </row>
    <row r="60" spans="1:22" ht="12">
      <c r="A60" s="1"/>
      <c r="B60" s="50" t="s">
        <v>36</v>
      </c>
      <c r="C60" s="51"/>
      <c r="D60" s="51"/>
      <c r="E60" s="51"/>
      <c r="F60" s="52"/>
      <c r="G60" s="82">
        <f t="shared" si="0"/>
        <v>15180706</v>
      </c>
      <c r="H60" s="89">
        <v>2126</v>
      </c>
      <c r="I60" s="89">
        <v>6506543</v>
      </c>
      <c r="J60" s="89">
        <v>4660325</v>
      </c>
      <c r="K60" s="89">
        <v>0</v>
      </c>
      <c r="L60" s="89">
        <v>2367681</v>
      </c>
      <c r="M60" s="89">
        <v>91027</v>
      </c>
      <c r="N60" s="89">
        <v>65776</v>
      </c>
      <c r="O60" s="89">
        <v>65605</v>
      </c>
      <c r="P60" s="89">
        <v>1421623</v>
      </c>
      <c r="Q60" s="89">
        <v>0</v>
      </c>
      <c r="R60" s="89">
        <v>594412</v>
      </c>
      <c r="S60" s="82"/>
      <c r="T60" s="1"/>
      <c r="U60" s="1"/>
      <c r="V60" s="1"/>
    </row>
    <row r="61" spans="1:22" ht="12">
      <c r="A61" s="1"/>
      <c r="B61" s="50" t="s">
        <v>45</v>
      </c>
      <c r="C61" s="51"/>
      <c r="D61" s="51"/>
      <c r="E61" s="51"/>
      <c r="F61" s="52"/>
      <c r="G61" s="82">
        <f t="shared" si="0"/>
        <v>1109300</v>
      </c>
      <c r="H61" s="89">
        <v>331454</v>
      </c>
      <c r="I61" s="89">
        <v>10146</v>
      </c>
      <c r="J61" s="89">
        <v>0</v>
      </c>
      <c r="K61" s="89">
        <v>0</v>
      </c>
      <c r="L61" s="89">
        <v>0</v>
      </c>
      <c r="M61" s="89">
        <v>144165</v>
      </c>
      <c r="N61" s="89">
        <v>0</v>
      </c>
      <c r="O61" s="89">
        <v>2340</v>
      </c>
      <c r="P61" s="89">
        <v>621195</v>
      </c>
      <c r="Q61" s="89">
        <v>0</v>
      </c>
      <c r="R61" s="89">
        <v>2756150</v>
      </c>
      <c r="S61" s="82"/>
      <c r="T61" s="1"/>
      <c r="U61" s="1"/>
      <c r="V61" s="1"/>
    </row>
    <row r="62" spans="1:22" ht="12">
      <c r="A62" s="1"/>
      <c r="B62" s="50" t="s">
        <v>34</v>
      </c>
      <c r="C62" s="51"/>
      <c r="D62" s="51"/>
      <c r="E62" s="51"/>
      <c r="F62" s="52"/>
      <c r="G62" s="82">
        <f t="shared" si="0"/>
        <v>3490260</v>
      </c>
      <c r="H62" s="89">
        <v>181170</v>
      </c>
      <c r="I62" s="89">
        <v>420443</v>
      </c>
      <c r="J62" s="89">
        <v>959517</v>
      </c>
      <c r="K62" s="89">
        <v>0</v>
      </c>
      <c r="L62" s="89">
        <v>1529706</v>
      </c>
      <c r="M62" s="89">
        <v>31755</v>
      </c>
      <c r="N62" s="89">
        <v>54855</v>
      </c>
      <c r="O62" s="89">
        <v>312814</v>
      </c>
      <c r="P62" s="89">
        <v>0</v>
      </c>
      <c r="Q62" s="89">
        <v>0</v>
      </c>
      <c r="R62" s="89">
        <v>0</v>
      </c>
      <c r="S62" s="82"/>
      <c r="T62" s="1"/>
      <c r="U62" s="1"/>
      <c r="V62" s="1"/>
    </row>
    <row r="63" spans="1:22" ht="12">
      <c r="A63" s="1"/>
      <c r="B63" s="50" t="s">
        <v>42</v>
      </c>
      <c r="C63" s="51"/>
      <c r="D63" s="51"/>
      <c r="E63" s="51"/>
      <c r="F63" s="52"/>
      <c r="G63" s="82">
        <f t="shared" si="0"/>
        <v>2555</v>
      </c>
      <c r="H63" s="89">
        <v>2149</v>
      </c>
      <c r="I63" s="89">
        <v>0</v>
      </c>
      <c r="J63" s="89">
        <v>0</v>
      </c>
      <c r="K63" s="89">
        <v>0</v>
      </c>
      <c r="L63" s="89">
        <v>0</v>
      </c>
      <c r="M63" s="89">
        <v>0</v>
      </c>
      <c r="N63" s="89">
        <v>0</v>
      </c>
      <c r="O63" s="89">
        <v>0</v>
      </c>
      <c r="P63" s="89">
        <v>406</v>
      </c>
      <c r="Q63" s="89">
        <v>0</v>
      </c>
      <c r="R63" s="89">
        <v>70650</v>
      </c>
      <c r="S63" s="82"/>
      <c r="T63" s="1"/>
      <c r="U63" s="1"/>
      <c r="V63" s="1"/>
    </row>
    <row r="64" spans="1:22" ht="12">
      <c r="A64" s="1"/>
      <c r="B64" s="50" t="s">
        <v>37</v>
      </c>
      <c r="C64" s="51"/>
      <c r="D64" s="51"/>
      <c r="E64" s="51"/>
      <c r="F64" s="52"/>
      <c r="G64" s="82">
        <f t="shared" si="0"/>
        <v>2226591</v>
      </c>
      <c r="H64" s="89">
        <v>16214</v>
      </c>
      <c r="I64" s="89">
        <v>60056</v>
      </c>
      <c r="J64" s="89">
        <v>124555</v>
      </c>
      <c r="K64" s="89">
        <v>0</v>
      </c>
      <c r="L64" s="89">
        <v>0</v>
      </c>
      <c r="M64" s="89">
        <v>25766</v>
      </c>
      <c r="N64" s="89">
        <v>2000000</v>
      </c>
      <c r="O64" s="89">
        <v>0</v>
      </c>
      <c r="P64" s="89">
        <v>0</v>
      </c>
      <c r="Q64" s="89">
        <v>0</v>
      </c>
      <c r="R64" s="89">
        <v>66281</v>
      </c>
      <c r="S64" s="82"/>
      <c r="T64" s="1"/>
      <c r="U64" s="1"/>
      <c r="V64" s="1"/>
    </row>
    <row r="65" spans="1:22" ht="12">
      <c r="A65" s="1"/>
      <c r="B65" s="50" t="s">
        <v>38</v>
      </c>
      <c r="C65" s="51"/>
      <c r="D65" s="51"/>
      <c r="E65" s="51"/>
      <c r="F65" s="52"/>
      <c r="G65" s="82">
        <f t="shared" si="0"/>
        <v>4735614</v>
      </c>
      <c r="H65" s="89">
        <v>319754</v>
      </c>
      <c r="I65" s="89">
        <v>817813</v>
      </c>
      <c r="J65" s="89">
        <v>714051</v>
      </c>
      <c r="K65" s="89">
        <v>0</v>
      </c>
      <c r="L65" s="89">
        <v>115152</v>
      </c>
      <c r="M65" s="89">
        <v>31</v>
      </c>
      <c r="N65" s="89">
        <v>0</v>
      </c>
      <c r="O65" s="89">
        <v>17</v>
      </c>
      <c r="P65" s="89">
        <v>2768796</v>
      </c>
      <c r="Q65" s="89">
        <v>0</v>
      </c>
      <c r="R65" s="89">
        <v>186402</v>
      </c>
      <c r="S65" s="82"/>
      <c r="T65" s="1"/>
      <c r="U65" s="1"/>
      <c r="V65" s="1"/>
    </row>
    <row r="66" spans="1:22" ht="12">
      <c r="A66" s="1"/>
      <c r="B66" s="50" t="s">
        <v>39</v>
      </c>
      <c r="C66" s="51"/>
      <c r="D66" s="51"/>
      <c r="E66" s="51"/>
      <c r="F66" s="52"/>
      <c r="G66" s="82">
        <f t="shared" si="0"/>
        <v>4138222</v>
      </c>
      <c r="H66" s="89">
        <v>10238</v>
      </c>
      <c r="I66" s="89">
        <v>2156801</v>
      </c>
      <c r="J66" s="89">
        <v>519593</v>
      </c>
      <c r="K66" s="89">
        <v>0</v>
      </c>
      <c r="L66" s="89">
        <v>1283675</v>
      </c>
      <c r="M66" s="89">
        <v>38760</v>
      </c>
      <c r="N66" s="89">
        <v>0</v>
      </c>
      <c r="O66" s="89">
        <v>108085</v>
      </c>
      <c r="P66" s="89">
        <v>21070</v>
      </c>
      <c r="Q66" s="89">
        <v>0</v>
      </c>
      <c r="R66" s="89">
        <v>0</v>
      </c>
      <c r="S66" s="82"/>
      <c r="T66" s="1"/>
      <c r="U66" s="1"/>
      <c r="V66" s="1"/>
    </row>
    <row r="67" spans="1:22" ht="12">
      <c r="A67" s="1"/>
      <c r="B67" s="50" t="s">
        <v>40</v>
      </c>
      <c r="C67" s="51"/>
      <c r="D67" s="51"/>
      <c r="E67" s="51"/>
      <c r="F67" s="52"/>
      <c r="G67" s="82">
        <f t="shared" si="0"/>
        <v>37191400</v>
      </c>
      <c r="H67" s="89">
        <v>0</v>
      </c>
      <c r="I67" s="89">
        <v>26231000</v>
      </c>
      <c r="J67" s="89">
        <v>7986000</v>
      </c>
      <c r="K67" s="89">
        <v>0</v>
      </c>
      <c r="L67" s="89">
        <v>2214400</v>
      </c>
      <c r="M67" s="89">
        <v>26000</v>
      </c>
      <c r="N67" s="89">
        <v>0</v>
      </c>
      <c r="O67" s="89">
        <v>0</v>
      </c>
      <c r="P67" s="89">
        <v>734000</v>
      </c>
      <c r="Q67" s="89">
        <v>0</v>
      </c>
      <c r="R67" s="89">
        <v>389000</v>
      </c>
      <c r="S67" s="82"/>
      <c r="T67" s="1"/>
      <c r="U67" s="1"/>
      <c r="V67" s="1"/>
    </row>
    <row r="68" spans="1:22" ht="12">
      <c r="A68" s="1"/>
      <c r="B68" s="50" t="s">
        <v>41</v>
      </c>
      <c r="C68" s="51"/>
      <c r="D68" s="51"/>
      <c r="E68" s="51"/>
      <c r="F68" s="52"/>
      <c r="G68" s="82">
        <f t="shared" si="0"/>
        <v>22475364</v>
      </c>
      <c r="H68" s="82">
        <f aca="true" t="shared" si="16" ref="H68:S68">+H59-SUM(H60:H67)</f>
        <v>2370751</v>
      </c>
      <c r="I68" s="82">
        <f t="shared" si="16"/>
        <v>9149473</v>
      </c>
      <c r="J68" s="82">
        <f t="shared" si="16"/>
        <v>3291393</v>
      </c>
      <c r="K68" s="82">
        <f t="shared" si="16"/>
        <v>0</v>
      </c>
      <c r="L68" s="82">
        <f t="shared" si="16"/>
        <v>1297654</v>
      </c>
      <c r="M68" s="82">
        <f t="shared" si="16"/>
        <v>898596</v>
      </c>
      <c r="N68" s="82">
        <f t="shared" si="16"/>
        <v>2963553</v>
      </c>
      <c r="O68" s="82">
        <f t="shared" si="16"/>
        <v>2255880</v>
      </c>
      <c r="P68" s="82">
        <f t="shared" si="16"/>
        <v>248064</v>
      </c>
      <c r="Q68" s="82">
        <f t="shared" si="16"/>
        <v>0</v>
      </c>
      <c r="R68" s="82">
        <f t="shared" si="16"/>
        <v>38211621</v>
      </c>
      <c r="S68" s="82">
        <f t="shared" si="16"/>
        <v>0</v>
      </c>
      <c r="T68" s="1"/>
      <c r="U68" s="1"/>
      <c r="V68" s="1"/>
    </row>
    <row r="69" spans="1:22" ht="12">
      <c r="A69" s="1"/>
      <c r="B69" s="50" t="s">
        <v>43</v>
      </c>
      <c r="C69" s="51"/>
      <c r="D69" s="51"/>
      <c r="E69" s="51"/>
      <c r="F69" s="52"/>
      <c r="G69" s="83">
        <f t="shared" si="0"/>
        <v>14068476</v>
      </c>
      <c r="H69" s="83">
        <v>41866</v>
      </c>
      <c r="I69" s="83">
        <v>7988918</v>
      </c>
      <c r="J69" s="83">
        <v>2731329</v>
      </c>
      <c r="K69" s="83"/>
      <c r="L69" s="83">
        <v>1296699</v>
      </c>
      <c r="M69" s="83">
        <v>214994</v>
      </c>
      <c r="N69" s="83">
        <v>69500</v>
      </c>
      <c r="O69" s="83">
        <v>1670111</v>
      </c>
      <c r="P69" s="83">
        <v>55059</v>
      </c>
      <c r="Q69" s="83"/>
      <c r="R69" s="83">
        <v>1899399</v>
      </c>
      <c r="S69" s="83"/>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51</v>
      </c>
      <c r="C71" s="14"/>
      <c r="D71" s="14"/>
      <c r="E71" s="14"/>
      <c r="F71" s="14"/>
      <c r="G71" s="15"/>
      <c r="H71" s="1"/>
      <c r="I71" s="1"/>
      <c r="J71" s="1"/>
      <c r="K71" s="1"/>
      <c r="L71" s="1"/>
      <c r="M71" s="1"/>
      <c r="N71" s="1"/>
      <c r="O71" s="1"/>
      <c r="P71" s="1"/>
      <c r="Q71" s="1"/>
      <c r="R71" s="1"/>
      <c r="S71" s="1"/>
      <c r="T71" s="1"/>
      <c r="U71" s="1"/>
      <c r="V71" s="1"/>
    </row>
    <row r="72" spans="1:22" ht="12">
      <c r="A72" s="1"/>
      <c r="B72" s="14" t="s">
        <v>204</v>
      </c>
      <c r="C72" s="14"/>
      <c r="D72" s="14"/>
      <c r="E72" s="14"/>
      <c r="F72" s="14"/>
      <c r="G72" s="15" t="s">
        <v>61</v>
      </c>
      <c r="H72" s="1"/>
      <c r="I72" s="1"/>
      <c r="J72" s="1"/>
      <c r="K72" s="1"/>
      <c r="L72" s="1"/>
      <c r="M72" s="1"/>
      <c r="N72" s="1"/>
      <c r="O72" s="1"/>
      <c r="P72" s="1"/>
      <c r="Q72" s="1"/>
      <c r="R72" s="1"/>
      <c r="S72" s="1"/>
      <c r="T72" s="1"/>
      <c r="U72" s="1"/>
      <c r="V72" s="1"/>
    </row>
    <row r="73" spans="1:22" ht="12">
      <c r="A73" s="1"/>
      <c r="B73" s="16" t="s">
        <v>205</v>
      </c>
      <c r="C73" s="16"/>
      <c r="D73" s="16"/>
      <c r="E73" s="16"/>
      <c r="F73" s="16"/>
      <c r="G73" s="15" t="s">
        <v>67</v>
      </c>
      <c r="H73" s="1"/>
      <c r="I73" s="1"/>
      <c r="J73" s="1"/>
      <c r="K73" s="1"/>
      <c r="L73" s="1"/>
      <c r="M73" s="1"/>
      <c r="N73" s="1"/>
      <c r="O73" s="1"/>
      <c r="P73" s="1"/>
      <c r="Q73" s="1"/>
      <c r="R73" s="1"/>
      <c r="S73" s="1"/>
      <c r="T73" s="1"/>
      <c r="U73" s="1"/>
      <c r="V73" s="1"/>
    </row>
    <row r="74" spans="2:6" ht="12">
      <c r="B74" s="17"/>
      <c r="C74" s="17"/>
      <c r="D74" s="17"/>
      <c r="E74" s="17"/>
      <c r="F74" s="17"/>
    </row>
  </sheetData>
  <mergeCells count="60">
    <mergeCell ref="B67:F67"/>
    <mergeCell ref="B68:F68"/>
    <mergeCell ref="B69:F69"/>
    <mergeCell ref="B63:F63"/>
    <mergeCell ref="B64:F64"/>
    <mergeCell ref="B65:F65"/>
    <mergeCell ref="B66:F66"/>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J4:J6"/>
    <mergeCell ref="B3:F4"/>
    <mergeCell ref="B5:F6"/>
    <mergeCell ref="H4:H6"/>
    <mergeCell ref="I4:I6"/>
  </mergeCells>
  <printOptions/>
  <pageMargins left="0.7874015748031497" right="0.3937007874015748" top="0.7874015748031497" bottom="0.3937007874015748" header="0.5118110236220472" footer="0.2755905511811024"/>
  <pageSetup fitToHeight="1" fitToWidth="1" horizontalDpi="300" verticalDpi="300" orientation="landscape" paperSize="9" scale="6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V74"/>
  <sheetViews>
    <sheetView showZeros="0" workbookViewId="0" topLeftCell="A1">
      <pane xSplit="6" ySplit="6" topLeftCell="G7" activePane="bottomRight" state="frozen"/>
      <selection pane="topLeft" activeCell="J56" sqref="J56"/>
      <selection pane="topRight" activeCell="J56" sqref="J56"/>
      <selection pane="bottomLeft" activeCell="J56" sqref="J56"/>
      <selection pane="bottomRight" activeCell="R72" sqref="R72"/>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17" width="18.7109375" style="5" customWidth="1"/>
    <col min="18" max="22" width="14.7109375" style="5" customWidth="1"/>
    <col min="23" max="16384" width="9.140625" style="5" customWidth="1"/>
  </cols>
  <sheetData>
    <row r="1" spans="1:22" ht="18" customHeight="1">
      <c r="A1" s="1"/>
      <c r="B1" s="8" t="s">
        <v>69</v>
      </c>
      <c r="C1" s="8"/>
      <c r="D1" s="8"/>
      <c r="E1" s="8"/>
      <c r="F1" s="8"/>
      <c r="G1" s="18" t="s">
        <v>74</v>
      </c>
      <c r="H1" s="1"/>
      <c r="I1" s="1"/>
      <c r="J1" s="1"/>
      <c r="K1" s="1"/>
      <c r="L1" s="1"/>
      <c r="M1" s="1"/>
      <c r="N1" s="1"/>
      <c r="O1" s="1"/>
      <c r="P1" s="1"/>
      <c r="Q1" s="19" t="s">
        <v>212</v>
      </c>
      <c r="R1" s="1"/>
      <c r="S1" s="1"/>
      <c r="T1" s="1"/>
      <c r="U1" s="1"/>
      <c r="V1" s="1"/>
    </row>
    <row r="2" spans="1:22" ht="18" customHeight="1">
      <c r="A2" s="1"/>
      <c r="B2" s="10" t="s">
        <v>68</v>
      </c>
      <c r="C2" s="10"/>
      <c r="D2" s="10"/>
      <c r="E2" s="10"/>
      <c r="F2" s="10"/>
      <c r="G2" s="1"/>
      <c r="H2" s="1"/>
      <c r="I2" s="1"/>
      <c r="J2" s="1"/>
      <c r="K2" s="1"/>
      <c r="L2" s="1"/>
      <c r="M2" s="1"/>
      <c r="N2" s="1"/>
      <c r="O2" s="1"/>
      <c r="P2" s="1"/>
      <c r="Q2" s="19" t="s">
        <v>44</v>
      </c>
      <c r="R2" s="1"/>
      <c r="S2" s="1"/>
      <c r="T2" s="1"/>
      <c r="U2" s="1"/>
      <c r="V2" s="1"/>
    </row>
    <row r="3" spans="1:22" ht="18" customHeight="1">
      <c r="A3" s="1"/>
      <c r="B3" s="59" t="s">
        <v>76</v>
      </c>
      <c r="C3" s="60"/>
      <c r="D3" s="60"/>
      <c r="E3" s="60"/>
      <c r="F3" s="61"/>
      <c r="G3" s="20"/>
      <c r="H3" s="3"/>
      <c r="I3" s="3"/>
      <c r="J3" s="3"/>
      <c r="K3" s="3" t="s">
        <v>15</v>
      </c>
      <c r="L3" s="3"/>
      <c r="M3" s="3"/>
      <c r="N3" s="3"/>
      <c r="O3" s="3"/>
      <c r="P3" s="3"/>
      <c r="Q3" s="4"/>
      <c r="R3" s="1"/>
      <c r="S3" s="1"/>
      <c r="T3" s="1"/>
      <c r="U3" s="1"/>
      <c r="V3" s="1"/>
    </row>
    <row r="4" spans="1:22" ht="12">
      <c r="A4" s="1"/>
      <c r="B4" s="62"/>
      <c r="C4" s="63"/>
      <c r="D4" s="63"/>
      <c r="E4" s="63"/>
      <c r="F4" s="64"/>
      <c r="G4" s="12"/>
      <c r="H4" s="44" t="s">
        <v>142</v>
      </c>
      <c r="I4" s="29"/>
      <c r="J4" s="26"/>
      <c r="K4" s="29"/>
      <c r="L4" s="26"/>
      <c r="M4" s="29"/>
      <c r="N4" s="26"/>
      <c r="O4" s="70" t="s">
        <v>135</v>
      </c>
      <c r="P4" s="71"/>
      <c r="Q4" s="26"/>
      <c r="R4" s="1"/>
      <c r="S4" s="1"/>
      <c r="T4" s="1"/>
      <c r="U4" s="1"/>
      <c r="V4" s="1"/>
    </row>
    <row r="5" spans="1:22" ht="12">
      <c r="A5" s="1"/>
      <c r="B5" s="53" t="s">
        <v>77</v>
      </c>
      <c r="C5" s="54"/>
      <c r="D5" s="54"/>
      <c r="E5" s="54"/>
      <c r="F5" s="55"/>
      <c r="G5" s="12" t="s">
        <v>4</v>
      </c>
      <c r="H5" s="45"/>
      <c r="I5" s="6" t="s">
        <v>141</v>
      </c>
      <c r="J5" s="12" t="s">
        <v>140</v>
      </c>
      <c r="K5" s="6" t="s">
        <v>139</v>
      </c>
      <c r="L5" s="12" t="s">
        <v>138</v>
      </c>
      <c r="M5" s="6" t="s">
        <v>137</v>
      </c>
      <c r="N5" s="12" t="s">
        <v>136</v>
      </c>
      <c r="O5" s="30" t="s">
        <v>147</v>
      </c>
      <c r="P5" s="22" t="s">
        <v>145</v>
      </c>
      <c r="Q5" s="12" t="s">
        <v>144</v>
      </c>
      <c r="R5" s="1"/>
      <c r="S5" s="1"/>
      <c r="T5" s="1"/>
      <c r="U5" s="1"/>
      <c r="V5" s="1"/>
    </row>
    <row r="6" spans="1:22" ht="12">
      <c r="A6" s="1"/>
      <c r="B6" s="56"/>
      <c r="C6" s="57"/>
      <c r="D6" s="57"/>
      <c r="E6" s="57"/>
      <c r="F6" s="58"/>
      <c r="G6" s="13"/>
      <c r="H6" s="46"/>
      <c r="I6" s="6"/>
      <c r="J6" s="12"/>
      <c r="K6" s="6"/>
      <c r="L6" s="12"/>
      <c r="M6" s="6"/>
      <c r="N6" s="12"/>
      <c r="O6" s="13" t="s">
        <v>143</v>
      </c>
      <c r="P6" s="22" t="s">
        <v>146</v>
      </c>
      <c r="Q6" s="12"/>
      <c r="R6" s="1"/>
      <c r="S6" s="1"/>
      <c r="T6" s="1"/>
      <c r="U6" s="1"/>
      <c r="V6" s="1"/>
    </row>
    <row r="7" spans="1:22" ht="12">
      <c r="A7" s="1"/>
      <c r="B7" s="33" t="s">
        <v>119</v>
      </c>
      <c r="C7" s="51" t="s">
        <v>120</v>
      </c>
      <c r="D7" s="51"/>
      <c r="E7" s="51"/>
      <c r="F7" s="52"/>
      <c r="G7" s="75">
        <f>SUM(H7:Q7)</f>
        <v>159999778</v>
      </c>
      <c r="H7" s="91">
        <v>14641940</v>
      </c>
      <c r="I7" s="91">
        <v>60890461</v>
      </c>
      <c r="J7" s="91">
        <v>35818308</v>
      </c>
      <c r="K7" s="91">
        <v>32928672</v>
      </c>
      <c r="L7" s="91">
        <v>11120987</v>
      </c>
      <c r="M7" s="91">
        <v>0</v>
      </c>
      <c r="N7" s="91">
        <v>1600708</v>
      </c>
      <c r="O7" s="91">
        <v>371780</v>
      </c>
      <c r="P7" s="91">
        <v>1207142</v>
      </c>
      <c r="Q7" s="91">
        <v>1419780</v>
      </c>
      <c r="R7" s="1"/>
      <c r="S7" s="1"/>
      <c r="T7" s="1"/>
      <c r="U7" s="1"/>
      <c r="V7" s="1"/>
    </row>
    <row r="8" spans="1:22" ht="12">
      <c r="A8" s="1"/>
      <c r="B8" s="35"/>
      <c r="C8" s="39" t="s">
        <v>133</v>
      </c>
      <c r="D8" s="39"/>
      <c r="E8" s="39"/>
      <c r="F8" s="40"/>
      <c r="G8" s="77">
        <f aca="true" t="shared" si="0" ref="G8:G69">SUM(H8:Q8)</f>
        <v>120086306</v>
      </c>
      <c r="H8" s="91">
        <v>1231125</v>
      </c>
      <c r="I8" s="91">
        <v>49564244</v>
      </c>
      <c r="J8" s="91">
        <v>29218149</v>
      </c>
      <c r="K8" s="91">
        <v>27420761</v>
      </c>
      <c r="L8" s="91">
        <v>9108871</v>
      </c>
      <c r="M8" s="91">
        <v>0</v>
      </c>
      <c r="N8" s="91">
        <v>1204719</v>
      </c>
      <c r="O8" s="91">
        <v>272648</v>
      </c>
      <c r="P8" s="91">
        <v>948730</v>
      </c>
      <c r="Q8" s="91">
        <v>1117059</v>
      </c>
      <c r="R8" s="1"/>
      <c r="S8" s="1"/>
      <c r="T8" s="1"/>
      <c r="U8" s="1"/>
      <c r="V8" s="1"/>
    </row>
    <row r="9" spans="1:22" ht="12">
      <c r="A9" s="1"/>
      <c r="B9" s="33" t="s">
        <v>121</v>
      </c>
      <c r="C9" s="51" t="s">
        <v>122</v>
      </c>
      <c r="D9" s="51"/>
      <c r="E9" s="51"/>
      <c r="F9" s="52"/>
      <c r="G9" s="75">
        <f t="shared" si="0"/>
        <v>5828697</v>
      </c>
      <c r="H9" s="91">
        <v>514408</v>
      </c>
      <c r="I9" s="91">
        <v>204910</v>
      </c>
      <c r="J9" s="91">
        <v>224104</v>
      </c>
      <c r="K9" s="91">
        <v>2017836</v>
      </c>
      <c r="L9" s="91">
        <v>371696</v>
      </c>
      <c r="M9" s="91">
        <v>0</v>
      </c>
      <c r="N9" s="91">
        <v>1553507</v>
      </c>
      <c r="O9" s="91">
        <v>572202</v>
      </c>
      <c r="P9" s="91">
        <v>32353</v>
      </c>
      <c r="Q9" s="91">
        <v>337681</v>
      </c>
      <c r="R9" s="1"/>
      <c r="S9" s="1"/>
      <c r="T9" s="1"/>
      <c r="U9" s="1"/>
      <c r="V9" s="1"/>
    </row>
    <row r="10" spans="1:22" ht="12">
      <c r="A10" s="1"/>
      <c r="B10" s="33" t="s">
        <v>123</v>
      </c>
      <c r="C10" s="51" t="s">
        <v>124</v>
      </c>
      <c r="D10" s="51"/>
      <c r="E10" s="51"/>
      <c r="F10" s="52"/>
      <c r="G10" s="75">
        <f t="shared" si="0"/>
        <v>358318</v>
      </c>
      <c r="H10" s="91">
        <v>13594</v>
      </c>
      <c r="I10" s="91">
        <v>0</v>
      </c>
      <c r="J10" s="91">
        <v>0</v>
      </c>
      <c r="K10" s="91">
        <v>297674</v>
      </c>
      <c r="L10" s="91">
        <v>34811</v>
      </c>
      <c r="M10" s="91">
        <v>0</v>
      </c>
      <c r="N10" s="91">
        <v>9261</v>
      </c>
      <c r="O10" s="91">
        <v>225</v>
      </c>
      <c r="P10" s="91">
        <v>0</v>
      </c>
      <c r="Q10" s="91">
        <v>2753</v>
      </c>
      <c r="R10" s="1"/>
      <c r="S10" s="1"/>
      <c r="T10" s="1"/>
      <c r="U10" s="1"/>
      <c r="V10" s="1"/>
    </row>
    <row r="11" spans="1:22" ht="12">
      <c r="A11" s="1"/>
      <c r="B11" s="33" t="s">
        <v>125</v>
      </c>
      <c r="C11" s="51" t="s">
        <v>126</v>
      </c>
      <c r="D11" s="51"/>
      <c r="E11" s="51"/>
      <c r="F11" s="52"/>
      <c r="G11" s="75">
        <f t="shared" si="0"/>
        <v>191414</v>
      </c>
      <c r="H11" s="91">
        <v>0</v>
      </c>
      <c r="I11" s="91">
        <v>0</v>
      </c>
      <c r="J11" s="91">
        <v>0</v>
      </c>
      <c r="K11" s="91">
        <v>0</v>
      </c>
      <c r="L11" s="91">
        <v>191414</v>
      </c>
      <c r="M11" s="91">
        <v>0</v>
      </c>
      <c r="N11" s="91">
        <v>0</v>
      </c>
      <c r="O11" s="91">
        <v>0</v>
      </c>
      <c r="P11" s="91">
        <v>0</v>
      </c>
      <c r="Q11" s="91">
        <v>0</v>
      </c>
      <c r="R11" s="1"/>
      <c r="S11" s="1"/>
      <c r="T11" s="1"/>
      <c r="U11" s="1"/>
      <c r="V11" s="1"/>
    </row>
    <row r="12" spans="1:22" ht="12">
      <c r="A12" s="1"/>
      <c r="B12" s="33" t="s">
        <v>127</v>
      </c>
      <c r="C12" s="51" t="s">
        <v>128</v>
      </c>
      <c r="D12" s="51"/>
      <c r="E12" s="51"/>
      <c r="F12" s="52"/>
      <c r="G12" s="75">
        <f t="shared" si="0"/>
        <v>11373225</v>
      </c>
      <c r="H12" s="75">
        <f aca="true" t="shared" si="1" ref="H12:Q12">SUM(H13:H16)</f>
        <v>9249607</v>
      </c>
      <c r="I12" s="75">
        <f t="shared" si="1"/>
        <v>0</v>
      </c>
      <c r="J12" s="75">
        <f t="shared" si="1"/>
        <v>0</v>
      </c>
      <c r="K12" s="75">
        <f t="shared" si="1"/>
        <v>21534</v>
      </c>
      <c r="L12" s="75">
        <f t="shared" si="1"/>
        <v>88296</v>
      </c>
      <c r="M12" s="75">
        <f t="shared" si="1"/>
        <v>0</v>
      </c>
      <c r="N12" s="75">
        <f t="shared" si="1"/>
        <v>1007395</v>
      </c>
      <c r="O12" s="75">
        <f t="shared" si="1"/>
        <v>960372</v>
      </c>
      <c r="P12" s="75">
        <f t="shared" si="1"/>
        <v>459</v>
      </c>
      <c r="Q12" s="75">
        <f t="shared" si="1"/>
        <v>45562</v>
      </c>
      <c r="R12" s="1"/>
      <c r="S12" s="1"/>
      <c r="T12" s="1"/>
      <c r="U12" s="1"/>
      <c r="V12" s="1"/>
    </row>
    <row r="13" spans="1:22" ht="12">
      <c r="A13" s="1"/>
      <c r="B13" s="33"/>
      <c r="C13" s="36" t="s">
        <v>91</v>
      </c>
      <c r="D13" s="51" t="s">
        <v>129</v>
      </c>
      <c r="E13" s="51"/>
      <c r="F13" s="52"/>
      <c r="G13" s="75">
        <f t="shared" si="0"/>
        <v>10594</v>
      </c>
      <c r="H13" s="91">
        <v>3236</v>
      </c>
      <c r="I13" s="91">
        <v>0</v>
      </c>
      <c r="J13" s="91">
        <v>0</v>
      </c>
      <c r="K13" s="91">
        <v>6208</v>
      </c>
      <c r="L13" s="91">
        <v>704</v>
      </c>
      <c r="M13" s="91">
        <v>0</v>
      </c>
      <c r="N13" s="91">
        <v>351</v>
      </c>
      <c r="O13" s="91">
        <v>18</v>
      </c>
      <c r="P13" s="91">
        <v>0</v>
      </c>
      <c r="Q13" s="91">
        <v>77</v>
      </c>
      <c r="R13" s="1"/>
      <c r="S13" s="1"/>
      <c r="T13" s="1"/>
      <c r="U13" s="1"/>
      <c r="V13" s="1"/>
    </row>
    <row r="14" spans="1:22" ht="12">
      <c r="A14" s="1"/>
      <c r="B14" s="33"/>
      <c r="C14" s="36" t="s">
        <v>90</v>
      </c>
      <c r="D14" s="51" t="s">
        <v>130</v>
      </c>
      <c r="E14" s="51"/>
      <c r="F14" s="52"/>
      <c r="G14" s="75">
        <f t="shared" si="0"/>
        <v>0</v>
      </c>
      <c r="H14" s="91">
        <v>0</v>
      </c>
      <c r="I14" s="91">
        <v>0</v>
      </c>
      <c r="J14" s="91">
        <v>0</v>
      </c>
      <c r="K14" s="91">
        <v>0</v>
      </c>
      <c r="L14" s="91">
        <v>0</v>
      </c>
      <c r="M14" s="91">
        <v>0</v>
      </c>
      <c r="N14" s="91">
        <v>0</v>
      </c>
      <c r="O14" s="91">
        <v>0</v>
      </c>
      <c r="P14" s="91">
        <v>0</v>
      </c>
      <c r="Q14" s="91">
        <v>0</v>
      </c>
      <c r="R14" s="1"/>
      <c r="S14" s="1"/>
      <c r="T14" s="1"/>
      <c r="U14" s="1"/>
      <c r="V14" s="1"/>
    </row>
    <row r="15" spans="1:22" ht="12">
      <c r="A15" s="1"/>
      <c r="B15" s="33"/>
      <c r="C15" s="36" t="s">
        <v>99</v>
      </c>
      <c r="D15" s="51" t="s">
        <v>108</v>
      </c>
      <c r="E15" s="51"/>
      <c r="F15" s="52"/>
      <c r="G15" s="75">
        <f t="shared" si="0"/>
        <v>99491</v>
      </c>
      <c r="H15" s="91">
        <v>14794</v>
      </c>
      <c r="I15" s="91">
        <v>0</v>
      </c>
      <c r="J15" s="91">
        <v>0</v>
      </c>
      <c r="K15" s="91">
        <v>148</v>
      </c>
      <c r="L15" s="91">
        <v>77614</v>
      </c>
      <c r="M15" s="91">
        <v>0</v>
      </c>
      <c r="N15" s="91">
        <v>3946</v>
      </c>
      <c r="O15" s="91">
        <v>2668</v>
      </c>
      <c r="P15" s="91">
        <v>242</v>
      </c>
      <c r="Q15" s="91">
        <v>79</v>
      </c>
      <c r="R15" s="1"/>
      <c r="S15" s="1"/>
      <c r="T15" s="1"/>
      <c r="U15" s="1"/>
      <c r="V15" s="1"/>
    </row>
    <row r="16" spans="1:22" ht="12">
      <c r="A16" s="1"/>
      <c r="B16" s="33"/>
      <c r="C16" s="36" t="s">
        <v>100</v>
      </c>
      <c r="D16" s="51" t="s">
        <v>131</v>
      </c>
      <c r="E16" s="51"/>
      <c r="F16" s="52"/>
      <c r="G16" s="75">
        <f t="shared" si="0"/>
        <v>11263140</v>
      </c>
      <c r="H16" s="91">
        <v>9231577</v>
      </c>
      <c r="I16" s="91">
        <v>0</v>
      </c>
      <c r="J16" s="91">
        <v>0</v>
      </c>
      <c r="K16" s="91">
        <v>15178</v>
      </c>
      <c r="L16" s="91">
        <v>9978</v>
      </c>
      <c r="M16" s="91">
        <v>0</v>
      </c>
      <c r="N16" s="91">
        <v>1003098</v>
      </c>
      <c r="O16" s="91">
        <v>957686</v>
      </c>
      <c r="P16" s="91">
        <v>217</v>
      </c>
      <c r="Q16" s="91">
        <v>45406</v>
      </c>
      <c r="R16" s="1"/>
      <c r="S16" s="1"/>
      <c r="T16" s="1"/>
      <c r="U16" s="1"/>
      <c r="V16" s="1"/>
    </row>
    <row r="17" spans="1:22" ht="12">
      <c r="A17" s="1"/>
      <c r="B17" s="33" t="s">
        <v>117</v>
      </c>
      <c r="C17" s="51" t="s">
        <v>118</v>
      </c>
      <c r="D17" s="51"/>
      <c r="E17" s="51"/>
      <c r="F17" s="52"/>
      <c r="G17" s="75">
        <f t="shared" si="0"/>
        <v>11010177</v>
      </c>
      <c r="H17" s="75">
        <f aca="true" t="shared" si="2" ref="H17:Q17">+H18+H23+H28+H29+H30</f>
        <v>292902</v>
      </c>
      <c r="I17" s="75">
        <f t="shared" si="2"/>
        <v>0</v>
      </c>
      <c r="J17" s="75">
        <f t="shared" si="2"/>
        <v>509982</v>
      </c>
      <c r="K17" s="75">
        <f t="shared" si="2"/>
        <v>5803517</v>
      </c>
      <c r="L17" s="75">
        <f t="shared" si="2"/>
        <v>268117</v>
      </c>
      <c r="M17" s="75">
        <f t="shared" si="2"/>
        <v>0</v>
      </c>
      <c r="N17" s="75">
        <f t="shared" si="2"/>
        <v>3099477</v>
      </c>
      <c r="O17" s="75">
        <f t="shared" si="2"/>
        <v>283845</v>
      </c>
      <c r="P17" s="75">
        <f t="shared" si="2"/>
        <v>0</v>
      </c>
      <c r="Q17" s="75">
        <f t="shared" si="2"/>
        <v>752337</v>
      </c>
      <c r="R17" s="1"/>
      <c r="S17" s="1"/>
      <c r="T17" s="1"/>
      <c r="U17" s="1"/>
      <c r="V17" s="1"/>
    </row>
    <row r="18" spans="1:22" ht="12">
      <c r="A18" s="1"/>
      <c r="B18" s="33"/>
      <c r="C18" s="36" t="s">
        <v>91</v>
      </c>
      <c r="D18" s="51" t="s">
        <v>114</v>
      </c>
      <c r="E18" s="51"/>
      <c r="F18" s="52"/>
      <c r="G18" s="75">
        <f t="shared" si="0"/>
        <v>1549969</v>
      </c>
      <c r="H18" s="75">
        <f aca="true" t="shared" si="3" ref="H18:Q18">+H19+H20</f>
        <v>0</v>
      </c>
      <c r="I18" s="75">
        <f t="shared" si="3"/>
        <v>0</v>
      </c>
      <c r="J18" s="75">
        <f t="shared" si="3"/>
        <v>431360</v>
      </c>
      <c r="K18" s="75">
        <f t="shared" si="3"/>
        <v>1062926</v>
      </c>
      <c r="L18" s="75">
        <f t="shared" si="3"/>
        <v>55683</v>
      </c>
      <c r="M18" s="75">
        <f t="shared" si="3"/>
        <v>0</v>
      </c>
      <c r="N18" s="75">
        <f t="shared" si="3"/>
        <v>0</v>
      </c>
      <c r="O18" s="75">
        <f t="shared" si="3"/>
        <v>0</v>
      </c>
      <c r="P18" s="75">
        <f t="shared" si="3"/>
        <v>0</v>
      </c>
      <c r="Q18" s="75">
        <f t="shared" si="3"/>
        <v>0</v>
      </c>
      <c r="R18" s="1"/>
      <c r="S18" s="1"/>
      <c r="T18" s="1"/>
      <c r="U18" s="1"/>
      <c r="V18" s="1"/>
    </row>
    <row r="19" spans="1:22" ht="12">
      <c r="A19" s="1"/>
      <c r="B19" s="33"/>
      <c r="C19" s="37"/>
      <c r="D19" s="36" t="s">
        <v>96</v>
      </c>
      <c r="E19" s="51" t="s">
        <v>110</v>
      </c>
      <c r="F19" s="52"/>
      <c r="G19" s="75">
        <f t="shared" si="0"/>
        <v>1549969</v>
      </c>
      <c r="H19" s="91">
        <v>0</v>
      </c>
      <c r="I19" s="91">
        <v>0</v>
      </c>
      <c r="J19" s="91">
        <v>431360</v>
      </c>
      <c r="K19" s="91">
        <v>1062926</v>
      </c>
      <c r="L19" s="91">
        <v>55683</v>
      </c>
      <c r="M19" s="91">
        <v>0</v>
      </c>
      <c r="N19" s="91">
        <v>0</v>
      </c>
      <c r="O19" s="91">
        <v>0</v>
      </c>
      <c r="P19" s="91">
        <v>0</v>
      </c>
      <c r="Q19" s="91">
        <v>0</v>
      </c>
      <c r="R19" s="1"/>
      <c r="S19" s="1"/>
      <c r="T19" s="1"/>
      <c r="U19" s="1"/>
      <c r="V19" s="1"/>
    </row>
    <row r="20" spans="1:22" ht="12">
      <c r="A20" s="1"/>
      <c r="B20" s="33"/>
      <c r="C20" s="37"/>
      <c r="D20" s="36" t="s">
        <v>97</v>
      </c>
      <c r="E20" s="51" t="s">
        <v>113</v>
      </c>
      <c r="F20" s="52"/>
      <c r="G20" s="75">
        <f t="shared" si="0"/>
        <v>0</v>
      </c>
      <c r="H20" s="75">
        <f aca="true" t="shared" si="4" ref="H20:Q20">+H21+H22</f>
        <v>0</v>
      </c>
      <c r="I20" s="75">
        <f t="shared" si="4"/>
        <v>0</v>
      </c>
      <c r="J20" s="75">
        <f t="shared" si="4"/>
        <v>0</v>
      </c>
      <c r="K20" s="80">
        <f t="shared" si="4"/>
        <v>0</v>
      </c>
      <c r="L20" s="80">
        <f t="shared" si="4"/>
        <v>0</v>
      </c>
      <c r="M20" s="75">
        <f t="shared" si="4"/>
        <v>0</v>
      </c>
      <c r="N20" s="75">
        <f t="shared" si="4"/>
        <v>0</v>
      </c>
      <c r="O20" s="75">
        <f t="shared" si="4"/>
        <v>0</v>
      </c>
      <c r="P20" s="75">
        <f t="shared" si="4"/>
        <v>0</v>
      </c>
      <c r="Q20" s="75">
        <f t="shared" si="4"/>
        <v>0</v>
      </c>
      <c r="R20" s="1"/>
      <c r="S20" s="1"/>
      <c r="T20" s="1"/>
      <c r="U20" s="1"/>
      <c r="V20" s="1"/>
    </row>
    <row r="21" spans="1:22" ht="12">
      <c r="A21" s="1"/>
      <c r="B21" s="33"/>
      <c r="C21" s="37"/>
      <c r="D21" s="37"/>
      <c r="E21" s="36" t="s">
        <v>105</v>
      </c>
      <c r="F21" s="34" t="s">
        <v>108</v>
      </c>
      <c r="G21" s="75">
        <f t="shared" si="0"/>
        <v>0</v>
      </c>
      <c r="H21" s="91">
        <v>0</v>
      </c>
      <c r="I21" s="91">
        <v>0</v>
      </c>
      <c r="J21" s="91">
        <v>0</v>
      </c>
      <c r="K21" s="92">
        <v>0</v>
      </c>
      <c r="L21" s="92">
        <v>0</v>
      </c>
      <c r="M21" s="91">
        <v>0</v>
      </c>
      <c r="N21" s="91">
        <v>0</v>
      </c>
      <c r="O21" s="91">
        <v>0</v>
      </c>
      <c r="P21" s="91">
        <v>0</v>
      </c>
      <c r="Q21" s="91">
        <v>0</v>
      </c>
      <c r="R21" s="1"/>
      <c r="S21" s="1"/>
      <c r="T21" s="1"/>
      <c r="U21" s="1"/>
      <c r="V21" s="1"/>
    </row>
    <row r="22" spans="1:22" ht="12">
      <c r="A22" s="1"/>
      <c r="B22" s="33"/>
      <c r="C22" s="37"/>
      <c r="D22" s="37"/>
      <c r="E22" s="36" t="s">
        <v>106</v>
      </c>
      <c r="F22" s="34" t="s">
        <v>112</v>
      </c>
      <c r="G22" s="75">
        <f t="shared" si="0"/>
        <v>0</v>
      </c>
      <c r="H22" s="91">
        <v>0</v>
      </c>
      <c r="I22" s="91">
        <v>0</v>
      </c>
      <c r="J22" s="91">
        <v>0</v>
      </c>
      <c r="K22" s="92">
        <v>0</v>
      </c>
      <c r="L22" s="92">
        <v>0</v>
      </c>
      <c r="M22" s="91">
        <v>0</v>
      </c>
      <c r="N22" s="91">
        <v>0</v>
      </c>
      <c r="O22" s="91">
        <v>0</v>
      </c>
      <c r="P22" s="91">
        <v>0</v>
      </c>
      <c r="Q22" s="91">
        <v>0</v>
      </c>
      <c r="R22" s="1"/>
      <c r="S22" s="1"/>
      <c r="T22" s="1"/>
      <c r="U22" s="1"/>
      <c r="V22" s="1"/>
    </row>
    <row r="23" spans="1:22" ht="12">
      <c r="A23" s="1"/>
      <c r="B23" s="33"/>
      <c r="C23" s="36" t="s">
        <v>90</v>
      </c>
      <c r="D23" s="51" t="s">
        <v>111</v>
      </c>
      <c r="E23" s="51"/>
      <c r="F23" s="52"/>
      <c r="G23" s="75">
        <f t="shared" si="0"/>
        <v>9460208</v>
      </c>
      <c r="H23" s="75">
        <f aca="true" t="shared" si="5" ref="H23:Q23">+H24+H25</f>
        <v>292902</v>
      </c>
      <c r="I23" s="75">
        <f t="shared" si="5"/>
        <v>0</v>
      </c>
      <c r="J23" s="75">
        <f t="shared" si="5"/>
        <v>78622</v>
      </c>
      <c r="K23" s="75">
        <f t="shared" si="5"/>
        <v>4740591</v>
      </c>
      <c r="L23" s="75">
        <f t="shared" si="5"/>
        <v>212434</v>
      </c>
      <c r="M23" s="75">
        <f t="shared" si="5"/>
        <v>0</v>
      </c>
      <c r="N23" s="75">
        <f t="shared" si="5"/>
        <v>3099477</v>
      </c>
      <c r="O23" s="75">
        <f t="shared" si="5"/>
        <v>283845</v>
      </c>
      <c r="P23" s="75">
        <f t="shared" si="5"/>
        <v>0</v>
      </c>
      <c r="Q23" s="75">
        <f t="shared" si="5"/>
        <v>752337</v>
      </c>
      <c r="R23" s="1"/>
      <c r="S23" s="1"/>
      <c r="T23" s="1"/>
      <c r="U23" s="1"/>
      <c r="V23" s="1"/>
    </row>
    <row r="24" spans="1:22" ht="12">
      <c r="A24" s="1"/>
      <c r="B24" s="33"/>
      <c r="C24" s="37"/>
      <c r="D24" s="36" t="s">
        <v>96</v>
      </c>
      <c r="E24" s="51" t="s">
        <v>110</v>
      </c>
      <c r="F24" s="52"/>
      <c r="G24" s="75">
        <f t="shared" si="0"/>
        <v>9157238</v>
      </c>
      <c r="H24" s="91">
        <v>292902</v>
      </c>
      <c r="I24" s="91">
        <v>0</v>
      </c>
      <c r="J24" s="91">
        <v>78622</v>
      </c>
      <c r="K24" s="91">
        <v>4740591</v>
      </c>
      <c r="L24" s="91">
        <v>212434</v>
      </c>
      <c r="M24" s="91">
        <v>0</v>
      </c>
      <c r="N24" s="91">
        <v>2796507</v>
      </c>
      <c r="O24" s="91">
        <v>283845</v>
      </c>
      <c r="P24" s="91">
        <v>0</v>
      </c>
      <c r="Q24" s="91">
        <v>752337</v>
      </c>
      <c r="R24" s="1"/>
      <c r="S24" s="1"/>
      <c r="T24" s="1"/>
      <c r="U24" s="1"/>
      <c r="V24" s="1"/>
    </row>
    <row r="25" spans="1:22" ht="12">
      <c r="A25" s="1"/>
      <c r="B25" s="33"/>
      <c r="C25" s="37"/>
      <c r="D25" s="36" t="s">
        <v>97</v>
      </c>
      <c r="E25" s="51" t="s">
        <v>109</v>
      </c>
      <c r="F25" s="52"/>
      <c r="G25" s="75">
        <f t="shared" si="0"/>
        <v>302970</v>
      </c>
      <c r="H25" s="75">
        <f aca="true" t="shared" si="6" ref="H25:Q25">+H26+H27</f>
        <v>0</v>
      </c>
      <c r="I25" s="75">
        <f t="shared" si="6"/>
        <v>0</v>
      </c>
      <c r="J25" s="75">
        <f t="shared" si="6"/>
        <v>0</v>
      </c>
      <c r="K25" s="75">
        <f t="shared" si="6"/>
        <v>0</v>
      </c>
      <c r="L25" s="75">
        <f t="shared" si="6"/>
        <v>0</v>
      </c>
      <c r="M25" s="75">
        <f t="shared" si="6"/>
        <v>0</v>
      </c>
      <c r="N25" s="75">
        <f t="shared" si="6"/>
        <v>302970</v>
      </c>
      <c r="O25" s="75">
        <f t="shared" si="6"/>
        <v>0</v>
      </c>
      <c r="P25" s="75">
        <f t="shared" si="6"/>
        <v>0</v>
      </c>
      <c r="Q25" s="75">
        <f t="shared" si="6"/>
        <v>0</v>
      </c>
      <c r="R25" s="1"/>
      <c r="S25" s="1"/>
      <c r="T25" s="1"/>
      <c r="U25" s="1"/>
      <c r="V25" s="1"/>
    </row>
    <row r="26" spans="1:22" ht="12">
      <c r="A26" s="1"/>
      <c r="B26" s="33"/>
      <c r="C26" s="37"/>
      <c r="D26" s="37"/>
      <c r="E26" s="36" t="s">
        <v>105</v>
      </c>
      <c r="F26" s="34" t="s">
        <v>108</v>
      </c>
      <c r="G26" s="75">
        <f t="shared" si="0"/>
        <v>249605</v>
      </c>
      <c r="H26" s="91">
        <v>0</v>
      </c>
      <c r="I26" s="91">
        <v>0</v>
      </c>
      <c r="J26" s="91">
        <v>0</v>
      </c>
      <c r="K26" s="91">
        <v>0</v>
      </c>
      <c r="L26" s="91">
        <v>0</v>
      </c>
      <c r="M26" s="91">
        <v>0</v>
      </c>
      <c r="N26" s="91">
        <v>249605</v>
      </c>
      <c r="O26" s="91">
        <v>0</v>
      </c>
      <c r="P26" s="91">
        <v>0</v>
      </c>
      <c r="Q26" s="91">
        <v>0</v>
      </c>
      <c r="R26" s="1"/>
      <c r="S26" s="1"/>
      <c r="T26" s="1"/>
      <c r="U26" s="1"/>
      <c r="V26" s="1"/>
    </row>
    <row r="27" spans="1:22" ht="12">
      <c r="A27" s="1"/>
      <c r="B27" s="33"/>
      <c r="C27" s="37"/>
      <c r="D27" s="37"/>
      <c r="E27" s="36" t="s">
        <v>106</v>
      </c>
      <c r="F27" s="34" t="s">
        <v>107</v>
      </c>
      <c r="G27" s="75">
        <f t="shared" si="0"/>
        <v>53365</v>
      </c>
      <c r="H27" s="91">
        <v>0</v>
      </c>
      <c r="I27" s="91">
        <v>0</v>
      </c>
      <c r="J27" s="91">
        <v>0</v>
      </c>
      <c r="K27" s="91">
        <v>0</v>
      </c>
      <c r="L27" s="91">
        <v>0</v>
      </c>
      <c r="M27" s="91">
        <v>0</v>
      </c>
      <c r="N27" s="91">
        <v>53365</v>
      </c>
      <c r="O27" s="91">
        <v>0</v>
      </c>
      <c r="P27" s="91">
        <v>0</v>
      </c>
      <c r="Q27" s="91">
        <v>0</v>
      </c>
      <c r="R27" s="1"/>
      <c r="S27" s="1"/>
      <c r="T27" s="1"/>
      <c r="U27" s="1"/>
      <c r="V27" s="1"/>
    </row>
    <row r="28" spans="1:22" ht="12">
      <c r="A28" s="1"/>
      <c r="B28" s="33"/>
      <c r="C28" s="36" t="s">
        <v>99</v>
      </c>
      <c r="D28" s="51" t="s">
        <v>102</v>
      </c>
      <c r="E28" s="51"/>
      <c r="F28" s="52"/>
      <c r="G28" s="80">
        <f t="shared" si="0"/>
        <v>0</v>
      </c>
      <c r="H28" s="92">
        <v>0</v>
      </c>
      <c r="I28" s="92">
        <v>0</v>
      </c>
      <c r="J28" s="92">
        <v>0</v>
      </c>
      <c r="K28" s="92">
        <v>0</v>
      </c>
      <c r="L28" s="92">
        <v>0</v>
      </c>
      <c r="M28" s="92">
        <v>0</v>
      </c>
      <c r="N28" s="92">
        <v>0</v>
      </c>
      <c r="O28" s="92">
        <v>0</v>
      </c>
      <c r="P28" s="92">
        <v>0</v>
      </c>
      <c r="Q28" s="92">
        <v>0</v>
      </c>
      <c r="R28" s="1"/>
      <c r="S28" s="1"/>
      <c r="T28" s="1"/>
      <c r="U28" s="1"/>
      <c r="V28" s="1"/>
    </row>
    <row r="29" spans="1:22" ht="12">
      <c r="A29" s="1"/>
      <c r="B29" s="33"/>
      <c r="C29" s="36" t="s">
        <v>100</v>
      </c>
      <c r="D29" s="51" t="s">
        <v>103</v>
      </c>
      <c r="E29" s="51"/>
      <c r="F29" s="52"/>
      <c r="G29" s="75">
        <f t="shared" si="0"/>
        <v>0</v>
      </c>
      <c r="H29" s="92">
        <v>0</v>
      </c>
      <c r="I29" s="92">
        <v>0</v>
      </c>
      <c r="J29" s="92">
        <v>0</v>
      </c>
      <c r="K29" s="91">
        <v>0</v>
      </c>
      <c r="L29" s="92">
        <v>0</v>
      </c>
      <c r="M29" s="92">
        <v>0</v>
      </c>
      <c r="N29" s="92">
        <v>0</v>
      </c>
      <c r="O29" s="92">
        <v>0</v>
      </c>
      <c r="P29" s="92">
        <v>0</v>
      </c>
      <c r="Q29" s="92">
        <v>0</v>
      </c>
      <c r="R29" s="1"/>
      <c r="S29" s="1"/>
      <c r="T29" s="1"/>
      <c r="U29" s="1"/>
      <c r="V29" s="1"/>
    </row>
    <row r="30" spans="1:22" ht="12">
      <c r="A30" s="1"/>
      <c r="B30" s="33"/>
      <c r="C30" s="36" t="s">
        <v>101</v>
      </c>
      <c r="D30" s="51" t="s">
        <v>104</v>
      </c>
      <c r="E30" s="51"/>
      <c r="F30" s="52"/>
      <c r="G30" s="75">
        <f t="shared" si="0"/>
        <v>0</v>
      </c>
      <c r="H30" s="75">
        <f aca="true" t="shared" si="7" ref="H30:Q30">+H31+H32</f>
        <v>0</v>
      </c>
      <c r="I30" s="75">
        <f t="shared" si="7"/>
        <v>0</v>
      </c>
      <c r="J30" s="75">
        <f t="shared" si="7"/>
        <v>0</v>
      </c>
      <c r="K30" s="75">
        <f t="shared" si="7"/>
        <v>0</v>
      </c>
      <c r="L30" s="80">
        <f t="shared" si="7"/>
        <v>0</v>
      </c>
      <c r="M30" s="80">
        <f t="shared" si="7"/>
        <v>0</v>
      </c>
      <c r="N30" s="75">
        <f t="shared" si="7"/>
        <v>0</v>
      </c>
      <c r="O30" s="80">
        <f t="shared" si="7"/>
        <v>0</v>
      </c>
      <c r="P30" s="80">
        <f t="shared" si="7"/>
        <v>0</v>
      </c>
      <c r="Q30" s="75">
        <f t="shared" si="7"/>
        <v>0</v>
      </c>
      <c r="R30" s="1"/>
      <c r="S30" s="1"/>
      <c r="T30" s="1"/>
      <c r="U30" s="1"/>
      <c r="V30" s="1"/>
    </row>
    <row r="31" spans="1:22" ht="12">
      <c r="A31" s="1"/>
      <c r="B31" s="33"/>
      <c r="C31" s="37"/>
      <c r="D31" s="36" t="s">
        <v>96</v>
      </c>
      <c r="E31" s="51" t="s">
        <v>94</v>
      </c>
      <c r="F31" s="52"/>
      <c r="G31" s="75">
        <f t="shared" si="0"/>
        <v>0</v>
      </c>
      <c r="H31" s="92">
        <v>0</v>
      </c>
      <c r="I31" s="91">
        <v>0</v>
      </c>
      <c r="J31" s="91">
        <v>0</v>
      </c>
      <c r="K31" s="91">
        <v>0</v>
      </c>
      <c r="L31" s="92">
        <v>0</v>
      </c>
      <c r="M31" s="92">
        <v>0</v>
      </c>
      <c r="N31" s="91">
        <v>0</v>
      </c>
      <c r="O31" s="92">
        <v>0</v>
      </c>
      <c r="P31" s="92">
        <v>0</v>
      </c>
      <c r="Q31" s="91">
        <v>0</v>
      </c>
      <c r="R31" s="1"/>
      <c r="S31" s="1"/>
      <c r="T31" s="1"/>
      <c r="U31" s="1"/>
      <c r="V31" s="1"/>
    </row>
    <row r="32" spans="1:22" ht="12">
      <c r="A32" s="1"/>
      <c r="B32" s="33"/>
      <c r="C32" s="37"/>
      <c r="D32" s="36" t="s">
        <v>97</v>
      </c>
      <c r="E32" s="51" t="s">
        <v>98</v>
      </c>
      <c r="F32" s="52"/>
      <c r="G32" s="75">
        <f t="shared" si="0"/>
        <v>0</v>
      </c>
      <c r="H32" s="91">
        <v>0</v>
      </c>
      <c r="I32" s="91">
        <v>0</v>
      </c>
      <c r="J32" s="91">
        <v>0</v>
      </c>
      <c r="K32" s="91">
        <v>0</v>
      </c>
      <c r="L32" s="92">
        <v>0</v>
      </c>
      <c r="M32" s="92">
        <v>0</v>
      </c>
      <c r="N32" s="91">
        <v>0</v>
      </c>
      <c r="O32" s="92">
        <v>0</v>
      </c>
      <c r="P32" s="92">
        <v>0</v>
      </c>
      <c r="Q32" s="91">
        <v>0</v>
      </c>
      <c r="R32" s="1"/>
      <c r="S32" s="1"/>
      <c r="T32" s="1"/>
      <c r="U32" s="1"/>
      <c r="V32" s="1"/>
    </row>
    <row r="33" spans="1:22" ht="12">
      <c r="A33" s="1"/>
      <c r="B33" s="33" t="s">
        <v>115</v>
      </c>
      <c r="C33" s="51" t="s">
        <v>116</v>
      </c>
      <c r="D33" s="51"/>
      <c r="E33" s="51"/>
      <c r="F33" s="52"/>
      <c r="G33" s="80">
        <f t="shared" si="0"/>
        <v>0</v>
      </c>
      <c r="H33" s="80">
        <f aca="true" t="shared" si="8" ref="H33:Q33">+H34+H39+H44+H45+H46</f>
        <v>0</v>
      </c>
      <c r="I33" s="80">
        <f t="shared" si="8"/>
        <v>0</v>
      </c>
      <c r="J33" s="80">
        <f t="shared" si="8"/>
        <v>0</v>
      </c>
      <c r="K33" s="80">
        <f t="shared" si="8"/>
        <v>0</v>
      </c>
      <c r="L33" s="80">
        <f t="shared" si="8"/>
        <v>0</v>
      </c>
      <c r="M33" s="80">
        <f t="shared" si="8"/>
        <v>0</v>
      </c>
      <c r="N33" s="80">
        <f t="shared" si="8"/>
        <v>0</v>
      </c>
      <c r="O33" s="80">
        <f t="shared" si="8"/>
        <v>0</v>
      </c>
      <c r="P33" s="80">
        <f t="shared" si="8"/>
        <v>0</v>
      </c>
      <c r="Q33" s="80">
        <f t="shared" si="8"/>
        <v>0</v>
      </c>
      <c r="R33" s="1"/>
      <c r="S33" s="1"/>
      <c r="T33" s="1"/>
      <c r="U33" s="1"/>
      <c r="V33" s="1"/>
    </row>
    <row r="34" spans="1:22" ht="12">
      <c r="A34" s="1"/>
      <c r="B34" s="33"/>
      <c r="C34" s="36" t="s">
        <v>91</v>
      </c>
      <c r="D34" s="51" t="s">
        <v>114</v>
      </c>
      <c r="E34" s="51"/>
      <c r="F34" s="52"/>
      <c r="G34" s="80">
        <f t="shared" si="0"/>
        <v>0</v>
      </c>
      <c r="H34" s="80">
        <f aca="true" t="shared" si="9" ref="H34:Q34">+H35+H36</f>
        <v>0</v>
      </c>
      <c r="I34" s="80">
        <f t="shared" si="9"/>
        <v>0</v>
      </c>
      <c r="J34" s="80">
        <f t="shared" si="9"/>
        <v>0</v>
      </c>
      <c r="K34" s="80">
        <f t="shared" si="9"/>
        <v>0</v>
      </c>
      <c r="L34" s="80">
        <f t="shared" si="9"/>
        <v>0</v>
      </c>
      <c r="M34" s="80">
        <f t="shared" si="9"/>
        <v>0</v>
      </c>
      <c r="N34" s="80">
        <f t="shared" si="9"/>
        <v>0</v>
      </c>
      <c r="O34" s="80">
        <f t="shared" si="9"/>
        <v>0</v>
      </c>
      <c r="P34" s="80">
        <f t="shared" si="9"/>
        <v>0</v>
      </c>
      <c r="Q34" s="80">
        <f t="shared" si="9"/>
        <v>0</v>
      </c>
      <c r="R34" s="1"/>
      <c r="S34" s="1"/>
      <c r="T34" s="1"/>
      <c r="U34" s="1"/>
      <c r="V34" s="1"/>
    </row>
    <row r="35" spans="1:22" ht="12">
      <c r="A35" s="1"/>
      <c r="B35" s="33"/>
      <c r="C35" s="37"/>
      <c r="D35" s="36" t="s">
        <v>96</v>
      </c>
      <c r="E35" s="51" t="s">
        <v>110</v>
      </c>
      <c r="F35" s="52"/>
      <c r="G35" s="80">
        <f t="shared" si="0"/>
        <v>0</v>
      </c>
      <c r="H35" s="79"/>
      <c r="I35" s="79"/>
      <c r="J35" s="79"/>
      <c r="K35" s="79"/>
      <c r="L35" s="79"/>
      <c r="M35" s="79"/>
      <c r="N35" s="79"/>
      <c r="O35" s="79"/>
      <c r="P35" s="79"/>
      <c r="Q35" s="79"/>
      <c r="R35" s="1"/>
      <c r="S35" s="1"/>
      <c r="T35" s="1"/>
      <c r="U35" s="1"/>
      <c r="V35" s="1"/>
    </row>
    <row r="36" spans="1:22" ht="12">
      <c r="A36" s="1"/>
      <c r="B36" s="33"/>
      <c r="C36" s="37"/>
      <c r="D36" s="36" t="s">
        <v>97</v>
      </c>
      <c r="E36" s="51" t="s">
        <v>113</v>
      </c>
      <c r="F36" s="52"/>
      <c r="G36" s="80">
        <f t="shared" si="0"/>
        <v>0</v>
      </c>
      <c r="H36" s="80">
        <f aca="true" t="shared" si="10" ref="H36:Q36">+H37+H38</f>
        <v>0</v>
      </c>
      <c r="I36" s="80">
        <f t="shared" si="10"/>
        <v>0</v>
      </c>
      <c r="J36" s="80">
        <f t="shared" si="10"/>
        <v>0</v>
      </c>
      <c r="K36" s="80">
        <f t="shared" si="10"/>
        <v>0</v>
      </c>
      <c r="L36" s="80">
        <f t="shared" si="10"/>
        <v>0</v>
      </c>
      <c r="M36" s="80">
        <f t="shared" si="10"/>
        <v>0</v>
      </c>
      <c r="N36" s="80">
        <f t="shared" si="10"/>
        <v>0</v>
      </c>
      <c r="O36" s="80">
        <f t="shared" si="10"/>
        <v>0</v>
      </c>
      <c r="P36" s="80">
        <f t="shared" si="10"/>
        <v>0</v>
      </c>
      <c r="Q36" s="80">
        <f t="shared" si="10"/>
        <v>0</v>
      </c>
      <c r="R36" s="1"/>
      <c r="S36" s="1"/>
      <c r="T36" s="1"/>
      <c r="U36" s="1"/>
      <c r="V36" s="1"/>
    </row>
    <row r="37" spans="1:22" ht="12">
      <c r="A37" s="1"/>
      <c r="B37" s="33"/>
      <c r="C37" s="37"/>
      <c r="D37" s="37"/>
      <c r="E37" s="36" t="s">
        <v>105</v>
      </c>
      <c r="F37" s="34" t="s">
        <v>108</v>
      </c>
      <c r="G37" s="80">
        <f t="shared" si="0"/>
        <v>0</v>
      </c>
      <c r="H37" s="79"/>
      <c r="I37" s="79"/>
      <c r="J37" s="79"/>
      <c r="K37" s="79"/>
      <c r="L37" s="79"/>
      <c r="M37" s="79"/>
      <c r="N37" s="79"/>
      <c r="O37" s="79"/>
      <c r="P37" s="79"/>
      <c r="Q37" s="79"/>
      <c r="R37" s="1"/>
      <c r="S37" s="1"/>
      <c r="T37" s="1"/>
      <c r="U37" s="1"/>
      <c r="V37" s="1"/>
    </row>
    <row r="38" spans="1:22" ht="12">
      <c r="A38" s="1"/>
      <c r="B38" s="33"/>
      <c r="C38" s="37"/>
      <c r="D38" s="37"/>
      <c r="E38" s="36" t="s">
        <v>106</v>
      </c>
      <c r="F38" s="34" t="s">
        <v>112</v>
      </c>
      <c r="G38" s="80">
        <f t="shared" si="0"/>
        <v>0</v>
      </c>
      <c r="H38" s="79"/>
      <c r="I38" s="79"/>
      <c r="J38" s="79"/>
      <c r="K38" s="79"/>
      <c r="L38" s="79"/>
      <c r="M38" s="79"/>
      <c r="N38" s="79"/>
      <c r="O38" s="79"/>
      <c r="P38" s="79"/>
      <c r="Q38" s="79"/>
      <c r="R38" s="1"/>
      <c r="S38" s="1"/>
      <c r="T38" s="1"/>
      <c r="U38" s="1"/>
      <c r="V38" s="1"/>
    </row>
    <row r="39" spans="1:22" ht="12">
      <c r="A39" s="1"/>
      <c r="B39" s="33"/>
      <c r="C39" s="36" t="s">
        <v>90</v>
      </c>
      <c r="D39" s="51" t="s">
        <v>111</v>
      </c>
      <c r="E39" s="51"/>
      <c r="F39" s="52"/>
      <c r="G39" s="80">
        <f t="shared" si="0"/>
        <v>0</v>
      </c>
      <c r="H39" s="80">
        <f aca="true" t="shared" si="11" ref="H39:Q39">+H40+H41</f>
        <v>0</v>
      </c>
      <c r="I39" s="80">
        <f t="shared" si="11"/>
        <v>0</v>
      </c>
      <c r="J39" s="80">
        <f t="shared" si="11"/>
        <v>0</v>
      </c>
      <c r="K39" s="80">
        <f t="shared" si="11"/>
        <v>0</v>
      </c>
      <c r="L39" s="80">
        <f t="shared" si="11"/>
        <v>0</v>
      </c>
      <c r="M39" s="80">
        <f t="shared" si="11"/>
        <v>0</v>
      </c>
      <c r="N39" s="80">
        <f t="shared" si="11"/>
        <v>0</v>
      </c>
      <c r="O39" s="80">
        <f t="shared" si="11"/>
        <v>0</v>
      </c>
      <c r="P39" s="80">
        <f t="shared" si="11"/>
        <v>0</v>
      </c>
      <c r="Q39" s="80">
        <f t="shared" si="11"/>
        <v>0</v>
      </c>
      <c r="R39" s="1"/>
      <c r="S39" s="1"/>
      <c r="T39" s="1"/>
      <c r="U39" s="1"/>
      <c r="V39" s="1"/>
    </row>
    <row r="40" spans="1:22" ht="12">
      <c r="A40" s="1"/>
      <c r="B40" s="33"/>
      <c r="C40" s="37"/>
      <c r="D40" s="36" t="s">
        <v>96</v>
      </c>
      <c r="E40" s="51" t="s">
        <v>110</v>
      </c>
      <c r="F40" s="52"/>
      <c r="G40" s="80">
        <f t="shared" si="0"/>
        <v>0</v>
      </c>
      <c r="H40" s="79"/>
      <c r="I40" s="79"/>
      <c r="J40" s="79"/>
      <c r="K40" s="79"/>
      <c r="L40" s="79"/>
      <c r="M40" s="79"/>
      <c r="N40" s="79"/>
      <c r="O40" s="79"/>
      <c r="P40" s="79"/>
      <c r="Q40" s="79"/>
      <c r="R40" s="1"/>
      <c r="S40" s="1"/>
      <c r="T40" s="1"/>
      <c r="U40" s="1"/>
      <c r="V40" s="1"/>
    </row>
    <row r="41" spans="1:22" ht="12">
      <c r="A41" s="1"/>
      <c r="B41" s="33"/>
      <c r="C41" s="37"/>
      <c r="D41" s="36" t="s">
        <v>97</v>
      </c>
      <c r="E41" s="51" t="s">
        <v>109</v>
      </c>
      <c r="F41" s="52"/>
      <c r="G41" s="80">
        <f t="shared" si="0"/>
        <v>0</v>
      </c>
      <c r="H41" s="80">
        <f aca="true" t="shared" si="12" ref="H41:Q41">+H42+H43</f>
        <v>0</v>
      </c>
      <c r="I41" s="80">
        <f t="shared" si="12"/>
        <v>0</v>
      </c>
      <c r="J41" s="80">
        <f t="shared" si="12"/>
        <v>0</v>
      </c>
      <c r="K41" s="80">
        <f t="shared" si="12"/>
        <v>0</v>
      </c>
      <c r="L41" s="80">
        <f t="shared" si="12"/>
        <v>0</v>
      </c>
      <c r="M41" s="80">
        <f t="shared" si="12"/>
        <v>0</v>
      </c>
      <c r="N41" s="80">
        <f t="shared" si="12"/>
        <v>0</v>
      </c>
      <c r="O41" s="80">
        <f t="shared" si="12"/>
        <v>0</v>
      </c>
      <c r="P41" s="80">
        <f t="shared" si="12"/>
        <v>0</v>
      </c>
      <c r="Q41" s="80">
        <f t="shared" si="12"/>
        <v>0</v>
      </c>
      <c r="R41" s="1"/>
      <c r="S41" s="1"/>
      <c r="T41" s="1"/>
      <c r="U41" s="1"/>
      <c r="V41" s="1"/>
    </row>
    <row r="42" spans="1:22" ht="12">
      <c r="A42" s="1"/>
      <c r="B42" s="33"/>
      <c r="C42" s="37"/>
      <c r="D42" s="37"/>
      <c r="E42" s="36" t="s">
        <v>105</v>
      </c>
      <c r="F42" s="34" t="s">
        <v>108</v>
      </c>
      <c r="G42" s="80">
        <f t="shared" si="0"/>
        <v>0</v>
      </c>
      <c r="H42" s="79"/>
      <c r="I42" s="79"/>
      <c r="J42" s="79"/>
      <c r="K42" s="79"/>
      <c r="L42" s="79"/>
      <c r="M42" s="79"/>
      <c r="N42" s="79"/>
      <c r="O42" s="79"/>
      <c r="P42" s="79"/>
      <c r="Q42" s="79"/>
      <c r="R42" s="1"/>
      <c r="S42" s="1"/>
      <c r="T42" s="1"/>
      <c r="U42" s="1"/>
      <c r="V42" s="1"/>
    </row>
    <row r="43" spans="1:22" ht="12">
      <c r="A43" s="1"/>
      <c r="B43" s="33"/>
      <c r="C43" s="37"/>
      <c r="D43" s="37"/>
      <c r="E43" s="36" t="s">
        <v>106</v>
      </c>
      <c r="F43" s="34" t="s">
        <v>107</v>
      </c>
      <c r="G43" s="80">
        <f t="shared" si="0"/>
        <v>0</v>
      </c>
      <c r="H43" s="79"/>
      <c r="I43" s="79"/>
      <c r="J43" s="79"/>
      <c r="K43" s="79"/>
      <c r="L43" s="79"/>
      <c r="M43" s="79"/>
      <c r="N43" s="79"/>
      <c r="O43" s="79"/>
      <c r="P43" s="79"/>
      <c r="Q43" s="79"/>
      <c r="R43" s="1"/>
      <c r="S43" s="1"/>
      <c r="T43" s="1"/>
      <c r="U43" s="1"/>
      <c r="V43" s="1"/>
    </row>
    <row r="44" spans="1:22" ht="12">
      <c r="A44" s="1"/>
      <c r="B44" s="33"/>
      <c r="C44" s="36" t="s">
        <v>99</v>
      </c>
      <c r="D44" s="51" t="s">
        <v>102</v>
      </c>
      <c r="E44" s="51"/>
      <c r="F44" s="52"/>
      <c r="G44" s="80">
        <f t="shared" si="0"/>
        <v>0</v>
      </c>
      <c r="H44" s="79"/>
      <c r="I44" s="79"/>
      <c r="J44" s="79"/>
      <c r="K44" s="79"/>
      <c r="L44" s="79"/>
      <c r="M44" s="79"/>
      <c r="N44" s="79"/>
      <c r="O44" s="79"/>
      <c r="P44" s="79"/>
      <c r="Q44" s="79"/>
      <c r="R44" s="1"/>
      <c r="S44" s="1"/>
      <c r="T44" s="1"/>
      <c r="U44" s="1"/>
      <c r="V44" s="1"/>
    </row>
    <row r="45" spans="1:22" ht="12">
      <c r="A45" s="1"/>
      <c r="B45" s="33"/>
      <c r="C45" s="36" t="s">
        <v>100</v>
      </c>
      <c r="D45" s="51" t="s">
        <v>103</v>
      </c>
      <c r="E45" s="51"/>
      <c r="F45" s="52"/>
      <c r="G45" s="80">
        <f t="shared" si="0"/>
        <v>0</v>
      </c>
      <c r="H45" s="79"/>
      <c r="I45" s="79"/>
      <c r="J45" s="79"/>
      <c r="K45" s="79"/>
      <c r="L45" s="79"/>
      <c r="M45" s="79"/>
      <c r="N45" s="79"/>
      <c r="O45" s="79"/>
      <c r="P45" s="79"/>
      <c r="Q45" s="79"/>
      <c r="R45" s="1"/>
      <c r="S45" s="1"/>
      <c r="T45" s="1"/>
      <c r="U45" s="1"/>
      <c r="V45" s="1"/>
    </row>
    <row r="46" spans="1:22" ht="12">
      <c r="A46" s="1"/>
      <c r="B46" s="33"/>
      <c r="C46" s="36" t="s">
        <v>101</v>
      </c>
      <c r="D46" s="51" t="s">
        <v>104</v>
      </c>
      <c r="E46" s="51"/>
      <c r="F46" s="52"/>
      <c r="G46" s="80">
        <f t="shared" si="0"/>
        <v>0</v>
      </c>
      <c r="H46" s="80">
        <f aca="true" t="shared" si="13" ref="H46:Q46">+H47+H48</f>
        <v>0</v>
      </c>
      <c r="I46" s="80">
        <f t="shared" si="13"/>
        <v>0</v>
      </c>
      <c r="J46" s="80">
        <f t="shared" si="13"/>
        <v>0</v>
      </c>
      <c r="K46" s="80">
        <f t="shared" si="13"/>
        <v>0</v>
      </c>
      <c r="L46" s="80">
        <f t="shared" si="13"/>
        <v>0</v>
      </c>
      <c r="M46" s="80">
        <f t="shared" si="13"/>
        <v>0</v>
      </c>
      <c r="N46" s="80">
        <f t="shared" si="13"/>
        <v>0</v>
      </c>
      <c r="O46" s="80">
        <f t="shared" si="13"/>
        <v>0</v>
      </c>
      <c r="P46" s="80">
        <f t="shared" si="13"/>
        <v>0</v>
      </c>
      <c r="Q46" s="80">
        <f t="shared" si="13"/>
        <v>0</v>
      </c>
      <c r="R46" s="1"/>
      <c r="S46" s="1"/>
      <c r="T46" s="1"/>
      <c r="U46" s="1"/>
      <c r="V46" s="1"/>
    </row>
    <row r="47" spans="1:22" ht="12">
      <c r="A47" s="1"/>
      <c r="B47" s="33"/>
      <c r="C47" s="37"/>
      <c r="D47" s="36" t="s">
        <v>96</v>
      </c>
      <c r="E47" s="51" t="s">
        <v>94</v>
      </c>
      <c r="F47" s="52"/>
      <c r="G47" s="80">
        <f t="shared" si="0"/>
        <v>0</v>
      </c>
      <c r="H47" s="79"/>
      <c r="I47" s="79"/>
      <c r="J47" s="79"/>
      <c r="K47" s="79"/>
      <c r="L47" s="79"/>
      <c r="M47" s="79"/>
      <c r="N47" s="79"/>
      <c r="O47" s="79"/>
      <c r="P47" s="79"/>
      <c r="Q47" s="79"/>
      <c r="R47" s="1"/>
      <c r="S47" s="1"/>
      <c r="T47" s="1"/>
      <c r="U47" s="1"/>
      <c r="V47" s="1"/>
    </row>
    <row r="48" spans="1:22" ht="12">
      <c r="A48" s="1"/>
      <c r="B48" s="33"/>
      <c r="C48" s="37"/>
      <c r="D48" s="36" t="s">
        <v>97</v>
      </c>
      <c r="E48" s="51" t="s">
        <v>98</v>
      </c>
      <c r="F48" s="52"/>
      <c r="G48" s="80">
        <f t="shared" si="0"/>
        <v>0</v>
      </c>
      <c r="H48" s="79"/>
      <c r="I48" s="79"/>
      <c r="J48" s="79"/>
      <c r="K48" s="79"/>
      <c r="L48" s="79"/>
      <c r="M48" s="79"/>
      <c r="N48" s="79"/>
      <c r="O48" s="79"/>
      <c r="P48" s="79"/>
      <c r="Q48" s="79"/>
      <c r="R48" s="1"/>
      <c r="S48" s="1"/>
      <c r="T48" s="1"/>
      <c r="U48" s="1"/>
      <c r="V48" s="1"/>
    </row>
    <row r="49" spans="1:22" ht="12">
      <c r="A49" s="1"/>
      <c r="B49" s="33" t="s">
        <v>93</v>
      </c>
      <c r="C49" s="51" t="s">
        <v>92</v>
      </c>
      <c r="D49" s="51"/>
      <c r="E49" s="51"/>
      <c r="F49" s="52"/>
      <c r="G49" s="80">
        <f t="shared" si="0"/>
        <v>0</v>
      </c>
      <c r="H49" s="80">
        <f aca="true" t="shared" si="14" ref="H49:Q49">+H50+H51</f>
        <v>0</v>
      </c>
      <c r="I49" s="80">
        <f t="shared" si="14"/>
        <v>0</v>
      </c>
      <c r="J49" s="80">
        <f t="shared" si="14"/>
        <v>0</v>
      </c>
      <c r="K49" s="80">
        <f t="shared" si="14"/>
        <v>0</v>
      </c>
      <c r="L49" s="80">
        <f t="shared" si="14"/>
        <v>0</v>
      </c>
      <c r="M49" s="80">
        <f t="shared" si="14"/>
        <v>0</v>
      </c>
      <c r="N49" s="80">
        <f t="shared" si="14"/>
        <v>0</v>
      </c>
      <c r="O49" s="80">
        <f t="shared" si="14"/>
        <v>0</v>
      </c>
      <c r="P49" s="80">
        <f t="shared" si="14"/>
        <v>0</v>
      </c>
      <c r="Q49" s="80">
        <f t="shared" si="14"/>
        <v>0</v>
      </c>
      <c r="R49" s="1"/>
      <c r="S49" s="1"/>
      <c r="T49" s="1"/>
      <c r="U49" s="1"/>
      <c r="V49" s="1"/>
    </row>
    <row r="50" spans="1:22" ht="12">
      <c r="A50" s="1"/>
      <c r="B50" s="33"/>
      <c r="C50" s="36" t="s">
        <v>91</v>
      </c>
      <c r="D50" s="51" t="s">
        <v>94</v>
      </c>
      <c r="E50" s="51"/>
      <c r="F50" s="52"/>
      <c r="G50" s="80">
        <f t="shared" si="0"/>
        <v>0</v>
      </c>
      <c r="H50" s="79"/>
      <c r="I50" s="79"/>
      <c r="J50" s="79"/>
      <c r="K50" s="79"/>
      <c r="L50" s="79"/>
      <c r="M50" s="79"/>
      <c r="N50" s="79"/>
      <c r="O50" s="79"/>
      <c r="P50" s="79"/>
      <c r="Q50" s="79"/>
      <c r="R50" s="1"/>
      <c r="S50" s="1"/>
      <c r="T50" s="1"/>
      <c r="U50" s="1"/>
      <c r="V50" s="1"/>
    </row>
    <row r="51" spans="1:22" ht="12">
      <c r="A51" s="1"/>
      <c r="B51" s="33"/>
      <c r="C51" s="36" t="s">
        <v>90</v>
      </c>
      <c r="D51" s="51" t="s">
        <v>95</v>
      </c>
      <c r="E51" s="51"/>
      <c r="F51" s="52"/>
      <c r="G51" s="80">
        <f t="shared" si="0"/>
        <v>0</v>
      </c>
      <c r="H51" s="79"/>
      <c r="I51" s="79"/>
      <c r="J51" s="79"/>
      <c r="K51" s="79"/>
      <c r="L51" s="79"/>
      <c r="M51" s="79"/>
      <c r="N51" s="79"/>
      <c r="O51" s="79"/>
      <c r="P51" s="79"/>
      <c r="Q51" s="79"/>
      <c r="R51" s="1"/>
      <c r="S51" s="1"/>
      <c r="T51" s="1"/>
      <c r="U51" s="1"/>
      <c r="V51" s="1"/>
    </row>
    <row r="52" spans="1:22" ht="12">
      <c r="A52" s="1"/>
      <c r="B52" s="33" t="s">
        <v>86</v>
      </c>
      <c r="C52" s="51" t="s">
        <v>88</v>
      </c>
      <c r="D52" s="51"/>
      <c r="E52" s="51"/>
      <c r="F52" s="52"/>
      <c r="G52" s="80">
        <f t="shared" si="0"/>
        <v>0</v>
      </c>
      <c r="H52" s="79"/>
      <c r="I52" s="79"/>
      <c r="J52" s="79"/>
      <c r="K52" s="79"/>
      <c r="L52" s="79"/>
      <c r="M52" s="79"/>
      <c r="N52" s="79"/>
      <c r="O52" s="79"/>
      <c r="P52" s="79"/>
      <c r="Q52" s="79"/>
      <c r="R52" s="1"/>
      <c r="S52" s="1"/>
      <c r="T52" s="1"/>
      <c r="U52" s="1"/>
      <c r="V52" s="1"/>
    </row>
    <row r="53" spans="1:22" ht="12">
      <c r="A53" s="1"/>
      <c r="B53" s="33" t="s">
        <v>87</v>
      </c>
      <c r="C53" s="51" t="s">
        <v>89</v>
      </c>
      <c r="D53" s="51"/>
      <c r="E53" s="51"/>
      <c r="F53" s="52"/>
      <c r="G53" s="75">
        <f t="shared" si="0"/>
        <v>210</v>
      </c>
      <c r="H53" s="91">
        <v>0</v>
      </c>
      <c r="I53" s="91">
        <v>0</v>
      </c>
      <c r="J53" s="91">
        <v>0</v>
      </c>
      <c r="K53" s="91">
        <v>0</v>
      </c>
      <c r="L53" s="91">
        <v>0</v>
      </c>
      <c r="M53" s="91">
        <v>0</v>
      </c>
      <c r="N53" s="91">
        <v>210</v>
      </c>
      <c r="O53" s="91">
        <v>0</v>
      </c>
      <c r="P53" s="91">
        <v>0</v>
      </c>
      <c r="Q53" s="91">
        <v>0</v>
      </c>
      <c r="R53" s="1"/>
      <c r="S53" s="1"/>
      <c r="T53" s="1"/>
      <c r="U53" s="1"/>
      <c r="V53" s="1"/>
    </row>
    <row r="54" spans="1:22" ht="12">
      <c r="A54" s="1"/>
      <c r="B54" s="33" t="s">
        <v>83</v>
      </c>
      <c r="C54" s="51" t="s">
        <v>84</v>
      </c>
      <c r="D54" s="51"/>
      <c r="E54" s="51"/>
      <c r="F54" s="52"/>
      <c r="G54" s="75">
        <f t="shared" si="0"/>
        <v>9478</v>
      </c>
      <c r="H54" s="91">
        <v>0</v>
      </c>
      <c r="I54" s="91">
        <v>0</v>
      </c>
      <c r="J54" s="91">
        <v>0</v>
      </c>
      <c r="K54" s="91">
        <v>0</v>
      </c>
      <c r="L54" s="91">
        <v>0</v>
      </c>
      <c r="M54" s="91">
        <v>0</v>
      </c>
      <c r="N54" s="91">
        <v>9478</v>
      </c>
      <c r="O54" s="91">
        <v>0</v>
      </c>
      <c r="P54" s="91">
        <v>0</v>
      </c>
      <c r="Q54" s="91">
        <v>0</v>
      </c>
      <c r="R54" s="1"/>
      <c r="S54" s="1"/>
      <c r="T54" s="1"/>
      <c r="U54" s="1"/>
      <c r="V54" s="1"/>
    </row>
    <row r="55" spans="1:22" ht="12">
      <c r="A55" s="1"/>
      <c r="B55" s="33" t="s">
        <v>82</v>
      </c>
      <c r="C55" s="51" t="s">
        <v>85</v>
      </c>
      <c r="D55" s="51"/>
      <c r="E55" s="51"/>
      <c r="F55" s="52"/>
      <c r="G55" s="75">
        <f t="shared" si="0"/>
        <v>105856</v>
      </c>
      <c r="H55" s="91">
        <v>105856</v>
      </c>
      <c r="I55" s="91">
        <v>0</v>
      </c>
      <c r="J55" s="91">
        <v>0</v>
      </c>
      <c r="K55" s="91">
        <v>0</v>
      </c>
      <c r="L55" s="91">
        <v>0</v>
      </c>
      <c r="M55" s="91">
        <v>0</v>
      </c>
      <c r="N55" s="91">
        <v>0</v>
      </c>
      <c r="O55" s="91">
        <v>0</v>
      </c>
      <c r="P55" s="91">
        <v>0</v>
      </c>
      <c r="Q55" s="91">
        <v>0</v>
      </c>
      <c r="R55" s="1"/>
      <c r="S55" s="1"/>
      <c r="T55" s="1"/>
      <c r="U55" s="1"/>
      <c r="V55" s="1"/>
    </row>
    <row r="56" spans="1:22" ht="12">
      <c r="A56" s="1"/>
      <c r="B56" s="33"/>
      <c r="C56" s="41" t="s">
        <v>132</v>
      </c>
      <c r="D56" s="41"/>
      <c r="E56" s="41"/>
      <c r="F56" s="42"/>
      <c r="G56" s="75">
        <f t="shared" si="0"/>
        <v>0</v>
      </c>
      <c r="H56" s="91">
        <v>0</v>
      </c>
      <c r="I56" s="91">
        <v>0</v>
      </c>
      <c r="J56" s="91">
        <v>0</v>
      </c>
      <c r="K56" s="91">
        <v>0</v>
      </c>
      <c r="L56" s="91">
        <v>0</v>
      </c>
      <c r="M56" s="91">
        <v>0</v>
      </c>
      <c r="N56" s="91">
        <v>0</v>
      </c>
      <c r="O56" s="91">
        <v>0</v>
      </c>
      <c r="P56" s="91">
        <v>0</v>
      </c>
      <c r="Q56" s="91">
        <v>0</v>
      </c>
      <c r="R56" s="1"/>
      <c r="S56" s="1"/>
      <c r="T56" s="1"/>
      <c r="U56" s="1"/>
      <c r="V56" s="1"/>
    </row>
    <row r="57" spans="1:22" ht="12">
      <c r="A57" s="1"/>
      <c r="B57" s="33" t="s">
        <v>79</v>
      </c>
      <c r="C57" s="51" t="s">
        <v>80</v>
      </c>
      <c r="D57" s="51"/>
      <c r="E57" s="51"/>
      <c r="F57" s="52"/>
      <c r="G57" s="75">
        <f t="shared" si="0"/>
        <v>0</v>
      </c>
      <c r="H57" s="91">
        <v>0</v>
      </c>
      <c r="I57" s="92">
        <v>0</v>
      </c>
      <c r="J57" s="92">
        <v>0</v>
      </c>
      <c r="K57" s="92">
        <v>0</v>
      </c>
      <c r="L57" s="92">
        <v>0</v>
      </c>
      <c r="M57" s="92">
        <v>0</v>
      </c>
      <c r="N57" s="92">
        <v>0</v>
      </c>
      <c r="O57" s="92">
        <v>0</v>
      </c>
      <c r="P57" s="92">
        <v>0</v>
      </c>
      <c r="Q57" s="92">
        <v>0</v>
      </c>
      <c r="R57" s="1"/>
      <c r="S57" s="1"/>
      <c r="T57" s="1"/>
      <c r="U57" s="1"/>
      <c r="V57" s="1"/>
    </row>
    <row r="58" spans="1:22" ht="12">
      <c r="A58" s="1"/>
      <c r="B58" s="33" t="s">
        <v>78</v>
      </c>
      <c r="C58" s="51" t="s">
        <v>81</v>
      </c>
      <c r="D58" s="51"/>
      <c r="E58" s="51"/>
      <c r="F58" s="52"/>
      <c r="G58" s="80">
        <f t="shared" si="0"/>
        <v>0</v>
      </c>
      <c r="H58" s="79"/>
      <c r="I58" s="79"/>
      <c r="J58" s="79"/>
      <c r="K58" s="79"/>
      <c r="L58" s="79"/>
      <c r="M58" s="79"/>
      <c r="N58" s="79"/>
      <c r="O58" s="79"/>
      <c r="P58" s="79"/>
      <c r="Q58" s="79"/>
      <c r="R58" s="1"/>
      <c r="S58" s="1"/>
      <c r="T58" s="1"/>
      <c r="U58" s="1"/>
      <c r="V58" s="1"/>
    </row>
    <row r="59" spans="1:22" ht="12">
      <c r="A59" s="1"/>
      <c r="B59" s="65" t="s">
        <v>35</v>
      </c>
      <c r="C59" s="66"/>
      <c r="D59" s="66"/>
      <c r="E59" s="66"/>
      <c r="F59" s="67"/>
      <c r="G59" s="38">
        <f aca="true" t="shared" si="15" ref="G59:Q59">+G7+G9+G10+G11+G12+G17+G33+G49+G52+G53+G54+G55+G57+G58</f>
        <v>188877153</v>
      </c>
      <c r="H59" s="38">
        <f t="shared" si="15"/>
        <v>24818307</v>
      </c>
      <c r="I59" s="38">
        <f t="shared" si="15"/>
        <v>61095371</v>
      </c>
      <c r="J59" s="38">
        <f t="shared" si="15"/>
        <v>36552394</v>
      </c>
      <c r="K59" s="38">
        <f t="shared" si="15"/>
        <v>41069233</v>
      </c>
      <c r="L59" s="38">
        <f t="shared" si="15"/>
        <v>12075321</v>
      </c>
      <c r="M59" s="38">
        <f t="shared" si="15"/>
        <v>0</v>
      </c>
      <c r="N59" s="38">
        <f t="shared" si="15"/>
        <v>7280036</v>
      </c>
      <c r="O59" s="38">
        <f t="shared" si="15"/>
        <v>2188424</v>
      </c>
      <c r="P59" s="38">
        <f t="shared" si="15"/>
        <v>1239954</v>
      </c>
      <c r="Q59" s="38">
        <f t="shared" si="15"/>
        <v>2558113</v>
      </c>
      <c r="R59" s="1"/>
      <c r="S59" s="1"/>
      <c r="T59" s="1"/>
      <c r="U59" s="1"/>
      <c r="V59" s="1"/>
    </row>
    <row r="60" spans="1:22" ht="12">
      <c r="A60" s="1"/>
      <c r="B60" s="50" t="s">
        <v>36</v>
      </c>
      <c r="C60" s="51"/>
      <c r="D60" s="51"/>
      <c r="E60" s="51"/>
      <c r="F60" s="52"/>
      <c r="G60" s="82">
        <f t="shared" si="0"/>
        <v>43723143</v>
      </c>
      <c r="H60" s="91">
        <v>1377206</v>
      </c>
      <c r="I60" s="91">
        <v>24147117</v>
      </c>
      <c r="J60" s="91">
        <v>14502782</v>
      </c>
      <c r="K60" s="91">
        <v>364377</v>
      </c>
      <c r="L60" s="91">
        <v>2918627</v>
      </c>
      <c r="M60" s="91">
        <v>0</v>
      </c>
      <c r="N60" s="91">
        <v>22701</v>
      </c>
      <c r="O60" s="91">
        <v>10598</v>
      </c>
      <c r="P60" s="91">
        <v>378735</v>
      </c>
      <c r="Q60" s="91">
        <v>1000</v>
      </c>
      <c r="R60" s="1"/>
      <c r="S60" s="1"/>
      <c r="T60" s="1"/>
      <c r="U60" s="1"/>
      <c r="V60" s="1"/>
    </row>
    <row r="61" spans="1:22" ht="12">
      <c r="A61" s="1"/>
      <c r="B61" s="50" t="s">
        <v>45</v>
      </c>
      <c r="C61" s="51"/>
      <c r="D61" s="51"/>
      <c r="E61" s="51"/>
      <c r="F61" s="52"/>
      <c r="G61" s="82">
        <f t="shared" si="0"/>
        <v>5503409</v>
      </c>
      <c r="H61" s="91">
        <v>11798</v>
      </c>
      <c r="I61" s="91">
        <v>0</v>
      </c>
      <c r="J61" s="91">
        <v>2735</v>
      </c>
      <c r="K61" s="91">
        <v>4479948</v>
      </c>
      <c r="L61" s="91">
        <v>258</v>
      </c>
      <c r="M61" s="91">
        <v>0</v>
      </c>
      <c r="N61" s="91">
        <v>131879</v>
      </c>
      <c r="O61" s="91">
        <v>121411</v>
      </c>
      <c r="P61" s="91">
        <v>0</v>
      </c>
      <c r="Q61" s="91">
        <v>755380</v>
      </c>
      <c r="R61" s="1"/>
      <c r="S61" s="1"/>
      <c r="T61" s="1"/>
      <c r="U61" s="1"/>
      <c r="V61" s="1"/>
    </row>
    <row r="62" spans="1:22" ht="12">
      <c r="A62" s="1"/>
      <c r="B62" s="50" t="s">
        <v>34</v>
      </c>
      <c r="C62" s="51"/>
      <c r="D62" s="51"/>
      <c r="E62" s="51"/>
      <c r="F62" s="52"/>
      <c r="G62" s="82">
        <f t="shared" si="0"/>
        <v>51015</v>
      </c>
      <c r="H62" s="91">
        <v>0</v>
      </c>
      <c r="I62" s="91">
        <v>0</v>
      </c>
      <c r="J62" s="91">
        <v>0</v>
      </c>
      <c r="K62" s="91">
        <v>0</v>
      </c>
      <c r="L62" s="91">
        <v>0</v>
      </c>
      <c r="M62" s="91">
        <v>0</v>
      </c>
      <c r="N62" s="91">
        <v>0</v>
      </c>
      <c r="O62" s="91">
        <v>50815</v>
      </c>
      <c r="P62" s="91">
        <v>0</v>
      </c>
      <c r="Q62" s="91">
        <v>200</v>
      </c>
      <c r="R62" s="1"/>
      <c r="S62" s="1"/>
      <c r="T62" s="1"/>
      <c r="U62" s="1"/>
      <c r="V62" s="1"/>
    </row>
    <row r="63" spans="1:22" ht="12">
      <c r="A63" s="1"/>
      <c r="B63" s="50" t="s">
        <v>42</v>
      </c>
      <c r="C63" s="51"/>
      <c r="D63" s="51"/>
      <c r="E63" s="51"/>
      <c r="F63" s="52"/>
      <c r="G63" s="82">
        <f t="shared" si="0"/>
        <v>122412</v>
      </c>
      <c r="H63" s="91">
        <v>0</v>
      </c>
      <c r="I63" s="91">
        <v>0</v>
      </c>
      <c r="J63" s="91">
        <v>0</v>
      </c>
      <c r="K63" s="91">
        <v>115307</v>
      </c>
      <c r="L63" s="91">
        <v>3239</v>
      </c>
      <c r="M63" s="91">
        <v>0</v>
      </c>
      <c r="N63" s="91">
        <v>571</v>
      </c>
      <c r="O63" s="91">
        <v>0</v>
      </c>
      <c r="P63" s="91">
        <v>2174</v>
      </c>
      <c r="Q63" s="91">
        <v>1121</v>
      </c>
      <c r="R63" s="1"/>
      <c r="S63" s="1"/>
      <c r="T63" s="1"/>
      <c r="U63" s="1"/>
      <c r="V63" s="1"/>
    </row>
    <row r="64" spans="1:22" ht="12">
      <c r="A64" s="1"/>
      <c r="B64" s="50" t="s">
        <v>37</v>
      </c>
      <c r="C64" s="51"/>
      <c r="D64" s="51"/>
      <c r="E64" s="51"/>
      <c r="F64" s="52"/>
      <c r="G64" s="82">
        <f t="shared" si="0"/>
        <v>363680</v>
      </c>
      <c r="H64" s="91">
        <v>310153</v>
      </c>
      <c r="I64" s="91">
        <v>0</v>
      </c>
      <c r="J64" s="91">
        <v>0</v>
      </c>
      <c r="K64" s="91">
        <v>0</v>
      </c>
      <c r="L64" s="91">
        <v>10043</v>
      </c>
      <c r="M64" s="91">
        <v>0</v>
      </c>
      <c r="N64" s="91">
        <v>23647</v>
      </c>
      <c r="O64" s="91">
        <v>17957</v>
      </c>
      <c r="P64" s="91">
        <v>0</v>
      </c>
      <c r="Q64" s="91">
        <v>1880</v>
      </c>
      <c r="R64" s="1"/>
      <c r="S64" s="1"/>
      <c r="T64" s="1"/>
      <c r="U64" s="1"/>
      <c r="V64" s="1"/>
    </row>
    <row r="65" spans="1:22" ht="12">
      <c r="A65" s="1"/>
      <c r="B65" s="50" t="s">
        <v>38</v>
      </c>
      <c r="C65" s="51"/>
      <c r="D65" s="51"/>
      <c r="E65" s="51"/>
      <c r="F65" s="52"/>
      <c r="G65" s="82">
        <f t="shared" si="0"/>
        <v>682057</v>
      </c>
      <c r="H65" s="91">
        <v>104860</v>
      </c>
      <c r="I65" s="91">
        <v>219292</v>
      </c>
      <c r="J65" s="91">
        <v>103856</v>
      </c>
      <c r="K65" s="91">
        <v>135207</v>
      </c>
      <c r="L65" s="91">
        <v>81642</v>
      </c>
      <c r="M65" s="91">
        <v>0</v>
      </c>
      <c r="N65" s="91">
        <v>19265</v>
      </c>
      <c r="O65" s="91">
        <v>4006</v>
      </c>
      <c r="P65" s="91">
        <v>6206</v>
      </c>
      <c r="Q65" s="91">
        <v>7723</v>
      </c>
      <c r="R65" s="1"/>
      <c r="S65" s="1"/>
      <c r="T65" s="1"/>
      <c r="U65" s="1"/>
      <c r="V65" s="1"/>
    </row>
    <row r="66" spans="1:22" ht="12">
      <c r="A66" s="1"/>
      <c r="B66" s="50" t="s">
        <v>39</v>
      </c>
      <c r="C66" s="51"/>
      <c r="D66" s="51"/>
      <c r="E66" s="51"/>
      <c r="F66" s="52"/>
      <c r="G66" s="82">
        <f t="shared" si="0"/>
        <v>909956</v>
      </c>
      <c r="H66" s="91">
        <v>5510</v>
      </c>
      <c r="I66" s="91">
        <v>0</v>
      </c>
      <c r="J66" s="91">
        <v>0</v>
      </c>
      <c r="K66" s="91">
        <v>0</v>
      </c>
      <c r="L66" s="91">
        <v>0</v>
      </c>
      <c r="M66" s="91">
        <v>0</v>
      </c>
      <c r="N66" s="91">
        <v>904446</v>
      </c>
      <c r="O66" s="91">
        <v>0</v>
      </c>
      <c r="P66" s="91">
        <v>0</v>
      </c>
      <c r="Q66" s="91">
        <v>0</v>
      </c>
      <c r="R66" s="1"/>
      <c r="S66" s="1"/>
      <c r="T66" s="1"/>
      <c r="U66" s="1"/>
      <c r="V66" s="1"/>
    </row>
    <row r="67" spans="1:22" ht="12">
      <c r="A67" s="1"/>
      <c r="B67" s="50" t="s">
        <v>40</v>
      </c>
      <c r="C67" s="51"/>
      <c r="D67" s="51"/>
      <c r="E67" s="51"/>
      <c r="F67" s="52"/>
      <c r="G67" s="82">
        <f t="shared" si="0"/>
        <v>4934000</v>
      </c>
      <c r="H67" s="91">
        <v>0</v>
      </c>
      <c r="I67" s="91">
        <v>0</v>
      </c>
      <c r="J67" s="91">
        <v>161000</v>
      </c>
      <c r="K67" s="91">
        <v>3015000</v>
      </c>
      <c r="L67" s="91">
        <v>25000</v>
      </c>
      <c r="M67" s="91">
        <v>0</v>
      </c>
      <c r="N67" s="91">
        <v>1342000</v>
      </c>
      <c r="O67" s="91">
        <v>0</v>
      </c>
      <c r="P67" s="91">
        <v>0</v>
      </c>
      <c r="Q67" s="91">
        <v>391000</v>
      </c>
      <c r="R67" s="1"/>
      <c r="S67" s="1"/>
      <c r="T67" s="1"/>
      <c r="U67" s="1"/>
      <c r="V67" s="1"/>
    </row>
    <row r="68" spans="1:22" ht="12">
      <c r="A68" s="1"/>
      <c r="B68" s="50" t="s">
        <v>41</v>
      </c>
      <c r="C68" s="51"/>
      <c r="D68" s="51"/>
      <c r="E68" s="51"/>
      <c r="F68" s="52"/>
      <c r="G68" s="82">
        <f t="shared" si="0"/>
        <v>132587481</v>
      </c>
      <c r="H68" s="82">
        <f aca="true" t="shared" si="16" ref="H68:Q68">+H59-SUM(H60:H67)</f>
        <v>23008780</v>
      </c>
      <c r="I68" s="82">
        <f t="shared" si="16"/>
        <v>36728962</v>
      </c>
      <c r="J68" s="82">
        <f t="shared" si="16"/>
        <v>21782021</v>
      </c>
      <c r="K68" s="82">
        <f t="shared" si="16"/>
        <v>32959394</v>
      </c>
      <c r="L68" s="82">
        <f t="shared" si="16"/>
        <v>9036512</v>
      </c>
      <c r="M68" s="82">
        <f t="shared" si="16"/>
        <v>0</v>
      </c>
      <c r="N68" s="82">
        <f t="shared" si="16"/>
        <v>4835527</v>
      </c>
      <c r="O68" s="82">
        <f t="shared" si="16"/>
        <v>1983637</v>
      </c>
      <c r="P68" s="82">
        <f t="shared" si="16"/>
        <v>852839</v>
      </c>
      <c r="Q68" s="82">
        <f t="shared" si="16"/>
        <v>1399809</v>
      </c>
      <c r="R68" s="1"/>
      <c r="S68" s="1"/>
      <c r="T68" s="1"/>
      <c r="U68" s="1"/>
      <c r="V68" s="1"/>
    </row>
    <row r="69" spans="1:22" ht="12">
      <c r="A69" s="1"/>
      <c r="B69" s="50" t="s">
        <v>43</v>
      </c>
      <c r="C69" s="51"/>
      <c r="D69" s="51"/>
      <c r="E69" s="51"/>
      <c r="F69" s="52"/>
      <c r="G69" s="83">
        <f t="shared" si="0"/>
        <v>4568537</v>
      </c>
      <c r="H69" s="83">
        <v>292902</v>
      </c>
      <c r="I69" s="83"/>
      <c r="J69" s="83">
        <v>133302</v>
      </c>
      <c r="K69" s="83">
        <v>2423057</v>
      </c>
      <c r="L69" s="83">
        <v>221282</v>
      </c>
      <c r="M69" s="83"/>
      <c r="N69" s="83">
        <v>852812</v>
      </c>
      <c r="O69" s="83">
        <v>283845</v>
      </c>
      <c r="P69" s="83"/>
      <c r="Q69" s="83">
        <v>361337</v>
      </c>
      <c r="R69" s="1"/>
      <c r="S69" s="1"/>
      <c r="T69" s="1"/>
      <c r="U69" s="1"/>
      <c r="V69" s="1"/>
    </row>
    <row r="70" spans="1:22" ht="12">
      <c r="A70" s="1"/>
      <c r="B70" s="1"/>
      <c r="C70" s="1"/>
      <c r="D70" s="1"/>
      <c r="E70" s="1"/>
      <c r="F70" s="1"/>
      <c r="G70" s="1"/>
      <c r="H70" s="1"/>
      <c r="I70" s="1"/>
      <c r="J70" s="1"/>
      <c r="K70" s="1"/>
      <c r="L70" s="1"/>
      <c r="M70" s="1"/>
      <c r="N70" s="1"/>
      <c r="O70" s="1"/>
      <c r="P70" s="1"/>
      <c r="Q70" s="1"/>
      <c r="R70" s="1"/>
      <c r="S70" s="1"/>
      <c r="T70" s="1"/>
      <c r="U70" s="1"/>
      <c r="V70" s="1"/>
    </row>
    <row r="71" spans="1:22" ht="12">
      <c r="A71" s="1"/>
      <c r="B71" s="14" t="s">
        <v>51</v>
      </c>
      <c r="C71" s="14"/>
      <c r="D71" s="14"/>
      <c r="E71" s="14"/>
      <c r="F71" s="14"/>
      <c r="G71" s="1"/>
      <c r="H71" s="1"/>
      <c r="I71" s="1"/>
      <c r="J71" s="1"/>
      <c r="K71" s="1"/>
      <c r="L71" s="1"/>
      <c r="M71" s="1"/>
      <c r="N71" s="1"/>
      <c r="O71" s="1"/>
      <c r="P71" s="1"/>
      <c r="Q71" s="1"/>
      <c r="R71" s="1"/>
      <c r="S71" s="1"/>
      <c r="T71" s="1"/>
      <c r="U71" s="1"/>
      <c r="V71" s="1"/>
    </row>
    <row r="72" spans="1:22" ht="12">
      <c r="A72" s="1"/>
      <c r="B72" s="14" t="s">
        <v>211</v>
      </c>
      <c r="C72" s="14"/>
      <c r="D72" s="14"/>
      <c r="E72" s="14"/>
      <c r="F72" s="14"/>
      <c r="G72" s="15" t="s">
        <v>206</v>
      </c>
      <c r="H72" s="1"/>
      <c r="I72" s="1"/>
      <c r="J72" s="1"/>
      <c r="K72" s="1"/>
      <c r="L72" s="1"/>
      <c r="M72" s="1"/>
      <c r="N72" s="1"/>
      <c r="O72" s="1"/>
      <c r="P72" s="1"/>
      <c r="Q72" s="1"/>
      <c r="R72" s="1"/>
      <c r="S72" s="1"/>
      <c r="T72" s="1"/>
      <c r="U72" s="1"/>
      <c r="V72" s="1"/>
    </row>
    <row r="73" spans="2:6" ht="12">
      <c r="B73" s="16"/>
      <c r="C73" s="16"/>
      <c r="D73" s="16"/>
      <c r="E73" s="16"/>
      <c r="F73" s="16"/>
    </row>
    <row r="74" spans="2:6" ht="12">
      <c r="B74" s="17"/>
      <c r="C74" s="17"/>
      <c r="D74" s="17"/>
      <c r="E74" s="17"/>
      <c r="F74" s="17"/>
    </row>
  </sheetData>
  <mergeCells count="59">
    <mergeCell ref="B67:F67"/>
    <mergeCell ref="B68:F68"/>
    <mergeCell ref="B69:F69"/>
    <mergeCell ref="B63:F63"/>
    <mergeCell ref="B64:F64"/>
    <mergeCell ref="B65:F65"/>
    <mergeCell ref="B66:F66"/>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B3:F4"/>
    <mergeCell ref="B5:F6"/>
    <mergeCell ref="O4:P4"/>
    <mergeCell ref="H4:H6"/>
  </mergeCells>
  <printOptions/>
  <pageMargins left="0.7874015748031497" right="0.3937007874015748" top="0.7874015748031497" bottom="0.3937007874015748" header="0.5118110236220472" footer="0.2755905511811024"/>
  <pageSetup fitToHeight="1" fitToWidth="1"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B75"/>
  <sheetViews>
    <sheetView showZeros="0" tabSelected="1" workbookViewId="0" topLeftCell="A1">
      <pane xSplit="6" ySplit="6" topLeftCell="G52" activePane="bottomRight" state="frozen"/>
      <selection pane="topLeft" activeCell="J56" sqref="J56"/>
      <selection pane="topRight" activeCell="J56" sqref="J56"/>
      <selection pane="bottomLeft" activeCell="J56" sqref="J56"/>
      <selection pane="bottomRight" activeCell="A70" sqref="A70"/>
    </sheetView>
  </sheetViews>
  <sheetFormatPr defaultColWidth="9.140625" defaultRowHeight="12"/>
  <cols>
    <col min="1" max="1" width="2.7109375" style="5" customWidth="1"/>
    <col min="2" max="2" width="4.7109375" style="5" customWidth="1"/>
    <col min="3" max="3" width="2.7109375" style="5" customWidth="1"/>
    <col min="4" max="5" width="3.7109375" style="5" customWidth="1"/>
    <col min="6" max="6" width="20.57421875" style="5" customWidth="1"/>
    <col min="7" max="24" width="14.7109375" style="5" customWidth="1"/>
    <col min="25" max="16384" width="9.140625" style="5" customWidth="1"/>
  </cols>
  <sheetData>
    <row r="1" spans="1:24" ht="18" customHeight="1">
      <c r="A1" s="1"/>
      <c r="B1" s="8" t="s">
        <v>69</v>
      </c>
      <c r="C1" s="8"/>
      <c r="D1" s="8"/>
      <c r="E1" s="8"/>
      <c r="F1" s="8"/>
      <c r="G1" s="18" t="s">
        <v>75</v>
      </c>
      <c r="H1" s="1"/>
      <c r="I1" s="1"/>
      <c r="J1" s="1"/>
      <c r="K1" s="1"/>
      <c r="L1" s="1"/>
      <c r="M1" s="1"/>
      <c r="N1" s="1"/>
      <c r="O1" s="1"/>
      <c r="P1" s="1"/>
      <c r="Q1" s="1"/>
      <c r="R1" s="1"/>
      <c r="S1" s="1"/>
      <c r="T1" s="1"/>
      <c r="U1" s="1"/>
      <c r="V1" s="1"/>
      <c r="W1" s="1"/>
      <c r="X1" s="19" t="s">
        <v>212</v>
      </c>
    </row>
    <row r="2" spans="1:24" ht="18" customHeight="1">
      <c r="A2" s="1"/>
      <c r="B2" s="10" t="s">
        <v>68</v>
      </c>
      <c r="C2" s="10"/>
      <c r="D2" s="10"/>
      <c r="E2" s="10"/>
      <c r="F2" s="10"/>
      <c r="G2" s="1"/>
      <c r="H2" s="1"/>
      <c r="I2" s="1"/>
      <c r="J2" s="1"/>
      <c r="K2" s="1"/>
      <c r="L2" s="1"/>
      <c r="M2" s="1"/>
      <c r="N2" s="1"/>
      <c r="O2" s="1"/>
      <c r="P2" s="1"/>
      <c r="Q2" s="1"/>
      <c r="R2" s="1"/>
      <c r="S2" s="1"/>
      <c r="T2" s="1"/>
      <c r="U2" s="1"/>
      <c r="V2" s="1"/>
      <c r="W2" s="1"/>
      <c r="X2" s="19" t="s">
        <v>44</v>
      </c>
    </row>
    <row r="3" spans="1:24" ht="18" customHeight="1">
      <c r="A3" s="1"/>
      <c r="B3" s="59" t="s">
        <v>76</v>
      </c>
      <c r="C3" s="60"/>
      <c r="D3" s="60"/>
      <c r="E3" s="60"/>
      <c r="F3" s="61"/>
      <c r="G3" s="70" t="s">
        <v>46</v>
      </c>
      <c r="H3" s="72"/>
      <c r="I3" s="72"/>
      <c r="J3" s="71"/>
      <c r="K3" s="25" t="s">
        <v>193</v>
      </c>
      <c r="L3" s="70" t="s">
        <v>47</v>
      </c>
      <c r="M3" s="72"/>
      <c r="N3" s="71"/>
      <c r="O3" s="25" t="s">
        <v>17</v>
      </c>
      <c r="P3" s="26" t="s">
        <v>18</v>
      </c>
      <c r="Q3" s="25" t="s">
        <v>21</v>
      </c>
      <c r="R3" s="26" t="s">
        <v>23</v>
      </c>
      <c r="S3" s="25" t="s">
        <v>26</v>
      </c>
      <c r="T3" s="26" t="s">
        <v>28</v>
      </c>
      <c r="U3" s="25" t="s">
        <v>31</v>
      </c>
      <c r="V3" s="26" t="s">
        <v>33</v>
      </c>
      <c r="W3" s="25" t="s">
        <v>218</v>
      </c>
      <c r="X3" s="26" t="s">
        <v>219</v>
      </c>
    </row>
    <row r="4" spans="1:24" ht="12">
      <c r="A4" s="1"/>
      <c r="B4" s="62"/>
      <c r="C4" s="63"/>
      <c r="D4" s="63"/>
      <c r="E4" s="63"/>
      <c r="F4" s="64"/>
      <c r="G4" s="31"/>
      <c r="H4" s="44" t="s">
        <v>196</v>
      </c>
      <c r="I4" s="44" t="s">
        <v>197</v>
      </c>
      <c r="J4" s="26"/>
      <c r="K4" s="29"/>
      <c r="L4" s="31"/>
      <c r="M4" s="44" t="s">
        <v>195</v>
      </c>
      <c r="N4" s="44" t="s">
        <v>194</v>
      </c>
      <c r="O4" s="6" t="s">
        <v>16</v>
      </c>
      <c r="P4" s="12" t="s">
        <v>19</v>
      </c>
      <c r="Q4" s="6" t="s">
        <v>213</v>
      </c>
      <c r="R4" s="12" t="s">
        <v>214</v>
      </c>
      <c r="S4" s="12" t="s">
        <v>216</v>
      </c>
      <c r="T4" s="12" t="s">
        <v>22</v>
      </c>
      <c r="U4" s="6" t="s">
        <v>25</v>
      </c>
      <c r="V4" s="12" t="s">
        <v>29</v>
      </c>
      <c r="W4" s="6" t="s">
        <v>32</v>
      </c>
      <c r="X4" s="12" t="s">
        <v>50</v>
      </c>
    </row>
    <row r="5" spans="1:24" ht="12">
      <c r="A5" s="1"/>
      <c r="B5" s="53" t="s">
        <v>77</v>
      </c>
      <c r="C5" s="54"/>
      <c r="D5" s="54"/>
      <c r="E5" s="54"/>
      <c r="F5" s="55"/>
      <c r="G5" s="7" t="s">
        <v>7</v>
      </c>
      <c r="H5" s="45"/>
      <c r="I5" s="45"/>
      <c r="J5" s="12" t="s">
        <v>198</v>
      </c>
      <c r="K5" s="6"/>
      <c r="L5" s="7" t="s">
        <v>7</v>
      </c>
      <c r="M5" s="45"/>
      <c r="N5" s="45"/>
      <c r="O5" s="6" t="s">
        <v>48</v>
      </c>
      <c r="P5" s="12" t="s">
        <v>20</v>
      </c>
      <c r="Q5" s="6" t="s">
        <v>49</v>
      </c>
      <c r="R5" s="12" t="s">
        <v>215</v>
      </c>
      <c r="S5" s="12" t="s">
        <v>217</v>
      </c>
      <c r="T5" s="12" t="s">
        <v>24</v>
      </c>
      <c r="U5" s="6" t="s">
        <v>27</v>
      </c>
      <c r="V5" s="12" t="s">
        <v>30</v>
      </c>
      <c r="W5" s="6" t="s">
        <v>2</v>
      </c>
      <c r="X5" s="12" t="s">
        <v>3</v>
      </c>
    </row>
    <row r="6" spans="1:24" ht="12">
      <c r="A6" s="1"/>
      <c r="B6" s="56"/>
      <c r="C6" s="57"/>
      <c r="D6" s="57"/>
      <c r="E6" s="57"/>
      <c r="F6" s="58"/>
      <c r="G6" s="7"/>
      <c r="H6" s="46"/>
      <c r="I6" s="46"/>
      <c r="J6" s="12"/>
      <c r="K6" s="6"/>
      <c r="L6" s="7"/>
      <c r="M6" s="46"/>
      <c r="N6" s="46"/>
      <c r="O6" s="6"/>
      <c r="P6" s="12"/>
      <c r="Q6" s="6"/>
      <c r="R6" s="13" t="s">
        <v>49</v>
      </c>
      <c r="S6" s="13" t="s">
        <v>49</v>
      </c>
      <c r="T6" s="12" t="s">
        <v>20</v>
      </c>
      <c r="U6" s="6" t="s">
        <v>20</v>
      </c>
      <c r="V6" s="12" t="s">
        <v>20</v>
      </c>
      <c r="W6" s="6" t="s">
        <v>1</v>
      </c>
      <c r="X6" s="13" t="s">
        <v>20</v>
      </c>
    </row>
    <row r="7" spans="1:24" ht="12.75" customHeight="1">
      <c r="A7" s="1"/>
      <c r="B7" s="33" t="s">
        <v>119</v>
      </c>
      <c r="C7" s="51" t="s">
        <v>120</v>
      </c>
      <c r="D7" s="51"/>
      <c r="E7" s="51"/>
      <c r="F7" s="52"/>
      <c r="G7" s="80">
        <f>SUM(H7:J7)</f>
        <v>0</v>
      </c>
      <c r="H7" s="79"/>
      <c r="I7" s="79"/>
      <c r="J7" s="79"/>
      <c r="K7" s="79"/>
      <c r="L7" s="75">
        <f>+M7+N7</f>
        <v>0</v>
      </c>
      <c r="M7" s="78"/>
      <c r="N7" s="79"/>
      <c r="O7" s="79"/>
      <c r="P7" s="79"/>
      <c r="Q7" s="79"/>
      <c r="R7" s="79"/>
      <c r="S7" s="79"/>
      <c r="T7" s="79"/>
      <c r="U7" s="79"/>
      <c r="V7" s="79"/>
      <c r="W7" s="79"/>
      <c r="X7" s="79"/>
    </row>
    <row r="8" spans="1:24" ht="12.75" customHeight="1">
      <c r="A8" s="1"/>
      <c r="B8" s="35"/>
      <c r="C8" s="39" t="s">
        <v>133</v>
      </c>
      <c r="D8" s="39"/>
      <c r="E8" s="39"/>
      <c r="F8" s="40"/>
      <c r="G8" s="94">
        <f aca="true" t="shared" si="0" ref="G8:G69">SUM(H8:J8)</f>
        <v>0</v>
      </c>
      <c r="H8" s="95"/>
      <c r="I8" s="95"/>
      <c r="J8" s="95"/>
      <c r="K8" s="95"/>
      <c r="L8" s="77">
        <f aca="true" t="shared" si="1" ref="L8:L69">+M8+N8</f>
        <v>0</v>
      </c>
      <c r="M8" s="76"/>
      <c r="N8" s="95"/>
      <c r="O8" s="95"/>
      <c r="P8" s="95"/>
      <c r="Q8" s="95"/>
      <c r="R8" s="95"/>
      <c r="S8" s="95"/>
      <c r="T8" s="95"/>
      <c r="U8" s="95"/>
      <c r="V8" s="95"/>
      <c r="W8" s="95"/>
      <c r="X8" s="95"/>
    </row>
    <row r="9" spans="1:24" ht="12.75" customHeight="1">
      <c r="A9" s="1"/>
      <c r="B9" s="33" t="s">
        <v>121</v>
      </c>
      <c r="C9" s="51" t="s">
        <v>122</v>
      </c>
      <c r="D9" s="51"/>
      <c r="E9" s="51"/>
      <c r="F9" s="52"/>
      <c r="G9" s="80">
        <f t="shared" si="0"/>
        <v>0</v>
      </c>
      <c r="H9" s="79"/>
      <c r="I9" s="79"/>
      <c r="J9" s="79"/>
      <c r="K9" s="78">
        <v>49152</v>
      </c>
      <c r="L9" s="75">
        <f t="shared" si="1"/>
        <v>0</v>
      </c>
      <c r="M9" s="78"/>
      <c r="N9" s="79"/>
      <c r="O9" s="79"/>
      <c r="P9" s="79"/>
      <c r="Q9" s="79"/>
      <c r="R9" s="79"/>
      <c r="S9" s="79"/>
      <c r="T9" s="79"/>
      <c r="U9" s="79"/>
      <c r="V9" s="79"/>
      <c r="W9" s="79"/>
      <c r="X9" s="79"/>
    </row>
    <row r="10" spans="1:24" ht="12.75" customHeight="1">
      <c r="A10" s="1"/>
      <c r="B10" s="33" t="s">
        <v>123</v>
      </c>
      <c r="C10" s="51" t="s">
        <v>124</v>
      </c>
      <c r="D10" s="51"/>
      <c r="E10" s="51"/>
      <c r="F10" s="52"/>
      <c r="G10" s="80">
        <f t="shared" si="0"/>
        <v>0</v>
      </c>
      <c r="H10" s="79"/>
      <c r="I10" s="79"/>
      <c r="J10" s="79"/>
      <c r="K10" s="79"/>
      <c r="L10" s="80">
        <f t="shared" si="1"/>
        <v>0</v>
      </c>
      <c r="M10" s="79"/>
      <c r="N10" s="79"/>
      <c r="O10" s="79"/>
      <c r="P10" s="79"/>
      <c r="Q10" s="79"/>
      <c r="R10" s="79"/>
      <c r="S10" s="79"/>
      <c r="T10" s="79"/>
      <c r="U10" s="79"/>
      <c r="V10" s="79"/>
      <c r="W10" s="79"/>
      <c r="X10" s="79"/>
    </row>
    <row r="11" spans="1:24" ht="12.75" customHeight="1">
      <c r="A11" s="1"/>
      <c r="B11" s="33" t="s">
        <v>125</v>
      </c>
      <c r="C11" s="51" t="s">
        <v>126</v>
      </c>
      <c r="D11" s="51"/>
      <c r="E11" s="51"/>
      <c r="F11" s="52"/>
      <c r="G11" s="80">
        <f t="shared" si="0"/>
        <v>0</v>
      </c>
      <c r="H11" s="79"/>
      <c r="I11" s="79"/>
      <c r="J11" s="79"/>
      <c r="K11" s="79"/>
      <c r="L11" s="80">
        <f t="shared" si="1"/>
        <v>0</v>
      </c>
      <c r="M11" s="79"/>
      <c r="N11" s="79"/>
      <c r="O11" s="79"/>
      <c r="P11" s="79"/>
      <c r="Q11" s="79"/>
      <c r="R11" s="79"/>
      <c r="S11" s="79"/>
      <c r="T11" s="79"/>
      <c r="U11" s="79"/>
      <c r="V11" s="79"/>
      <c r="W11" s="79"/>
      <c r="X11" s="79"/>
    </row>
    <row r="12" spans="1:24" ht="12.75" customHeight="1">
      <c r="A12" s="1"/>
      <c r="B12" s="33" t="s">
        <v>127</v>
      </c>
      <c r="C12" s="51" t="s">
        <v>128</v>
      </c>
      <c r="D12" s="51"/>
      <c r="E12" s="51"/>
      <c r="F12" s="52"/>
      <c r="G12" s="75">
        <f t="shared" si="0"/>
        <v>0</v>
      </c>
      <c r="H12" s="75">
        <f>SUM(H13:H16)</f>
        <v>0</v>
      </c>
      <c r="I12" s="75">
        <f aca="true" t="shared" si="2" ref="I12:X12">SUM(I13:I16)</f>
        <v>0</v>
      </c>
      <c r="J12" s="75">
        <f t="shared" si="2"/>
        <v>0</v>
      </c>
      <c r="K12" s="75">
        <f t="shared" si="2"/>
        <v>509645</v>
      </c>
      <c r="L12" s="75">
        <f t="shared" si="1"/>
        <v>0</v>
      </c>
      <c r="M12" s="80">
        <f t="shared" si="2"/>
        <v>0</v>
      </c>
      <c r="N12" s="75">
        <f t="shared" si="2"/>
        <v>0</v>
      </c>
      <c r="O12" s="80">
        <f t="shared" si="2"/>
        <v>0</v>
      </c>
      <c r="P12" s="75">
        <f t="shared" si="2"/>
        <v>2120682</v>
      </c>
      <c r="Q12" s="75">
        <f>SUM(Q13:Q16)</f>
        <v>321850</v>
      </c>
      <c r="R12" s="75">
        <f>SUM(R13:R16)</f>
        <v>321542</v>
      </c>
      <c r="S12" s="75">
        <f t="shared" si="2"/>
        <v>20726474</v>
      </c>
      <c r="T12" s="75">
        <f t="shared" si="2"/>
        <v>1348091</v>
      </c>
      <c r="U12" s="75">
        <f t="shared" si="2"/>
        <v>329</v>
      </c>
      <c r="V12" s="75">
        <f t="shared" si="2"/>
        <v>6304072</v>
      </c>
      <c r="W12" s="75">
        <f t="shared" si="2"/>
        <v>0</v>
      </c>
      <c r="X12" s="75">
        <f t="shared" si="2"/>
        <v>0</v>
      </c>
    </row>
    <row r="13" spans="1:24" ht="12.75" customHeight="1">
      <c r="A13" s="1"/>
      <c r="B13" s="33"/>
      <c r="C13" s="36" t="s">
        <v>91</v>
      </c>
      <c r="D13" s="51" t="s">
        <v>129</v>
      </c>
      <c r="E13" s="51"/>
      <c r="F13" s="52"/>
      <c r="G13" s="75">
        <f t="shared" si="0"/>
        <v>0</v>
      </c>
      <c r="H13" s="78"/>
      <c r="I13" s="78"/>
      <c r="J13" s="78"/>
      <c r="K13" s="78">
        <v>509645</v>
      </c>
      <c r="L13" s="80">
        <f t="shared" si="1"/>
        <v>0</v>
      </c>
      <c r="M13" s="79"/>
      <c r="N13" s="79"/>
      <c r="O13" s="79"/>
      <c r="P13" s="79"/>
      <c r="Q13" s="79"/>
      <c r="R13" s="79"/>
      <c r="S13" s="79"/>
      <c r="T13" s="79"/>
      <c r="U13" s="79"/>
      <c r="V13" s="79"/>
      <c r="W13" s="79"/>
      <c r="X13" s="79"/>
    </row>
    <row r="14" spans="1:24" ht="12.75" customHeight="1">
      <c r="A14" s="1"/>
      <c r="B14" s="33"/>
      <c r="C14" s="36" t="s">
        <v>90</v>
      </c>
      <c r="D14" s="51" t="s">
        <v>130</v>
      </c>
      <c r="E14" s="51"/>
      <c r="F14" s="52"/>
      <c r="G14" s="80">
        <f t="shared" si="0"/>
        <v>0</v>
      </c>
      <c r="H14" s="79"/>
      <c r="I14" s="79"/>
      <c r="J14" s="79"/>
      <c r="K14" s="79"/>
      <c r="L14" s="80">
        <f t="shared" si="1"/>
        <v>0</v>
      </c>
      <c r="M14" s="79"/>
      <c r="N14" s="79"/>
      <c r="O14" s="79"/>
      <c r="P14" s="79"/>
      <c r="Q14" s="79"/>
      <c r="R14" s="79"/>
      <c r="S14" s="79"/>
      <c r="T14" s="79"/>
      <c r="U14" s="79"/>
      <c r="V14" s="79"/>
      <c r="W14" s="79"/>
      <c r="X14" s="79"/>
    </row>
    <row r="15" spans="1:24" ht="12.75" customHeight="1">
      <c r="A15" s="1"/>
      <c r="B15" s="33"/>
      <c r="C15" s="36" t="s">
        <v>99</v>
      </c>
      <c r="D15" s="51" t="s">
        <v>108</v>
      </c>
      <c r="E15" s="51"/>
      <c r="F15" s="52"/>
      <c r="G15" s="80">
        <f t="shared" si="0"/>
        <v>0</v>
      </c>
      <c r="H15" s="79"/>
      <c r="I15" s="79"/>
      <c r="J15" s="79"/>
      <c r="K15" s="79"/>
      <c r="L15" s="80">
        <f t="shared" si="1"/>
        <v>0</v>
      </c>
      <c r="M15" s="79"/>
      <c r="N15" s="79"/>
      <c r="O15" s="79"/>
      <c r="P15" s="78">
        <v>2120682</v>
      </c>
      <c r="Q15" s="78">
        <v>321850</v>
      </c>
      <c r="R15" s="78">
        <v>321542</v>
      </c>
      <c r="S15" s="78">
        <v>20726474</v>
      </c>
      <c r="T15" s="78">
        <v>1348091</v>
      </c>
      <c r="U15" s="78">
        <v>329</v>
      </c>
      <c r="V15" s="78">
        <v>6304072</v>
      </c>
      <c r="W15" s="78"/>
      <c r="X15" s="78"/>
    </row>
    <row r="16" spans="1:24" ht="12.75" customHeight="1">
      <c r="A16" s="1"/>
      <c r="B16" s="33"/>
      <c r="C16" s="36" t="s">
        <v>100</v>
      </c>
      <c r="D16" s="51" t="s">
        <v>131</v>
      </c>
      <c r="E16" s="51"/>
      <c r="F16" s="52"/>
      <c r="G16" s="80">
        <f t="shared" si="0"/>
        <v>0</v>
      </c>
      <c r="H16" s="79"/>
      <c r="I16" s="79"/>
      <c r="J16" s="79"/>
      <c r="K16" s="79"/>
      <c r="L16" s="75">
        <f t="shared" si="1"/>
        <v>0</v>
      </c>
      <c r="M16" s="79"/>
      <c r="N16" s="78"/>
      <c r="O16" s="79"/>
      <c r="P16" s="79"/>
      <c r="Q16" s="79"/>
      <c r="R16" s="79"/>
      <c r="S16" s="79"/>
      <c r="T16" s="79"/>
      <c r="U16" s="79"/>
      <c r="V16" s="79"/>
      <c r="W16" s="79"/>
      <c r="X16" s="79"/>
    </row>
    <row r="17" spans="1:24" ht="12.75" customHeight="1">
      <c r="A17" s="1"/>
      <c r="B17" s="33" t="s">
        <v>117</v>
      </c>
      <c r="C17" s="51" t="s">
        <v>118</v>
      </c>
      <c r="D17" s="51"/>
      <c r="E17" s="51"/>
      <c r="F17" s="52"/>
      <c r="G17" s="80">
        <f t="shared" si="0"/>
        <v>0</v>
      </c>
      <c r="H17" s="80">
        <f>+H18+H23+H28+H29+H30</f>
        <v>0</v>
      </c>
      <c r="I17" s="80">
        <f aca="true" t="shared" si="3" ref="I17:X17">+I18+I23+I28+I29+I30</f>
        <v>0</v>
      </c>
      <c r="J17" s="80">
        <f t="shared" si="3"/>
        <v>0</v>
      </c>
      <c r="K17" s="80">
        <f t="shared" si="3"/>
        <v>0</v>
      </c>
      <c r="L17" s="75">
        <f t="shared" si="1"/>
        <v>0</v>
      </c>
      <c r="M17" s="75">
        <f t="shared" si="3"/>
        <v>0</v>
      </c>
      <c r="N17" s="80">
        <f t="shared" si="3"/>
        <v>0</v>
      </c>
      <c r="O17" s="80">
        <f t="shared" si="3"/>
        <v>0</v>
      </c>
      <c r="P17" s="80">
        <f t="shared" si="3"/>
        <v>0</v>
      </c>
      <c r="Q17" s="80">
        <f>+Q18+Q23+Q28+Q29+Q30</f>
        <v>0</v>
      </c>
      <c r="R17" s="80">
        <f>+R18+R23+R28+R29+R30</f>
        <v>0</v>
      </c>
      <c r="S17" s="80">
        <f t="shared" si="3"/>
        <v>0</v>
      </c>
      <c r="T17" s="80">
        <f t="shared" si="3"/>
        <v>0</v>
      </c>
      <c r="U17" s="80">
        <f t="shared" si="3"/>
        <v>0</v>
      </c>
      <c r="V17" s="80">
        <f t="shared" si="3"/>
        <v>0</v>
      </c>
      <c r="W17" s="80">
        <f t="shared" si="3"/>
        <v>0</v>
      </c>
      <c r="X17" s="80">
        <f t="shared" si="3"/>
        <v>0</v>
      </c>
    </row>
    <row r="18" spans="1:24" ht="12.75" customHeight="1">
      <c r="A18" s="1"/>
      <c r="B18" s="33"/>
      <c r="C18" s="36" t="s">
        <v>91</v>
      </c>
      <c r="D18" s="51" t="s">
        <v>114</v>
      </c>
      <c r="E18" s="51"/>
      <c r="F18" s="52"/>
      <c r="G18" s="80">
        <f t="shared" si="0"/>
        <v>0</v>
      </c>
      <c r="H18" s="80">
        <f>+H19+H20</f>
        <v>0</v>
      </c>
      <c r="I18" s="80">
        <f aca="true" t="shared" si="4" ref="I18:X18">+I19+I20</f>
        <v>0</v>
      </c>
      <c r="J18" s="80">
        <f t="shared" si="4"/>
        <v>0</v>
      </c>
      <c r="K18" s="80">
        <f t="shared" si="4"/>
        <v>0</v>
      </c>
      <c r="L18" s="80">
        <f t="shared" si="1"/>
        <v>0</v>
      </c>
      <c r="M18" s="80">
        <f t="shared" si="4"/>
        <v>0</v>
      </c>
      <c r="N18" s="80">
        <f t="shared" si="4"/>
        <v>0</v>
      </c>
      <c r="O18" s="80">
        <f t="shared" si="4"/>
        <v>0</v>
      </c>
      <c r="P18" s="80">
        <f t="shared" si="4"/>
        <v>0</v>
      </c>
      <c r="Q18" s="80">
        <f>+Q19+Q20</f>
        <v>0</v>
      </c>
      <c r="R18" s="80">
        <f>+R19+R20</f>
        <v>0</v>
      </c>
      <c r="S18" s="80">
        <f t="shared" si="4"/>
        <v>0</v>
      </c>
      <c r="T18" s="80">
        <f t="shared" si="4"/>
        <v>0</v>
      </c>
      <c r="U18" s="80">
        <f t="shared" si="4"/>
        <v>0</v>
      </c>
      <c r="V18" s="80">
        <f t="shared" si="4"/>
        <v>0</v>
      </c>
      <c r="W18" s="80">
        <f t="shared" si="4"/>
        <v>0</v>
      </c>
      <c r="X18" s="80">
        <f t="shared" si="4"/>
        <v>0</v>
      </c>
    </row>
    <row r="19" spans="1:24" ht="12.75" customHeight="1">
      <c r="A19" s="1"/>
      <c r="B19" s="33"/>
      <c r="C19" s="37"/>
      <c r="D19" s="36" t="s">
        <v>96</v>
      </c>
      <c r="E19" s="51" t="s">
        <v>110</v>
      </c>
      <c r="F19" s="52"/>
      <c r="G19" s="80">
        <f t="shared" si="0"/>
        <v>0</v>
      </c>
      <c r="H19" s="79"/>
      <c r="I19" s="79"/>
      <c r="J19" s="79"/>
      <c r="K19" s="79"/>
      <c r="L19" s="80">
        <f t="shared" si="1"/>
        <v>0</v>
      </c>
      <c r="M19" s="79"/>
      <c r="N19" s="79"/>
      <c r="O19" s="79"/>
      <c r="P19" s="79"/>
      <c r="Q19" s="79"/>
      <c r="R19" s="79"/>
      <c r="S19" s="79"/>
      <c r="T19" s="79"/>
      <c r="U19" s="79"/>
      <c r="V19" s="79"/>
      <c r="W19" s="79"/>
      <c r="X19" s="79"/>
    </row>
    <row r="20" spans="1:24" ht="12.75" customHeight="1">
      <c r="A20" s="1"/>
      <c r="B20" s="33"/>
      <c r="C20" s="37"/>
      <c r="D20" s="36" t="s">
        <v>97</v>
      </c>
      <c r="E20" s="51" t="s">
        <v>113</v>
      </c>
      <c r="F20" s="52"/>
      <c r="G20" s="80">
        <f t="shared" si="0"/>
        <v>0</v>
      </c>
      <c r="H20" s="80">
        <f>+H21+H22</f>
        <v>0</v>
      </c>
      <c r="I20" s="80">
        <f aca="true" t="shared" si="5" ref="I20:X20">+I21+I22</f>
        <v>0</v>
      </c>
      <c r="J20" s="80">
        <f t="shared" si="5"/>
        <v>0</v>
      </c>
      <c r="K20" s="80">
        <f t="shared" si="5"/>
        <v>0</v>
      </c>
      <c r="L20" s="80">
        <f t="shared" si="1"/>
        <v>0</v>
      </c>
      <c r="M20" s="80">
        <f t="shared" si="5"/>
        <v>0</v>
      </c>
      <c r="N20" s="80">
        <f t="shared" si="5"/>
        <v>0</v>
      </c>
      <c r="O20" s="80">
        <f t="shared" si="5"/>
        <v>0</v>
      </c>
      <c r="P20" s="80">
        <f t="shared" si="5"/>
        <v>0</v>
      </c>
      <c r="Q20" s="80">
        <f>+Q21+Q22</f>
        <v>0</v>
      </c>
      <c r="R20" s="80">
        <f>+R21+R22</f>
        <v>0</v>
      </c>
      <c r="S20" s="80">
        <f t="shared" si="5"/>
        <v>0</v>
      </c>
      <c r="T20" s="80">
        <f t="shared" si="5"/>
        <v>0</v>
      </c>
      <c r="U20" s="80">
        <f t="shared" si="5"/>
        <v>0</v>
      </c>
      <c r="V20" s="80">
        <f t="shared" si="5"/>
        <v>0</v>
      </c>
      <c r="W20" s="80">
        <f t="shared" si="5"/>
        <v>0</v>
      </c>
      <c r="X20" s="80">
        <f t="shared" si="5"/>
        <v>0</v>
      </c>
    </row>
    <row r="21" spans="1:24" ht="12.75" customHeight="1">
      <c r="A21" s="1"/>
      <c r="B21" s="33"/>
      <c r="C21" s="37"/>
      <c r="D21" s="37"/>
      <c r="E21" s="36" t="s">
        <v>105</v>
      </c>
      <c r="F21" s="34" t="s">
        <v>108</v>
      </c>
      <c r="G21" s="80">
        <f t="shared" si="0"/>
        <v>0</v>
      </c>
      <c r="H21" s="79"/>
      <c r="I21" s="79"/>
      <c r="J21" s="79"/>
      <c r="K21" s="79"/>
      <c r="L21" s="80">
        <f t="shared" si="1"/>
        <v>0</v>
      </c>
      <c r="M21" s="79"/>
      <c r="N21" s="79"/>
      <c r="O21" s="79"/>
      <c r="P21" s="79"/>
      <c r="Q21" s="79"/>
      <c r="R21" s="79"/>
      <c r="S21" s="79"/>
      <c r="T21" s="79"/>
      <c r="U21" s="79"/>
      <c r="V21" s="79"/>
      <c r="W21" s="79"/>
      <c r="X21" s="79"/>
    </row>
    <row r="22" spans="1:24" ht="12.75" customHeight="1">
      <c r="A22" s="1"/>
      <c r="B22" s="33"/>
      <c r="C22" s="37"/>
      <c r="D22" s="37"/>
      <c r="E22" s="36" t="s">
        <v>106</v>
      </c>
      <c r="F22" s="34" t="s">
        <v>112</v>
      </c>
      <c r="G22" s="80">
        <f t="shared" si="0"/>
        <v>0</v>
      </c>
      <c r="H22" s="79"/>
      <c r="I22" s="79"/>
      <c r="J22" s="79"/>
      <c r="K22" s="79"/>
      <c r="L22" s="80">
        <f t="shared" si="1"/>
        <v>0</v>
      </c>
      <c r="M22" s="79"/>
      <c r="N22" s="79"/>
      <c r="O22" s="79"/>
      <c r="P22" s="79"/>
      <c r="Q22" s="79"/>
      <c r="R22" s="79"/>
      <c r="S22" s="79"/>
      <c r="T22" s="79"/>
      <c r="U22" s="79"/>
      <c r="V22" s="79"/>
      <c r="W22" s="79"/>
      <c r="X22" s="79"/>
    </row>
    <row r="23" spans="1:24" ht="12.75" customHeight="1">
      <c r="A23" s="1"/>
      <c r="B23" s="33"/>
      <c r="C23" s="36" t="s">
        <v>90</v>
      </c>
      <c r="D23" s="51" t="s">
        <v>111</v>
      </c>
      <c r="E23" s="51"/>
      <c r="F23" s="52"/>
      <c r="G23" s="80">
        <f t="shared" si="0"/>
        <v>0</v>
      </c>
      <c r="H23" s="80">
        <f>+H24+H25</f>
        <v>0</v>
      </c>
      <c r="I23" s="80">
        <f aca="true" t="shared" si="6" ref="I23:X23">+I24+I25</f>
        <v>0</v>
      </c>
      <c r="J23" s="80">
        <f t="shared" si="6"/>
        <v>0</v>
      </c>
      <c r="K23" s="80">
        <f t="shared" si="6"/>
        <v>0</v>
      </c>
      <c r="L23" s="75">
        <f t="shared" si="1"/>
        <v>0</v>
      </c>
      <c r="M23" s="75">
        <f t="shared" si="6"/>
        <v>0</v>
      </c>
      <c r="N23" s="80">
        <f t="shared" si="6"/>
        <v>0</v>
      </c>
      <c r="O23" s="80">
        <f t="shared" si="6"/>
        <v>0</v>
      </c>
      <c r="P23" s="80">
        <f t="shared" si="6"/>
        <v>0</v>
      </c>
      <c r="Q23" s="80">
        <f>+Q24+Q25</f>
        <v>0</v>
      </c>
      <c r="R23" s="80">
        <f>+R24+R25</f>
        <v>0</v>
      </c>
      <c r="S23" s="80">
        <f t="shared" si="6"/>
        <v>0</v>
      </c>
      <c r="T23" s="80">
        <f t="shared" si="6"/>
        <v>0</v>
      </c>
      <c r="U23" s="80">
        <f t="shared" si="6"/>
        <v>0</v>
      </c>
      <c r="V23" s="80">
        <f t="shared" si="6"/>
        <v>0</v>
      </c>
      <c r="W23" s="80">
        <f t="shared" si="6"/>
        <v>0</v>
      </c>
      <c r="X23" s="80">
        <f t="shared" si="6"/>
        <v>0</v>
      </c>
    </row>
    <row r="24" spans="1:24" ht="12.75" customHeight="1">
      <c r="A24" s="1"/>
      <c r="B24" s="33"/>
      <c r="C24" s="37"/>
      <c r="D24" s="36" t="s">
        <v>96</v>
      </c>
      <c r="E24" s="51" t="s">
        <v>110</v>
      </c>
      <c r="F24" s="52"/>
      <c r="G24" s="80">
        <f t="shared" si="0"/>
        <v>0</v>
      </c>
      <c r="H24" s="79"/>
      <c r="I24" s="79"/>
      <c r="J24" s="79"/>
      <c r="K24" s="79"/>
      <c r="L24" s="75">
        <f t="shared" si="1"/>
        <v>0</v>
      </c>
      <c r="M24" s="78"/>
      <c r="N24" s="79"/>
      <c r="O24" s="79"/>
      <c r="P24" s="79"/>
      <c r="Q24" s="79"/>
      <c r="R24" s="79"/>
      <c r="S24" s="79"/>
      <c r="T24" s="79"/>
      <c r="U24" s="79"/>
      <c r="V24" s="79"/>
      <c r="W24" s="79"/>
      <c r="X24" s="79"/>
    </row>
    <row r="25" spans="1:24" ht="12.75" customHeight="1">
      <c r="A25" s="1"/>
      <c r="B25" s="33"/>
      <c r="C25" s="37"/>
      <c r="D25" s="36" t="s">
        <v>97</v>
      </c>
      <c r="E25" s="51" t="s">
        <v>109</v>
      </c>
      <c r="F25" s="52"/>
      <c r="G25" s="80">
        <f t="shared" si="0"/>
        <v>0</v>
      </c>
      <c r="H25" s="80">
        <f>+H26+H27</f>
        <v>0</v>
      </c>
      <c r="I25" s="80">
        <f aca="true" t="shared" si="7" ref="I25:X25">+I26+I27</f>
        <v>0</v>
      </c>
      <c r="J25" s="80">
        <f t="shared" si="7"/>
        <v>0</v>
      </c>
      <c r="K25" s="80">
        <f t="shared" si="7"/>
        <v>0</v>
      </c>
      <c r="L25" s="80">
        <f t="shared" si="1"/>
        <v>0</v>
      </c>
      <c r="M25" s="80">
        <f t="shared" si="7"/>
        <v>0</v>
      </c>
      <c r="N25" s="80">
        <f t="shared" si="7"/>
        <v>0</v>
      </c>
      <c r="O25" s="80">
        <f t="shared" si="7"/>
        <v>0</v>
      </c>
      <c r="P25" s="80">
        <f t="shared" si="7"/>
        <v>0</v>
      </c>
      <c r="Q25" s="80">
        <f>+Q26+Q27</f>
        <v>0</v>
      </c>
      <c r="R25" s="80">
        <f>+R26+R27</f>
        <v>0</v>
      </c>
      <c r="S25" s="80">
        <f t="shared" si="7"/>
        <v>0</v>
      </c>
      <c r="T25" s="80">
        <f t="shared" si="7"/>
        <v>0</v>
      </c>
      <c r="U25" s="80">
        <f t="shared" si="7"/>
        <v>0</v>
      </c>
      <c r="V25" s="80">
        <f t="shared" si="7"/>
        <v>0</v>
      </c>
      <c r="W25" s="80">
        <f t="shared" si="7"/>
        <v>0</v>
      </c>
      <c r="X25" s="80">
        <f t="shared" si="7"/>
        <v>0</v>
      </c>
    </row>
    <row r="26" spans="1:24" ht="12.75" customHeight="1">
      <c r="A26" s="1"/>
      <c r="B26" s="33"/>
      <c r="C26" s="37"/>
      <c r="D26" s="37"/>
      <c r="E26" s="36" t="s">
        <v>105</v>
      </c>
      <c r="F26" s="34" t="s">
        <v>108</v>
      </c>
      <c r="G26" s="80">
        <f t="shared" si="0"/>
        <v>0</v>
      </c>
      <c r="H26" s="79"/>
      <c r="I26" s="79"/>
      <c r="J26" s="79"/>
      <c r="K26" s="79"/>
      <c r="L26" s="80">
        <f t="shared" si="1"/>
        <v>0</v>
      </c>
      <c r="M26" s="79"/>
      <c r="N26" s="79"/>
      <c r="O26" s="79"/>
      <c r="P26" s="79"/>
      <c r="Q26" s="79"/>
      <c r="R26" s="79"/>
      <c r="S26" s="79"/>
      <c r="T26" s="79"/>
      <c r="U26" s="79"/>
      <c r="V26" s="79"/>
      <c r="W26" s="79"/>
      <c r="X26" s="79"/>
    </row>
    <row r="27" spans="1:24" ht="12.75" customHeight="1">
      <c r="A27" s="1"/>
      <c r="B27" s="33"/>
      <c r="C27" s="37"/>
      <c r="D27" s="37"/>
      <c r="E27" s="36" t="s">
        <v>106</v>
      </c>
      <c r="F27" s="34" t="s">
        <v>107</v>
      </c>
      <c r="G27" s="80">
        <f t="shared" si="0"/>
        <v>0</v>
      </c>
      <c r="H27" s="79"/>
      <c r="I27" s="79"/>
      <c r="J27" s="79"/>
      <c r="K27" s="79"/>
      <c r="L27" s="80">
        <f t="shared" si="1"/>
        <v>0</v>
      </c>
      <c r="M27" s="79"/>
      <c r="N27" s="79"/>
      <c r="O27" s="79"/>
      <c r="P27" s="79"/>
      <c r="Q27" s="79"/>
      <c r="R27" s="79"/>
      <c r="S27" s="79"/>
      <c r="T27" s="79"/>
      <c r="U27" s="79"/>
      <c r="V27" s="79"/>
      <c r="W27" s="79"/>
      <c r="X27" s="79"/>
    </row>
    <row r="28" spans="1:24" ht="12.75" customHeight="1">
      <c r="A28" s="1"/>
      <c r="B28" s="33"/>
      <c r="C28" s="36" t="s">
        <v>99</v>
      </c>
      <c r="D28" s="51" t="s">
        <v>102</v>
      </c>
      <c r="E28" s="51"/>
      <c r="F28" s="52"/>
      <c r="G28" s="80">
        <f t="shared" si="0"/>
        <v>0</v>
      </c>
      <c r="H28" s="79"/>
      <c r="I28" s="79"/>
      <c r="J28" s="79"/>
      <c r="K28" s="79"/>
      <c r="L28" s="80">
        <f t="shared" si="1"/>
        <v>0</v>
      </c>
      <c r="M28" s="79"/>
      <c r="N28" s="79"/>
      <c r="O28" s="79"/>
      <c r="P28" s="79"/>
      <c r="Q28" s="79"/>
      <c r="R28" s="79"/>
      <c r="S28" s="79"/>
      <c r="T28" s="79"/>
      <c r="U28" s="79"/>
      <c r="V28" s="79"/>
      <c r="W28" s="79"/>
      <c r="X28" s="79"/>
    </row>
    <row r="29" spans="1:24" ht="12.75" customHeight="1">
      <c r="A29" s="1"/>
      <c r="B29" s="33"/>
      <c r="C29" s="36" t="s">
        <v>100</v>
      </c>
      <c r="D29" s="51" t="s">
        <v>103</v>
      </c>
      <c r="E29" s="51"/>
      <c r="F29" s="52"/>
      <c r="G29" s="80">
        <f t="shared" si="0"/>
        <v>0</v>
      </c>
      <c r="H29" s="79"/>
      <c r="I29" s="79"/>
      <c r="J29" s="79"/>
      <c r="K29" s="79"/>
      <c r="L29" s="80">
        <f t="shared" si="1"/>
        <v>0</v>
      </c>
      <c r="M29" s="79"/>
      <c r="N29" s="79"/>
      <c r="O29" s="79"/>
      <c r="P29" s="79"/>
      <c r="Q29" s="79"/>
      <c r="R29" s="79"/>
      <c r="S29" s="79"/>
      <c r="T29" s="79"/>
      <c r="U29" s="79"/>
      <c r="V29" s="79"/>
      <c r="W29" s="79"/>
      <c r="X29" s="79"/>
    </row>
    <row r="30" spans="1:24" ht="12.75" customHeight="1">
      <c r="A30" s="1"/>
      <c r="B30" s="33"/>
      <c r="C30" s="36" t="s">
        <v>101</v>
      </c>
      <c r="D30" s="51" t="s">
        <v>104</v>
      </c>
      <c r="E30" s="51"/>
      <c r="F30" s="52"/>
      <c r="G30" s="80">
        <f t="shared" si="0"/>
        <v>0</v>
      </c>
      <c r="H30" s="80">
        <f>+H31+H32</f>
        <v>0</v>
      </c>
      <c r="I30" s="80">
        <f aca="true" t="shared" si="8" ref="I30:X30">+I31+I32</f>
        <v>0</v>
      </c>
      <c r="J30" s="80">
        <f t="shared" si="8"/>
        <v>0</v>
      </c>
      <c r="K30" s="80">
        <f t="shared" si="8"/>
        <v>0</v>
      </c>
      <c r="L30" s="80">
        <f t="shared" si="1"/>
        <v>0</v>
      </c>
      <c r="M30" s="80">
        <f t="shared" si="8"/>
        <v>0</v>
      </c>
      <c r="N30" s="80">
        <f t="shared" si="8"/>
        <v>0</v>
      </c>
      <c r="O30" s="80">
        <f t="shared" si="8"/>
        <v>0</v>
      </c>
      <c r="P30" s="80">
        <f t="shared" si="8"/>
        <v>0</v>
      </c>
      <c r="Q30" s="80">
        <f>+Q31+Q32</f>
        <v>0</v>
      </c>
      <c r="R30" s="80">
        <f>+R31+R32</f>
        <v>0</v>
      </c>
      <c r="S30" s="80">
        <f t="shared" si="8"/>
        <v>0</v>
      </c>
      <c r="T30" s="80">
        <f t="shared" si="8"/>
        <v>0</v>
      </c>
      <c r="U30" s="80">
        <f t="shared" si="8"/>
        <v>0</v>
      </c>
      <c r="V30" s="80">
        <f t="shared" si="8"/>
        <v>0</v>
      </c>
      <c r="W30" s="80">
        <f t="shared" si="8"/>
        <v>0</v>
      </c>
      <c r="X30" s="80">
        <f t="shared" si="8"/>
        <v>0</v>
      </c>
    </row>
    <row r="31" spans="1:24" ht="12.75" customHeight="1">
      <c r="A31" s="1"/>
      <c r="B31" s="33"/>
      <c r="C31" s="37"/>
      <c r="D31" s="36" t="s">
        <v>96</v>
      </c>
      <c r="E31" s="51" t="s">
        <v>94</v>
      </c>
      <c r="F31" s="52"/>
      <c r="G31" s="80">
        <f t="shared" si="0"/>
        <v>0</v>
      </c>
      <c r="H31" s="79"/>
      <c r="I31" s="79"/>
      <c r="J31" s="79"/>
      <c r="K31" s="79"/>
      <c r="L31" s="80">
        <f t="shared" si="1"/>
        <v>0</v>
      </c>
      <c r="M31" s="79"/>
      <c r="N31" s="79"/>
      <c r="O31" s="79"/>
      <c r="P31" s="79"/>
      <c r="Q31" s="79"/>
      <c r="R31" s="79"/>
      <c r="S31" s="79"/>
      <c r="T31" s="79"/>
      <c r="U31" s="79"/>
      <c r="V31" s="79"/>
      <c r="W31" s="79"/>
      <c r="X31" s="79"/>
    </row>
    <row r="32" spans="1:24" ht="12.75" customHeight="1">
      <c r="A32" s="1"/>
      <c r="B32" s="33"/>
      <c r="C32" s="37"/>
      <c r="D32" s="36" t="s">
        <v>97</v>
      </c>
      <c r="E32" s="51" t="s">
        <v>98</v>
      </c>
      <c r="F32" s="52"/>
      <c r="G32" s="80">
        <f t="shared" si="0"/>
        <v>0</v>
      </c>
      <c r="H32" s="79"/>
      <c r="I32" s="79"/>
      <c r="J32" s="79"/>
      <c r="K32" s="79"/>
      <c r="L32" s="80">
        <f t="shared" si="1"/>
        <v>0</v>
      </c>
      <c r="M32" s="79"/>
      <c r="N32" s="79"/>
      <c r="O32" s="79"/>
      <c r="P32" s="79"/>
      <c r="Q32" s="79"/>
      <c r="R32" s="79"/>
      <c r="S32" s="79"/>
      <c r="T32" s="79"/>
      <c r="U32" s="79"/>
      <c r="V32" s="79"/>
      <c r="W32" s="79"/>
      <c r="X32" s="79"/>
    </row>
    <row r="33" spans="1:24" ht="12.75" customHeight="1">
      <c r="A33" s="1"/>
      <c r="B33" s="33" t="s">
        <v>115</v>
      </c>
      <c r="C33" s="51" t="s">
        <v>116</v>
      </c>
      <c r="D33" s="51"/>
      <c r="E33" s="51"/>
      <c r="F33" s="52"/>
      <c r="G33" s="75">
        <f t="shared" si="0"/>
        <v>510826</v>
      </c>
      <c r="H33" s="75">
        <f>+H34+H39+H44+H45+H46</f>
        <v>16469</v>
      </c>
      <c r="I33" s="75">
        <f aca="true" t="shared" si="9" ref="I33:X33">+I34+I39+I44+I45+I46</f>
        <v>494357</v>
      </c>
      <c r="J33" s="75">
        <f t="shared" si="9"/>
        <v>0</v>
      </c>
      <c r="K33" s="80">
        <f t="shared" si="9"/>
        <v>0</v>
      </c>
      <c r="L33" s="80">
        <f t="shared" si="1"/>
        <v>0</v>
      </c>
      <c r="M33" s="80">
        <f t="shared" si="9"/>
        <v>0</v>
      </c>
      <c r="N33" s="80">
        <f t="shared" si="9"/>
        <v>0</v>
      </c>
      <c r="O33" s="80">
        <f t="shared" si="9"/>
        <v>0</v>
      </c>
      <c r="P33" s="80">
        <f t="shared" si="9"/>
        <v>0</v>
      </c>
      <c r="Q33" s="80">
        <f>+Q34+Q39+Q44+Q45+Q46</f>
        <v>0</v>
      </c>
      <c r="R33" s="80">
        <f>+R34+R39+R44+R45+R46</f>
        <v>0</v>
      </c>
      <c r="S33" s="80">
        <f t="shared" si="9"/>
        <v>0</v>
      </c>
      <c r="T33" s="80">
        <f t="shared" si="9"/>
        <v>0</v>
      </c>
      <c r="U33" s="80">
        <f t="shared" si="9"/>
        <v>0</v>
      </c>
      <c r="V33" s="80">
        <f t="shared" si="9"/>
        <v>0</v>
      </c>
      <c r="W33" s="80">
        <f t="shared" si="9"/>
        <v>0</v>
      </c>
      <c r="X33" s="80">
        <f t="shared" si="9"/>
        <v>0</v>
      </c>
    </row>
    <row r="34" spans="1:24" ht="12.75" customHeight="1">
      <c r="A34" s="1"/>
      <c r="B34" s="33"/>
      <c r="C34" s="36" t="s">
        <v>91</v>
      </c>
      <c r="D34" s="51" t="s">
        <v>114</v>
      </c>
      <c r="E34" s="51"/>
      <c r="F34" s="52"/>
      <c r="G34" s="75">
        <f t="shared" si="0"/>
        <v>397507</v>
      </c>
      <c r="H34" s="75">
        <f>+H35+H36</f>
        <v>16469</v>
      </c>
      <c r="I34" s="75">
        <f aca="true" t="shared" si="10" ref="I34:X34">+I35+I36</f>
        <v>381038</v>
      </c>
      <c r="J34" s="75">
        <f t="shared" si="10"/>
        <v>0</v>
      </c>
      <c r="K34" s="80">
        <f t="shared" si="10"/>
        <v>0</v>
      </c>
      <c r="L34" s="80">
        <f t="shared" si="1"/>
        <v>0</v>
      </c>
      <c r="M34" s="80">
        <f t="shared" si="10"/>
        <v>0</v>
      </c>
      <c r="N34" s="80">
        <f t="shared" si="10"/>
        <v>0</v>
      </c>
      <c r="O34" s="80">
        <f t="shared" si="10"/>
        <v>0</v>
      </c>
      <c r="P34" s="80">
        <f t="shared" si="10"/>
        <v>0</v>
      </c>
      <c r="Q34" s="80">
        <f>+Q35+Q36</f>
        <v>0</v>
      </c>
      <c r="R34" s="80">
        <f>+R35+R36</f>
        <v>0</v>
      </c>
      <c r="S34" s="80">
        <f t="shared" si="10"/>
        <v>0</v>
      </c>
      <c r="T34" s="80">
        <f t="shared" si="10"/>
        <v>0</v>
      </c>
      <c r="U34" s="80">
        <f t="shared" si="10"/>
        <v>0</v>
      </c>
      <c r="V34" s="80">
        <f t="shared" si="10"/>
        <v>0</v>
      </c>
      <c r="W34" s="80">
        <f t="shared" si="10"/>
        <v>0</v>
      </c>
      <c r="X34" s="80">
        <f t="shared" si="10"/>
        <v>0</v>
      </c>
    </row>
    <row r="35" spans="1:24" ht="12.75" customHeight="1">
      <c r="A35" s="1"/>
      <c r="B35" s="33"/>
      <c r="C35" s="37"/>
      <c r="D35" s="36" t="s">
        <v>96</v>
      </c>
      <c r="E35" s="51" t="s">
        <v>110</v>
      </c>
      <c r="F35" s="52"/>
      <c r="G35" s="75">
        <f t="shared" si="0"/>
        <v>381394</v>
      </c>
      <c r="H35" s="78">
        <v>356</v>
      </c>
      <c r="I35" s="78">
        <v>381038</v>
      </c>
      <c r="J35" s="78"/>
      <c r="K35" s="79"/>
      <c r="L35" s="80">
        <f t="shared" si="1"/>
        <v>0</v>
      </c>
      <c r="M35" s="79"/>
      <c r="N35" s="79"/>
      <c r="O35" s="79"/>
      <c r="P35" s="79"/>
      <c r="Q35" s="79"/>
      <c r="R35" s="79"/>
      <c r="S35" s="79"/>
      <c r="T35" s="79"/>
      <c r="U35" s="79"/>
      <c r="V35" s="79"/>
      <c r="W35" s="79"/>
      <c r="X35" s="79"/>
    </row>
    <row r="36" spans="1:24" ht="12.75" customHeight="1">
      <c r="A36" s="1"/>
      <c r="B36" s="33"/>
      <c r="C36" s="37"/>
      <c r="D36" s="36" t="s">
        <v>97</v>
      </c>
      <c r="E36" s="51" t="s">
        <v>113</v>
      </c>
      <c r="F36" s="52"/>
      <c r="G36" s="75">
        <f t="shared" si="0"/>
        <v>16113</v>
      </c>
      <c r="H36" s="75">
        <f>+H37+H38</f>
        <v>16113</v>
      </c>
      <c r="I36" s="75">
        <f aca="true" t="shared" si="11" ref="I36:X36">+I37+I38</f>
        <v>0</v>
      </c>
      <c r="J36" s="75">
        <f t="shared" si="11"/>
        <v>0</v>
      </c>
      <c r="K36" s="80">
        <f t="shared" si="11"/>
        <v>0</v>
      </c>
      <c r="L36" s="80">
        <f t="shared" si="1"/>
        <v>0</v>
      </c>
      <c r="M36" s="80">
        <f t="shared" si="11"/>
        <v>0</v>
      </c>
      <c r="N36" s="80">
        <f t="shared" si="11"/>
        <v>0</v>
      </c>
      <c r="O36" s="80">
        <f t="shared" si="11"/>
        <v>0</v>
      </c>
      <c r="P36" s="80">
        <f t="shared" si="11"/>
        <v>0</v>
      </c>
      <c r="Q36" s="80">
        <f>+Q37+Q38</f>
        <v>0</v>
      </c>
      <c r="R36" s="80">
        <f>+R37+R38</f>
        <v>0</v>
      </c>
      <c r="S36" s="80">
        <f t="shared" si="11"/>
        <v>0</v>
      </c>
      <c r="T36" s="80">
        <f t="shared" si="11"/>
        <v>0</v>
      </c>
      <c r="U36" s="80">
        <f t="shared" si="11"/>
        <v>0</v>
      </c>
      <c r="V36" s="80">
        <f t="shared" si="11"/>
        <v>0</v>
      </c>
      <c r="W36" s="80">
        <f t="shared" si="11"/>
        <v>0</v>
      </c>
      <c r="X36" s="80">
        <f t="shared" si="11"/>
        <v>0</v>
      </c>
    </row>
    <row r="37" spans="1:24" ht="12.75" customHeight="1">
      <c r="A37" s="1"/>
      <c r="B37" s="33"/>
      <c r="C37" s="37"/>
      <c r="D37" s="37"/>
      <c r="E37" s="36" t="s">
        <v>105</v>
      </c>
      <c r="F37" s="34" t="s">
        <v>108</v>
      </c>
      <c r="G37" s="75">
        <f t="shared" si="0"/>
        <v>16113</v>
      </c>
      <c r="H37" s="78">
        <v>16113</v>
      </c>
      <c r="I37" s="78"/>
      <c r="J37" s="78"/>
      <c r="K37" s="79"/>
      <c r="L37" s="80">
        <f t="shared" si="1"/>
        <v>0</v>
      </c>
      <c r="M37" s="79"/>
      <c r="N37" s="79"/>
      <c r="O37" s="79"/>
      <c r="P37" s="79"/>
      <c r="Q37" s="79"/>
      <c r="R37" s="79"/>
      <c r="S37" s="79"/>
      <c r="T37" s="79"/>
      <c r="U37" s="79"/>
      <c r="V37" s="79"/>
      <c r="W37" s="79"/>
      <c r="X37" s="79"/>
    </row>
    <row r="38" spans="1:24" ht="12.75" customHeight="1">
      <c r="A38" s="1"/>
      <c r="B38" s="33"/>
      <c r="C38" s="37"/>
      <c r="D38" s="37"/>
      <c r="E38" s="36" t="s">
        <v>106</v>
      </c>
      <c r="F38" s="34" t="s">
        <v>112</v>
      </c>
      <c r="G38" s="75">
        <f t="shared" si="0"/>
        <v>0</v>
      </c>
      <c r="H38" s="78"/>
      <c r="I38" s="78"/>
      <c r="J38" s="78"/>
      <c r="K38" s="79"/>
      <c r="L38" s="80">
        <f t="shared" si="1"/>
        <v>0</v>
      </c>
      <c r="M38" s="79"/>
      <c r="N38" s="79"/>
      <c r="O38" s="79"/>
      <c r="P38" s="79"/>
      <c r="Q38" s="79"/>
      <c r="R38" s="79"/>
      <c r="S38" s="79"/>
      <c r="T38" s="79"/>
      <c r="U38" s="79"/>
      <c r="V38" s="79"/>
      <c r="W38" s="79"/>
      <c r="X38" s="79"/>
    </row>
    <row r="39" spans="1:24" ht="12.75" customHeight="1">
      <c r="A39" s="1"/>
      <c r="B39" s="33"/>
      <c r="C39" s="36" t="s">
        <v>90</v>
      </c>
      <c r="D39" s="51" t="s">
        <v>111</v>
      </c>
      <c r="E39" s="51"/>
      <c r="F39" s="52"/>
      <c r="G39" s="75">
        <f t="shared" si="0"/>
        <v>113319</v>
      </c>
      <c r="H39" s="75">
        <f>+H40+H41</f>
        <v>0</v>
      </c>
      <c r="I39" s="75">
        <f aca="true" t="shared" si="12" ref="I39:X39">+I40+I41</f>
        <v>113319</v>
      </c>
      <c r="J39" s="75">
        <f t="shared" si="12"/>
        <v>0</v>
      </c>
      <c r="K39" s="80">
        <f t="shared" si="12"/>
        <v>0</v>
      </c>
      <c r="L39" s="80">
        <f t="shared" si="1"/>
        <v>0</v>
      </c>
      <c r="M39" s="80">
        <f t="shared" si="12"/>
        <v>0</v>
      </c>
      <c r="N39" s="80">
        <f t="shared" si="12"/>
        <v>0</v>
      </c>
      <c r="O39" s="80">
        <f t="shared" si="12"/>
        <v>0</v>
      </c>
      <c r="P39" s="80">
        <f t="shared" si="12"/>
        <v>0</v>
      </c>
      <c r="Q39" s="80">
        <f>+Q40+Q41</f>
        <v>0</v>
      </c>
      <c r="R39" s="80">
        <f>+R40+R41</f>
        <v>0</v>
      </c>
      <c r="S39" s="80">
        <f t="shared" si="12"/>
        <v>0</v>
      </c>
      <c r="T39" s="80">
        <f t="shared" si="12"/>
        <v>0</v>
      </c>
      <c r="U39" s="80">
        <f t="shared" si="12"/>
        <v>0</v>
      </c>
      <c r="V39" s="80">
        <f t="shared" si="12"/>
        <v>0</v>
      </c>
      <c r="W39" s="80">
        <f t="shared" si="12"/>
        <v>0</v>
      </c>
      <c r="X39" s="80">
        <f t="shared" si="12"/>
        <v>0</v>
      </c>
    </row>
    <row r="40" spans="1:28" ht="12.75" customHeight="1">
      <c r="A40" s="1"/>
      <c r="B40" s="33"/>
      <c r="C40" s="37"/>
      <c r="D40" s="36" t="s">
        <v>96</v>
      </c>
      <c r="E40" s="51" t="s">
        <v>110</v>
      </c>
      <c r="F40" s="52"/>
      <c r="G40" s="75">
        <f t="shared" si="0"/>
        <v>113319</v>
      </c>
      <c r="H40" s="78"/>
      <c r="I40" s="78">
        <v>113319</v>
      </c>
      <c r="J40" s="78"/>
      <c r="K40" s="79"/>
      <c r="L40" s="80">
        <f t="shared" si="1"/>
        <v>0</v>
      </c>
      <c r="M40" s="79"/>
      <c r="N40" s="79"/>
      <c r="O40" s="79"/>
      <c r="P40" s="79"/>
      <c r="Q40" s="79"/>
      <c r="R40" s="79"/>
      <c r="S40" s="79"/>
      <c r="T40" s="79"/>
      <c r="U40" s="79"/>
      <c r="V40" s="79"/>
      <c r="W40" s="79"/>
      <c r="X40" s="79"/>
      <c r="AB40" s="93"/>
    </row>
    <row r="41" spans="1:24" ht="12.75" customHeight="1">
      <c r="A41" s="1"/>
      <c r="B41" s="33"/>
      <c r="C41" s="37"/>
      <c r="D41" s="36" t="s">
        <v>97</v>
      </c>
      <c r="E41" s="51" t="s">
        <v>109</v>
      </c>
      <c r="F41" s="52"/>
      <c r="G41" s="75">
        <f t="shared" si="0"/>
        <v>0</v>
      </c>
      <c r="H41" s="75">
        <f>+H42+H43</f>
        <v>0</v>
      </c>
      <c r="I41" s="75">
        <f aca="true" t="shared" si="13" ref="I41:X41">+I42+I43</f>
        <v>0</v>
      </c>
      <c r="J41" s="75">
        <f t="shared" si="13"/>
        <v>0</v>
      </c>
      <c r="K41" s="80">
        <f t="shared" si="13"/>
        <v>0</v>
      </c>
      <c r="L41" s="80">
        <f t="shared" si="1"/>
        <v>0</v>
      </c>
      <c r="M41" s="80">
        <f t="shared" si="13"/>
        <v>0</v>
      </c>
      <c r="N41" s="80">
        <f t="shared" si="13"/>
        <v>0</v>
      </c>
      <c r="O41" s="80">
        <f t="shared" si="13"/>
        <v>0</v>
      </c>
      <c r="P41" s="80">
        <f t="shared" si="13"/>
        <v>0</v>
      </c>
      <c r="Q41" s="80">
        <f>+Q42+Q43</f>
        <v>0</v>
      </c>
      <c r="R41" s="80">
        <f>+R42+R43</f>
        <v>0</v>
      </c>
      <c r="S41" s="80">
        <f t="shared" si="13"/>
        <v>0</v>
      </c>
      <c r="T41" s="80">
        <f t="shared" si="13"/>
        <v>0</v>
      </c>
      <c r="U41" s="80">
        <f t="shared" si="13"/>
        <v>0</v>
      </c>
      <c r="V41" s="80">
        <f t="shared" si="13"/>
        <v>0</v>
      </c>
      <c r="W41" s="80">
        <f t="shared" si="13"/>
        <v>0</v>
      </c>
      <c r="X41" s="80">
        <f t="shared" si="13"/>
        <v>0</v>
      </c>
    </row>
    <row r="42" spans="1:24" ht="12.75" customHeight="1">
      <c r="A42" s="1"/>
      <c r="B42" s="33"/>
      <c r="C42" s="37"/>
      <c r="D42" s="37"/>
      <c r="E42" s="36" t="s">
        <v>105</v>
      </c>
      <c r="F42" s="34" t="s">
        <v>108</v>
      </c>
      <c r="G42" s="75">
        <f t="shared" si="0"/>
        <v>0</v>
      </c>
      <c r="H42" s="78"/>
      <c r="I42" s="78"/>
      <c r="J42" s="78"/>
      <c r="K42" s="79"/>
      <c r="L42" s="80">
        <f t="shared" si="1"/>
        <v>0</v>
      </c>
      <c r="M42" s="79"/>
      <c r="N42" s="79"/>
      <c r="O42" s="79"/>
      <c r="P42" s="79"/>
      <c r="Q42" s="79"/>
      <c r="R42" s="79"/>
      <c r="S42" s="79"/>
      <c r="T42" s="79"/>
      <c r="U42" s="79"/>
      <c r="V42" s="79"/>
      <c r="W42" s="79"/>
      <c r="X42" s="79"/>
    </row>
    <row r="43" spans="1:24" ht="12.75" customHeight="1">
      <c r="A43" s="1"/>
      <c r="B43" s="33"/>
      <c r="C43" s="37"/>
      <c r="D43" s="37"/>
      <c r="E43" s="36" t="s">
        <v>106</v>
      </c>
      <c r="F43" s="34" t="s">
        <v>107</v>
      </c>
      <c r="G43" s="75">
        <f t="shared" si="0"/>
        <v>0</v>
      </c>
      <c r="H43" s="78"/>
      <c r="I43" s="78"/>
      <c r="J43" s="78"/>
      <c r="K43" s="79"/>
      <c r="L43" s="80">
        <f t="shared" si="1"/>
        <v>0</v>
      </c>
      <c r="M43" s="79"/>
      <c r="N43" s="79"/>
      <c r="O43" s="79"/>
      <c r="P43" s="79"/>
      <c r="Q43" s="79"/>
      <c r="R43" s="79"/>
      <c r="S43" s="79"/>
      <c r="T43" s="79"/>
      <c r="U43" s="79"/>
      <c r="V43" s="79"/>
      <c r="W43" s="79"/>
      <c r="X43" s="79"/>
    </row>
    <row r="44" spans="1:28" ht="12.75" customHeight="1">
      <c r="A44" s="1"/>
      <c r="B44" s="33"/>
      <c r="C44" s="36" t="s">
        <v>99</v>
      </c>
      <c r="D44" s="51" t="s">
        <v>102</v>
      </c>
      <c r="E44" s="51"/>
      <c r="F44" s="52"/>
      <c r="G44" s="75">
        <f t="shared" si="0"/>
        <v>0</v>
      </c>
      <c r="H44" s="78"/>
      <c r="I44" s="78"/>
      <c r="J44" s="78"/>
      <c r="K44" s="79"/>
      <c r="L44" s="80">
        <f t="shared" si="1"/>
        <v>0</v>
      </c>
      <c r="M44" s="79"/>
      <c r="N44" s="79"/>
      <c r="O44" s="79"/>
      <c r="P44" s="79"/>
      <c r="Q44" s="79"/>
      <c r="R44" s="79"/>
      <c r="S44" s="79"/>
      <c r="T44" s="79"/>
      <c r="U44" s="79"/>
      <c r="V44" s="79"/>
      <c r="W44" s="79"/>
      <c r="X44" s="79"/>
      <c r="AA44" s="93"/>
      <c r="AB44" s="93"/>
    </row>
    <row r="45" spans="1:28" ht="12.75" customHeight="1">
      <c r="A45" s="1"/>
      <c r="B45" s="33"/>
      <c r="C45" s="36" t="s">
        <v>100</v>
      </c>
      <c r="D45" s="51" t="s">
        <v>103</v>
      </c>
      <c r="E45" s="51"/>
      <c r="F45" s="52"/>
      <c r="G45" s="75">
        <f t="shared" si="0"/>
        <v>0</v>
      </c>
      <c r="H45" s="78"/>
      <c r="I45" s="78"/>
      <c r="J45" s="78"/>
      <c r="K45" s="79"/>
      <c r="L45" s="80">
        <f t="shared" si="1"/>
        <v>0</v>
      </c>
      <c r="M45" s="79"/>
      <c r="N45" s="79"/>
      <c r="O45" s="79"/>
      <c r="P45" s="79"/>
      <c r="Q45" s="79"/>
      <c r="R45" s="79"/>
      <c r="S45" s="79"/>
      <c r="T45" s="79"/>
      <c r="U45" s="79"/>
      <c r="V45" s="79"/>
      <c r="W45" s="79"/>
      <c r="X45" s="79"/>
      <c r="AA45" s="93"/>
      <c r="AB45" s="93"/>
    </row>
    <row r="46" spans="1:28" ht="12.75" customHeight="1">
      <c r="A46" s="1"/>
      <c r="B46" s="33"/>
      <c r="C46" s="36" t="s">
        <v>101</v>
      </c>
      <c r="D46" s="51" t="s">
        <v>104</v>
      </c>
      <c r="E46" s="51"/>
      <c r="F46" s="52"/>
      <c r="G46" s="75">
        <f t="shared" si="0"/>
        <v>0</v>
      </c>
      <c r="H46" s="75">
        <f>+H47+H48</f>
        <v>0</v>
      </c>
      <c r="I46" s="75">
        <f aca="true" t="shared" si="14" ref="I46:X46">+I47+I48</f>
        <v>0</v>
      </c>
      <c r="J46" s="75">
        <f t="shared" si="14"/>
        <v>0</v>
      </c>
      <c r="K46" s="80">
        <f t="shared" si="14"/>
        <v>0</v>
      </c>
      <c r="L46" s="80">
        <f t="shared" si="1"/>
        <v>0</v>
      </c>
      <c r="M46" s="80">
        <f t="shared" si="14"/>
        <v>0</v>
      </c>
      <c r="N46" s="80">
        <f t="shared" si="14"/>
        <v>0</v>
      </c>
      <c r="O46" s="80">
        <f t="shared" si="14"/>
        <v>0</v>
      </c>
      <c r="P46" s="80">
        <f t="shared" si="14"/>
        <v>0</v>
      </c>
      <c r="Q46" s="80">
        <f>+Q47+Q48</f>
        <v>0</v>
      </c>
      <c r="R46" s="80">
        <f>+R47+R48</f>
        <v>0</v>
      </c>
      <c r="S46" s="80">
        <f t="shared" si="14"/>
        <v>0</v>
      </c>
      <c r="T46" s="80">
        <f t="shared" si="14"/>
        <v>0</v>
      </c>
      <c r="U46" s="80">
        <f t="shared" si="14"/>
        <v>0</v>
      </c>
      <c r="V46" s="80">
        <f t="shared" si="14"/>
        <v>0</v>
      </c>
      <c r="W46" s="80">
        <f t="shared" si="14"/>
        <v>0</v>
      </c>
      <c r="X46" s="80">
        <f t="shared" si="14"/>
        <v>0</v>
      </c>
      <c r="AA46" s="93"/>
      <c r="AB46" s="93"/>
    </row>
    <row r="47" spans="1:24" ht="12.75" customHeight="1">
      <c r="A47" s="1"/>
      <c r="B47" s="33"/>
      <c r="C47" s="37"/>
      <c r="D47" s="36" t="s">
        <v>96</v>
      </c>
      <c r="E47" s="51" t="s">
        <v>94</v>
      </c>
      <c r="F47" s="52"/>
      <c r="G47" s="75">
        <f t="shared" si="0"/>
        <v>0</v>
      </c>
      <c r="H47" s="78"/>
      <c r="I47" s="78"/>
      <c r="J47" s="78"/>
      <c r="K47" s="79"/>
      <c r="L47" s="80">
        <f t="shared" si="1"/>
        <v>0</v>
      </c>
      <c r="M47" s="79"/>
      <c r="N47" s="79"/>
      <c r="O47" s="79"/>
      <c r="P47" s="79"/>
      <c r="Q47" s="79"/>
      <c r="R47" s="79"/>
      <c r="S47" s="79"/>
      <c r="T47" s="79"/>
      <c r="U47" s="79"/>
      <c r="V47" s="79"/>
      <c r="W47" s="79"/>
      <c r="X47" s="79"/>
    </row>
    <row r="48" spans="1:24" ht="12.75" customHeight="1">
      <c r="A48" s="1"/>
      <c r="B48" s="33"/>
      <c r="C48" s="37"/>
      <c r="D48" s="36" t="s">
        <v>97</v>
      </c>
      <c r="E48" s="51" t="s">
        <v>98</v>
      </c>
      <c r="F48" s="52"/>
      <c r="G48" s="75">
        <f t="shared" si="0"/>
        <v>0</v>
      </c>
      <c r="H48" s="78"/>
      <c r="I48" s="78"/>
      <c r="J48" s="78"/>
      <c r="K48" s="79"/>
      <c r="L48" s="80">
        <f t="shared" si="1"/>
        <v>0</v>
      </c>
      <c r="M48" s="79"/>
      <c r="N48" s="79"/>
      <c r="O48" s="79"/>
      <c r="P48" s="79"/>
      <c r="Q48" s="79"/>
      <c r="R48" s="79"/>
      <c r="S48" s="79"/>
      <c r="T48" s="79"/>
      <c r="U48" s="79"/>
      <c r="V48" s="79"/>
      <c r="W48" s="79"/>
      <c r="X48" s="79"/>
    </row>
    <row r="49" spans="1:24" ht="12.75" customHeight="1">
      <c r="A49" s="1"/>
      <c r="B49" s="33" t="s">
        <v>93</v>
      </c>
      <c r="C49" s="51" t="s">
        <v>92</v>
      </c>
      <c r="D49" s="51"/>
      <c r="E49" s="51"/>
      <c r="F49" s="52"/>
      <c r="G49" s="80">
        <f t="shared" si="0"/>
        <v>0</v>
      </c>
      <c r="H49" s="80">
        <f>+H50+H51</f>
        <v>0</v>
      </c>
      <c r="I49" s="80">
        <f aca="true" t="shared" si="15" ref="I49:X49">+I50+I51</f>
        <v>0</v>
      </c>
      <c r="J49" s="80">
        <f t="shared" si="15"/>
        <v>0</v>
      </c>
      <c r="K49" s="80">
        <f t="shared" si="15"/>
        <v>0</v>
      </c>
      <c r="L49" s="80">
        <f t="shared" si="1"/>
        <v>0</v>
      </c>
      <c r="M49" s="80">
        <f t="shared" si="15"/>
        <v>0</v>
      </c>
      <c r="N49" s="80">
        <f t="shared" si="15"/>
        <v>0</v>
      </c>
      <c r="O49" s="80">
        <f t="shared" si="15"/>
        <v>0</v>
      </c>
      <c r="P49" s="80">
        <f t="shared" si="15"/>
        <v>0</v>
      </c>
      <c r="Q49" s="80">
        <f>+Q50+Q51</f>
        <v>0</v>
      </c>
      <c r="R49" s="80">
        <f>+R50+R51</f>
        <v>0</v>
      </c>
      <c r="S49" s="80">
        <f t="shared" si="15"/>
        <v>0</v>
      </c>
      <c r="T49" s="80">
        <f t="shared" si="15"/>
        <v>0</v>
      </c>
      <c r="U49" s="80">
        <f t="shared" si="15"/>
        <v>0</v>
      </c>
      <c r="V49" s="80">
        <f t="shared" si="15"/>
        <v>0</v>
      </c>
      <c r="W49" s="80">
        <f t="shared" si="15"/>
        <v>0</v>
      </c>
      <c r="X49" s="80">
        <f t="shared" si="15"/>
        <v>0</v>
      </c>
    </row>
    <row r="50" spans="1:24" ht="12.75" customHeight="1">
      <c r="A50" s="1"/>
      <c r="B50" s="33"/>
      <c r="C50" s="36" t="s">
        <v>91</v>
      </c>
      <c r="D50" s="51" t="s">
        <v>94</v>
      </c>
      <c r="E50" s="51"/>
      <c r="F50" s="52"/>
      <c r="G50" s="80">
        <f t="shared" si="0"/>
        <v>0</v>
      </c>
      <c r="H50" s="79"/>
      <c r="I50" s="79"/>
      <c r="J50" s="79"/>
      <c r="K50" s="79"/>
      <c r="L50" s="80">
        <f t="shared" si="1"/>
        <v>0</v>
      </c>
      <c r="M50" s="79"/>
      <c r="N50" s="79"/>
      <c r="O50" s="79"/>
      <c r="P50" s="79"/>
      <c r="Q50" s="79"/>
      <c r="R50" s="79"/>
      <c r="S50" s="79"/>
      <c r="T50" s="79"/>
      <c r="U50" s="79"/>
      <c r="V50" s="79"/>
      <c r="W50" s="79"/>
      <c r="X50" s="79"/>
    </row>
    <row r="51" spans="1:24" ht="12.75" customHeight="1">
      <c r="A51" s="1"/>
      <c r="B51" s="33"/>
      <c r="C51" s="36" t="s">
        <v>90</v>
      </c>
      <c r="D51" s="51" t="s">
        <v>95</v>
      </c>
      <c r="E51" s="51"/>
      <c r="F51" s="52"/>
      <c r="G51" s="80">
        <f t="shared" si="0"/>
        <v>0</v>
      </c>
      <c r="H51" s="79"/>
      <c r="I51" s="79"/>
      <c r="J51" s="79"/>
      <c r="K51" s="79"/>
      <c r="L51" s="80">
        <f t="shared" si="1"/>
        <v>0</v>
      </c>
      <c r="M51" s="79"/>
      <c r="N51" s="79"/>
      <c r="O51" s="79"/>
      <c r="P51" s="79"/>
      <c r="Q51" s="79"/>
      <c r="R51" s="79"/>
      <c r="S51" s="79"/>
      <c r="T51" s="79"/>
      <c r="U51" s="79"/>
      <c r="V51" s="79"/>
      <c r="W51" s="79"/>
      <c r="X51" s="79"/>
    </row>
    <row r="52" spans="1:24" ht="12.75" customHeight="1">
      <c r="A52" s="1"/>
      <c r="B52" s="33" t="s">
        <v>86</v>
      </c>
      <c r="C52" s="51" t="s">
        <v>88</v>
      </c>
      <c r="D52" s="51"/>
      <c r="E52" s="51"/>
      <c r="F52" s="52"/>
      <c r="G52" s="80">
        <f t="shared" si="0"/>
        <v>0</v>
      </c>
      <c r="H52" s="79"/>
      <c r="I52" s="79"/>
      <c r="J52" s="79"/>
      <c r="K52" s="78">
        <v>94495821</v>
      </c>
      <c r="L52" s="80">
        <f t="shared" si="1"/>
        <v>0</v>
      </c>
      <c r="M52" s="79"/>
      <c r="N52" s="79"/>
      <c r="O52" s="79"/>
      <c r="P52" s="79"/>
      <c r="Q52" s="79"/>
      <c r="R52" s="79"/>
      <c r="S52" s="79"/>
      <c r="T52" s="79"/>
      <c r="U52" s="79"/>
      <c r="V52" s="79"/>
      <c r="W52" s="79"/>
      <c r="X52" s="79"/>
    </row>
    <row r="53" spans="1:24" ht="12.75" customHeight="1">
      <c r="A53" s="1"/>
      <c r="B53" s="33" t="s">
        <v>87</v>
      </c>
      <c r="C53" s="51" t="s">
        <v>89</v>
      </c>
      <c r="D53" s="51"/>
      <c r="E53" s="51"/>
      <c r="F53" s="52"/>
      <c r="G53" s="80">
        <f t="shared" si="0"/>
        <v>0</v>
      </c>
      <c r="H53" s="79"/>
      <c r="I53" s="79"/>
      <c r="J53" s="79"/>
      <c r="K53" s="79"/>
      <c r="L53" s="75">
        <f t="shared" si="1"/>
        <v>0</v>
      </c>
      <c r="M53" s="78"/>
      <c r="N53" s="79"/>
      <c r="O53" s="79"/>
      <c r="P53" s="79"/>
      <c r="Q53" s="79"/>
      <c r="R53" s="79"/>
      <c r="S53" s="79"/>
      <c r="T53" s="79"/>
      <c r="U53" s="79"/>
      <c r="V53" s="79"/>
      <c r="W53" s="79"/>
      <c r="X53" s="79"/>
    </row>
    <row r="54" spans="1:24" ht="12.75" customHeight="1">
      <c r="A54" s="1"/>
      <c r="B54" s="33" t="s">
        <v>83</v>
      </c>
      <c r="C54" s="51" t="s">
        <v>84</v>
      </c>
      <c r="D54" s="51"/>
      <c r="E54" s="51"/>
      <c r="F54" s="52"/>
      <c r="G54" s="80">
        <f t="shared" si="0"/>
        <v>0</v>
      </c>
      <c r="H54" s="79"/>
      <c r="I54" s="79"/>
      <c r="J54" s="79"/>
      <c r="K54" s="79"/>
      <c r="L54" s="75">
        <f t="shared" si="1"/>
        <v>0</v>
      </c>
      <c r="M54" s="78"/>
      <c r="N54" s="78"/>
      <c r="O54" s="79"/>
      <c r="P54" s="79"/>
      <c r="Q54" s="79"/>
      <c r="R54" s="79"/>
      <c r="S54" s="79"/>
      <c r="T54" s="79"/>
      <c r="U54" s="79"/>
      <c r="V54" s="79"/>
      <c r="W54" s="79"/>
      <c r="X54" s="79"/>
    </row>
    <row r="55" spans="1:24" ht="12.75" customHeight="1">
      <c r="A55" s="1"/>
      <c r="B55" s="33" t="s">
        <v>82</v>
      </c>
      <c r="C55" s="51" t="s">
        <v>85</v>
      </c>
      <c r="D55" s="51"/>
      <c r="E55" s="51"/>
      <c r="F55" s="52"/>
      <c r="G55" s="80">
        <f t="shared" si="0"/>
        <v>0</v>
      </c>
      <c r="H55" s="79"/>
      <c r="I55" s="79"/>
      <c r="J55" s="79"/>
      <c r="K55" s="79"/>
      <c r="L55" s="75">
        <f t="shared" si="1"/>
        <v>0</v>
      </c>
      <c r="M55" s="79"/>
      <c r="N55" s="78"/>
      <c r="O55" s="79"/>
      <c r="P55" s="79"/>
      <c r="Q55" s="79"/>
      <c r="R55" s="79"/>
      <c r="S55" s="79"/>
      <c r="T55" s="79"/>
      <c r="U55" s="79"/>
      <c r="V55" s="79"/>
      <c r="W55" s="79"/>
      <c r="X55" s="79"/>
    </row>
    <row r="56" spans="1:24" ht="12.75" customHeight="1">
      <c r="A56" s="1"/>
      <c r="B56" s="33"/>
      <c r="C56" s="41" t="s">
        <v>132</v>
      </c>
      <c r="D56" s="41"/>
      <c r="E56" s="41"/>
      <c r="F56" s="42"/>
      <c r="G56" s="80">
        <f t="shared" si="0"/>
        <v>0</v>
      </c>
      <c r="H56" s="79"/>
      <c r="I56" s="79"/>
      <c r="J56" s="79"/>
      <c r="K56" s="79"/>
      <c r="L56" s="75">
        <f t="shared" si="1"/>
        <v>0</v>
      </c>
      <c r="M56" s="79"/>
      <c r="N56" s="78"/>
      <c r="O56" s="79"/>
      <c r="P56" s="79"/>
      <c r="Q56" s="79"/>
      <c r="R56" s="79"/>
      <c r="S56" s="79"/>
      <c r="T56" s="79"/>
      <c r="U56" s="79"/>
      <c r="V56" s="79"/>
      <c r="W56" s="79"/>
      <c r="X56" s="79"/>
    </row>
    <row r="57" spans="1:24" ht="12.75" customHeight="1">
      <c r="A57" s="1"/>
      <c r="B57" s="33" t="s">
        <v>79</v>
      </c>
      <c r="C57" s="51" t="s">
        <v>80</v>
      </c>
      <c r="D57" s="51"/>
      <c r="E57" s="51"/>
      <c r="F57" s="52"/>
      <c r="G57" s="80">
        <f t="shared" si="0"/>
        <v>0</v>
      </c>
      <c r="H57" s="79"/>
      <c r="I57" s="79"/>
      <c r="J57" s="79"/>
      <c r="K57" s="79"/>
      <c r="L57" s="75">
        <f t="shared" si="1"/>
        <v>5560156</v>
      </c>
      <c r="M57" s="79"/>
      <c r="N57" s="78">
        <v>5560156</v>
      </c>
      <c r="O57" s="79"/>
      <c r="P57" s="79"/>
      <c r="Q57" s="79"/>
      <c r="R57" s="79"/>
      <c r="S57" s="79"/>
      <c r="T57" s="79"/>
      <c r="U57" s="79"/>
      <c r="V57" s="79"/>
      <c r="W57" s="79"/>
      <c r="X57" s="79"/>
    </row>
    <row r="58" spans="1:24" ht="12.75" customHeight="1">
      <c r="A58" s="1"/>
      <c r="B58" s="33" t="s">
        <v>78</v>
      </c>
      <c r="C58" s="51" t="s">
        <v>81</v>
      </c>
      <c r="D58" s="51"/>
      <c r="E58" s="51"/>
      <c r="F58" s="52"/>
      <c r="G58" s="80">
        <f t="shared" si="0"/>
        <v>0</v>
      </c>
      <c r="H58" s="79"/>
      <c r="I58" s="79"/>
      <c r="J58" s="79"/>
      <c r="K58" s="79"/>
      <c r="L58" s="80">
        <f t="shared" si="1"/>
        <v>0</v>
      </c>
      <c r="M58" s="79"/>
      <c r="N58" s="79"/>
      <c r="O58" s="78"/>
      <c r="P58" s="79"/>
      <c r="Q58" s="79"/>
      <c r="R58" s="79"/>
      <c r="S58" s="79"/>
      <c r="T58" s="79"/>
      <c r="U58" s="79"/>
      <c r="V58" s="79"/>
      <c r="W58" s="79"/>
      <c r="X58" s="79"/>
    </row>
    <row r="59" spans="1:24" ht="12.75" customHeight="1">
      <c r="A59" s="1"/>
      <c r="B59" s="65" t="s">
        <v>35</v>
      </c>
      <c r="C59" s="66"/>
      <c r="D59" s="66"/>
      <c r="E59" s="66"/>
      <c r="F59" s="67"/>
      <c r="G59" s="38">
        <f aca="true" t="shared" si="16" ref="G59:X59">+G7+G9+G10+G11+G12+G17+G33+G49+G52+G53+G54+G55+G57+G58</f>
        <v>510826</v>
      </c>
      <c r="H59" s="38">
        <f t="shared" si="16"/>
        <v>16469</v>
      </c>
      <c r="I59" s="38">
        <f t="shared" si="16"/>
        <v>494357</v>
      </c>
      <c r="J59" s="38">
        <f t="shared" si="16"/>
        <v>0</v>
      </c>
      <c r="K59" s="38">
        <f t="shared" si="16"/>
        <v>95054618</v>
      </c>
      <c r="L59" s="38">
        <f t="shared" si="16"/>
        <v>5560156</v>
      </c>
      <c r="M59" s="38">
        <f t="shared" si="16"/>
        <v>0</v>
      </c>
      <c r="N59" s="38">
        <f t="shared" si="16"/>
        <v>5560156</v>
      </c>
      <c r="O59" s="38">
        <f t="shared" si="16"/>
        <v>0</v>
      </c>
      <c r="P59" s="38">
        <f t="shared" si="16"/>
        <v>2120682</v>
      </c>
      <c r="Q59" s="38">
        <f t="shared" si="16"/>
        <v>321850</v>
      </c>
      <c r="R59" s="38">
        <f t="shared" si="16"/>
        <v>321542</v>
      </c>
      <c r="S59" s="38">
        <f t="shared" si="16"/>
        <v>20726474</v>
      </c>
      <c r="T59" s="38">
        <f t="shared" si="16"/>
        <v>1348091</v>
      </c>
      <c r="U59" s="38">
        <f t="shared" si="16"/>
        <v>329</v>
      </c>
      <c r="V59" s="38">
        <f t="shared" si="16"/>
        <v>6304072</v>
      </c>
      <c r="W59" s="38">
        <f t="shared" si="16"/>
        <v>0</v>
      </c>
      <c r="X59" s="38">
        <f t="shared" si="16"/>
        <v>0</v>
      </c>
    </row>
    <row r="60" spans="1:24" ht="12.75" customHeight="1">
      <c r="A60" s="1"/>
      <c r="B60" s="50" t="s">
        <v>36</v>
      </c>
      <c r="C60" s="51"/>
      <c r="D60" s="51"/>
      <c r="E60" s="51"/>
      <c r="F60" s="52"/>
      <c r="G60" s="82">
        <f t="shared" si="0"/>
        <v>270957</v>
      </c>
      <c r="H60" s="96">
        <v>16336</v>
      </c>
      <c r="I60" s="96">
        <v>254621</v>
      </c>
      <c r="J60" s="96">
        <v>0</v>
      </c>
      <c r="K60" s="96">
        <v>0</v>
      </c>
      <c r="L60" s="97">
        <f t="shared" si="1"/>
        <v>0</v>
      </c>
      <c r="M60" s="98">
        <v>0</v>
      </c>
      <c r="N60" s="98">
        <v>0</v>
      </c>
      <c r="O60" s="97"/>
      <c r="P60" s="97"/>
      <c r="Q60" s="97"/>
      <c r="R60" s="97"/>
      <c r="S60" s="97"/>
      <c r="T60" s="97"/>
      <c r="U60" s="97"/>
      <c r="V60" s="97"/>
      <c r="W60" s="97"/>
      <c r="X60" s="97"/>
    </row>
    <row r="61" spans="1:24" ht="12.75" customHeight="1">
      <c r="A61" s="1"/>
      <c r="B61" s="50" t="s">
        <v>45</v>
      </c>
      <c r="C61" s="51"/>
      <c r="D61" s="51"/>
      <c r="E61" s="51"/>
      <c r="F61" s="52"/>
      <c r="G61" s="82">
        <f t="shared" si="0"/>
        <v>0</v>
      </c>
      <c r="H61" s="96">
        <v>0</v>
      </c>
      <c r="I61" s="96">
        <v>0</v>
      </c>
      <c r="J61" s="96">
        <v>0</v>
      </c>
      <c r="K61" s="96">
        <v>2225145</v>
      </c>
      <c r="L61" s="97">
        <f t="shared" si="1"/>
        <v>0</v>
      </c>
      <c r="M61" s="98">
        <v>0</v>
      </c>
      <c r="N61" s="98">
        <v>0</v>
      </c>
      <c r="O61" s="97"/>
      <c r="P61" s="97"/>
      <c r="Q61" s="97"/>
      <c r="R61" s="97"/>
      <c r="S61" s="97"/>
      <c r="T61" s="97"/>
      <c r="U61" s="97"/>
      <c r="V61" s="97"/>
      <c r="W61" s="97"/>
      <c r="X61" s="97"/>
    </row>
    <row r="62" spans="1:24" ht="12.75" customHeight="1">
      <c r="A62" s="1"/>
      <c r="B62" s="50" t="s">
        <v>34</v>
      </c>
      <c r="C62" s="51"/>
      <c r="D62" s="51"/>
      <c r="E62" s="51"/>
      <c r="F62" s="52"/>
      <c r="G62" s="82">
        <f t="shared" si="0"/>
        <v>0</v>
      </c>
      <c r="H62" s="96">
        <v>0</v>
      </c>
      <c r="I62" s="96">
        <v>0</v>
      </c>
      <c r="J62" s="96">
        <v>0</v>
      </c>
      <c r="K62" s="96">
        <v>0</v>
      </c>
      <c r="L62" s="97">
        <f t="shared" si="1"/>
        <v>0</v>
      </c>
      <c r="M62" s="98">
        <v>0</v>
      </c>
      <c r="N62" s="98">
        <v>0</v>
      </c>
      <c r="O62" s="97"/>
      <c r="P62" s="97"/>
      <c r="Q62" s="97"/>
      <c r="R62" s="97"/>
      <c r="S62" s="97"/>
      <c r="T62" s="97"/>
      <c r="U62" s="97"/>
      <c r="V62" s="97"/>
      <c r="W62" s="97"/>
      <c r="X62" s="97"/>
    </row>
    <row r="63" spans="1:24" ht="12.75" customHeight="1">
      <c r="A63" s="1"/>
      <c r="B63" s="50" t="s">
        <v>42</v>
      </c>
      <c r="C63" s="51"/>
      <c r="D63" s="51"/>
      <c r="E63" s="51"/>
      <c r="F63" s="52"/>
      <c r="G63" s="82">
        <f t="shared" si="0"/>
        <v>0</v>
      </c>
      <c r="H63" s="96">
        <v>0</v>
      </c>
      <c r="I63" s="96">
        <v>0</v>
      </c>
      <c r="J63" s="96">
        <v>0</v>
      </c>
      <c r="K63" s="96">
        <v>0</v>
      </c>
      <c r="L63" s="82">
        <f t="shared" si="1"/>
        <v>0</v>
      </c>
      <c r="M63" s="96">
        <v>0</v>
      </c>
      <c r="N63" s="98">
        <v>0</v>
      </c>
      <c r="O63" s="97"/>
      <c r="P63" s="97"/>
      <c r="Q63" s="97"/>
      <c r="R63" s="97"/>
      <c r="S63" s="97"/>
      <c r="T63" s="97"/>
      <c r="U63" s="97"/>
      <c r="V63" s="97"/>
      <c r="W63" s="97"/>
      <c r="X63" s="97"/>
    </row>
    <row r="64" spans="1:24" ht="12.75" customHeight="1">
      <c r="A64" s="1"/>
      <c r="B64" s="50" t="s">
        <v>37</v>
      </c>
      <c r="C64" s="51"/>
      <c r="D64" s="51"/>
      <c r="E64" s="51"/>
      <c r="F64" s="52"/>
      <c r="G64" s="82">
        <f t="shared" si="0"/>
        <v>0</v>
      </c>
      <c r="H64" s="96">
        <v>0</v>
      </c>
      <c r="I64" s="96">
        <v>0</v>
      </c>
      <c r="J64" s="96">
        <v>0</v>
      </c>
      <c r="K64" s="96">
        <v>0</v>
      </c>
      <c r="L64" s="82">
        <f t="shared" si="1"/>
        <v>750000</v>
      </c>
      <c r="M64" s="96">
        <v>0</v>
      </c>
      <c r="N64" s="96">
        <v>750000</v>
      </c>
      <c r="O64" s="97"/>
      <c r="P64" s="97"/>
      <c r="Q64" s="97"/>
      <c r="R64" s="97"/>
      <c r="S64" s="97"/>
      <c r="T64" s="97"/>
      <c r="U64" s="97"/>
      <c r="V64" s="97"/>
      <c r="W64" s="97"/>
      <c r="X64" s="97"/>
    </row>
    <row r="65" spans="1:24" ht="12.75" customHeight="1">
      <c r="A65" s="1"/>
      <c r="B65" s="50" t="s">
        <v>38</v>
      </c>
      <c r="C65" s="51"/>
      <c r="D65" s="51"/>
      <c r="E65" s="51"/>
      <c r="F65" s="52"/>
      <c r="G65" s="82">
        <f t="shared" si="0"/>
        <v>0</v>
      </c>
      <c r="H65" s="96">
        <v>0</v>
      </c>
      <c r="I65" s="96">
        <v>0</v>
      </c>
      <c r="J65" s="96">
        <v>0</v>
      </c>
      <c r="K65" s="96">
        <v>782554</v>
      </c>
      <c r="L65" s="82">
        <f t="shared" si="1"/>
        <v>0</v>
      </c>
      <c r="M65" s="96">
        <v>0</v>
      </c>
      <c r="N65" s="96">
        <v>0</v>
      </c>
      <c r="O65" s="97"/>
      <c r="P65" s="97"/>
      <c r="Q65" s="97"/>
      <c r="R65" s="97"/>
      <c r="S65" s="97"/>
      <c r="T65" s="97"/>
      <c r="U65" s="97"/>
      <c r="V65" s="97"/>
      <c r="W65" s="97"/>
      <c r="X65" s="97"/>
    </row>
    <row r="66" spans="1:24" ht="12.75" customHeight="1">
      <c r="A66" s="1"/>
      <c r="B66" s="50" t="s">
        <v>39</v>
      </c>
      <c r="C66" s="51"/>
      <c r="D66" s="51"/>
      <c r="E66" s="51"/>
      <c r="F66" s="52"/>
      <c r="G66" s="82">
        <f t="shared" si="0"/>
        <v>5174</v>
      </c>
      <c r="H66" s="96">
        <v>0</v>
      </c>
      <c r="I66" s="96">
        <v>5174</v>
      </c>
      <c r="J66" s="96">
        <v>0</v>
      </c>
      <c r="K66" s="96">
        <v>0</v>
      </c>
      <c r="L66" s="82">
        <f t="shared" si="1"/>
        <v>0</v>
      </c>
      <c r="M66" s="96">
        <v>0</v>
      </c>
      <c r="N66" s="98">
        <v>0</v>
      </c>
      <c r="O66" s="97"/>
      <c r="P66" s="97"/>
      <c r="Q66" s="97"/>
      <c r="R66" s="97"/>
      <c r="S66" s="97"/>
      <c r="T66" s="97"/>
      <c r="U66" s="97"/>
      <c r="V66" s="97"/>
      <c r="W66" s="97"/>
      <c r="X66" s="97"/>
    </row>
    <row r="67" spans="1:24" ht="12.75" customHeight="1">
      <c r="A67" s="1"/>
      <c r="B67" s="50" t="s">
        <v>40</v>
      </c>
      <c r="C67" s="51"/>
      <c r="D67" s="51"/>
      <c r="E67" s="51"/>
      <c r="F67" s="52"/>
      <c r="G67" s="82">
        <f t="shared" si="0"/>
        <v>113000</v>
      </c>
      <c r="H67" s="96">
        <v>0</v>
      </c>
      <c r="I67" s="96">
        <v>113000</v>
      </c>
      <c r="J67" s="96">
        <v>0</v>
      </c>
      <c r="K67" s="98">
        <v>0</v>
      </c>
      <c r="L67" s="82">
        <f t="shared" si="1"/>
        <v>0</v>
      </c>
      <c r="M67" s="96">
        <v>0</v>
      </c>
      <c r="N67" s="98">
        <v>0</v>
      </c>
      <c r="O67" s="97"/>
      <c r="P67" s="97"/>
      <c r="Q67" s="97"/>
      <c r="R67" s="97"/>
      <c r="S67" s="97"/>
      <c r="T67" s="97"/>
      <c r="U67" s="97"/>
      <c r="V67" s="97"/>
      <c r="W67" s="97"/>
      <c r="X67" s="97"/>
    </row>
    <row r="68" spans="1:24" ht="12.75" customHeight="1">
      <c r="A68" s="1"/>
      <c r="B68" s="50" t="s">
        <v>41</v>
      </c>
      <c r="C68" s="51"/>
      <c r="D68" s="51"/>
      <c r="E68" s="51"/>
      <c r="F68" s="52"/>
      <c r="G68" s="82">
        <f t="shared" si="0"/>
        <v>121695</v>
      </c>
      <c r="H68" s="82">
        <f>+H59-SUM(H60:H67)</f>
        <v>133</v>
      </c>
      <c r="I68" s="82">
        <f>+I59-SUM(I60:I67)</f>
        <v>121562</v>
      </c>
      <c r="J68" s="82">
        <f aca="true" t="shared" si="17" ref="J68:X68">+J59-SUM(J60:J67)</f>
        <v>0</v>
      </c>
      <c r="K68" s="82">
        <f t="shared" si="17"/>
        <v>92046919</v>
      </c>
      <c r="L68" s="82">
        <f t="shared" si="1"/>
        <v>4810156</v>
      </c>
      <c r="M68" s="82">
        <f t="shared" si="17"/>
        <v>0</v>
      </c>
      <c r="N68" s="82">
        <f t="shared" si="17"/>
        <v>4810156</v>
      </c>
      <c r="O68" s="82">
        <f t="shared" si="17"/>
        <v>0</v>
      </c>
      <c r="P68" s="82">
        <f t="shared" si="17"/>
        <v>2120682</v>
      </c>
      <c r="Q68" s="82">
        <f t="shared" si="17"/>
        <v>321850</v>
      </c>
      <c r="R68" s="82">
        <f t="shared" si="17"/>
        <v>321542</v>
      </c>
      <c r="S68" s="82">
        <f t="shared" si="17"/>
        <v>20726474</v>
      </c>
      <c r="T68" s="82">
        <f t="shared" si="17"/>
        <v>1348091</v>
      </c>
      <c r="U68" s="82">
        <f t="shared" si="17"/>
        <v>329</v>
      </c>
      <c r="V68" s="82">
        <f t="shared" si="17"/>
        <v>6304072</v>
      </c>
      <c r="W68" s="82">
        <f t="shared" si="17"/>
        <v>0</v>
      </c>
      <c r="X68" s="82">
        <f t="shared" si="17"/>
        <v>0</v>
      </c>
    </row>
    <row r="69" spans="1:24" ht="12.75" customHeight="1">
      <c r="A69" s="1"/>
      <c r="B69" s="50" t="s">
        <v>43</v>
      </c>
      <c r="C69" s="51"/>
      <c r="D69" s="51"/>
      <c r="E69" s="51"/>
      <c r="F69" s="52"/>
      <c r="G69" s="83">
        <f t="shared" si="0"/>
        <v>121695</v>
      </c>
      <c r="H69" s="83">
        <v>133</v>
      </c>
      <c r="I69" s="83">
        <v>121562</v>
      </c>
      <c r="J69" s="83"/>
      <c r="K69" s="99"/>
      <c r="L69" s="83">
        <f t="shared" si="1"/>
        <v>0</v>
      </c>
      <c r="M69" s="83"/>
      <c r="N69" s="99"/>
      <c r="O69" s="99"/>
      <c r="P69" s="99"/>
      <c r="Q69" s="99"/>
      <c r="R69" s="99"/>
      <c r="S69" s="99"/>
      <c r="T69" s="99"/>
      <c r="U69" s="99"/>
      <c r="V69" s="99"/>
      <c r="W69" s="99"/>
      <c r="X69" s="99"/>
    </row>
    <row r="70" spans="2:6" ht="12">
      <c r="B70" s="1"/>
      <c r="C70" s="1"/>
      <c r="D70" s="1"/>
      <c r="E70" s="1"/>
      <c r="F70" s="1"/>
    </row>
    <row r="71" spans="2:6" ht="12">
      <c r="B71" s="14" t="s">
        <v>51</v>
      </c>
      <c r="C71" s="14"/>
      <c r="D71" s="14"/>
      <c r="E71" s="14"/>
      <c r="F71" s="14"/>
    </row>
    <row r="72" spans="2:7" ht="12">
      <c r="B72" s="14" t="s">
        <v>207</v>
      </c>
      <c r="C72" s="14"/>
      <c r="D72" s="14"/>
      <c r="E72" s="14"/>
      <c r="F72" s="14"/>
      <c r="G72" s="32" t="s">
        <v>62</v>
      </c>
    </row>
    <row r="73" spans="2:7" ht="12">
      <c r="B73" s="16" t="s">
        <v>208</v>
      </c>
      <c r="C73" s="16"/>
      <c r="D73" s="16"/>
      <c r="E73" s="16"/>
      <c r="F73" s="16"/>
      <c r="G73" s="32" t="s">
        <v>63</v>
      </c>
    </row>
    <row r="74" spans="2:7" ht="12">
      <c r="B74" s="16" t="s">
        <v>209</v>
      </c>
      <c r="C74" s="17"/>
      <c r="D74" s="17"/>
      <c r="E74" s="17"/>
      <c r="F74" s="17"/>
      <c r="G74" s="32" t="s">
        <v>64</v>
      </c>
    </row>
    <row r="75" spans="2:7" ht="12">
      <c r="B75" s="16" t="s">
        <v>210</v>
      </c>
      <c r="G75" s="32" t="s">
        <v>65</v>
      </c>
    </row>
  </sheetData>
  <mergeCells count="63">
    <mergeCell ref="B67:F67"/>
    <mergeCell ref="B68:F68"/>
    <mergeCell ref="B69:F69"/>
    <mergeCell ref="B63:F63"/>
    <mergeCell ref="B64:F64"/>
    <mergeCell ref="B65:F65"/>
    <mergeCell ref="B66:F66"/>
    <mergeCell ref="B59:F59"/>
    <mergeCell ref="B60:F60"/>
    <mergeCell ref="B61:F61"/>
    <mergeCell ref="B62:F62"/>
    <mergeCell ref="C55:F55"/>
    <mergeCell ref="C56:F56"/>
    <mergeCell ref="C57:F57"/>
    <mergeCell ref="C58:F58"/>
    <mergeCell ref="D51:F51"/>
    <mergeCell ref="C52:F52"/>
    <mergeCell ref="C53:F53"/>
    <mergeCell ref="C54:F54"/>
    <mergeCell ref="E47:F47"/>
    <mergeCell ref="E48:F48"/>
    <mergeCell ref="C49:F49"/>
    <mergeCell ref="D50:F50"/>
    <mergeCell ref="E41:F41"/>
    <mergeCell ref="D44:F44"/>
    <mergeCell ref="D45:F45"/>
    <mergeCell ref="D46:F46"/>
    <mergeCell ref="E35:F35"/>
    <mergeCell ref="E36:F36"/>
    <mergeCell ref="D39:F39"/>
    <mergeCell ref="E40:F40"/>
    <mergeCell ref="E31:F31"/>
    <mergeCell ref="E32:F32"/>
    <mergeCell ref="C33:F33"/>
    <mergeCell ref="D34:F34"/>
    <mergeCell ref="E25:F25"/>
    <mergeCell ref="D28:F28"/>
    <mergeCell ref="D29:F29"/>
    <mergeCell ref="D30:F30"/>
    <mergeCell ref="E19:F19"/>
    <mergeCell ref="E20:F20"/>
    <mergeCell ref="D23:F23"/>
    <mergeCell ref="E24:F24"/>
    <mergeCell ref="D15:F15"/>
    <mergeCell ref="D16:F16"/>
    <mergeCell ref="C17:F17"/>
    <mergeCell ref="D18:F18"/>
    <mergeCell ref="C11:F11"/>
    <mergeCell ref="C12:F12"/>
    <mergeCell ref="D13:F13"/>
    <mergeCell ref="D14:F14"/>
    <mergeCell ref="C7:F7"/>
    <mergeCell ref="C8:F8"/>
    <mergeCell ref="C9:F9"/>
    <mergeCell ref="C10:F10"/>
    <mergeCell ref="L3:N3"/>
    <mergeCell ref="N4:N6"/>
    <mergeCell ref="M4:M6"/>
    <mergeCell ref="B3:F4"/>
    <mergeCell ref="B5:F6"/>
    <mergeCell ref="H4:H6"/>
    <mergeCell ref="I4:I6"/>
    <mergeCell ref="G3:J3"/>
  </mergeCells>
  <printOptions/>
  <pageMargins left="0.7874015748031497" right="0.3937007874015748" top="0.7874015748031497" bottom="0.3937007874015748" header="0.5118110236220472" footer="0.2755905511811024"/>
  <pageSetup fitToHeight="1" fitToWidth="1" horizontalDpi="300" verticalDpi="3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zak605</cp:lastModifiedBy>
  <cp:lastPrinted>2005-03-18T01:16:46Z</cp:lastPrinted>
  <dcterms:created xsi:type="dcterms:W3CDTF">1999-09-24T06:03:28Z</dcterms:created>
  <dcterms:modified xsi:type="dcterms:W3CDTF">2006-03-23T06:59:46Z</dcterms:modified>
  <cp:category/>
  <cp:version/>
  <cp:contentType/>
  <cp:contentStatus/>
</cp:coreProperties>
</file>