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65" tabRatio="642" activeTab="0"/>
  </bookViews>
  <sheets>
    <sheet name="議会･総務" sheetId="1" r:id="rId1"/>
    <sheet name="民生･衛生" sheetId="2" r:id="rId2"/>
    <sheet name="労働･農林水産･商工" sheetId="3" r:id="rId3"/>
    <sheet name="土木･警察" sheetId="4" r:id="rId4"/>
    <sheet name="教育" sheetId="5" r:id="rId5"/>
    <sheet name="災害復旧･公債費等" sheetId="6" r:id="rId6"/>
  </sheets>
  <definedNames>
    <definedName name="_xlnm.Print_Area" localSheetId="0">'議会･総務'!$B$1:$Q$73</definedName>
    <definedName name="_xlnm.Print_Area" localSheetId="2">'労働･農林水産･商工'!$B$1:$U$74</definedName>
  </definedNames>
  <calcPr fullCalcOnLoad="1"/>
</workbook>
</file>

<file path=xl/sharedStrings.xml><?xml version="1.0" encoding="utf-8"?>
<sst xmlns="http://schemas.openxmlformats.org/spreadsheetml/2006/main" count="863" uniqueCount="201">
  <si>
    <t>一　議会費</t>
  </si>
  <si>
    <t>交付金</t>
  </si>
  <si>
    <t>引取税</t>
  </si>
  <si>
    <t>財政調整</t>
  </si>
  <si>
    <t>総      額</t>
  </si>
  <si>
    <t xml:space="preserve">  二　総      務      費</t>
  </si>
  <si>
    <t xml:space="preserve">   三　民       生       費</t>
  </si>
  <si>
    <t>総     額</t>
  </si>
  <si>
    <t xml:space="preserve">    四　衛      生      費</t>
  </si>
  <si>
    <t>五　労 働 費</t>
  </si>
  <si>
    <t>総　　 額</t>
  </si>
  <si>
    <t xml:space="preserve">  六　農 林 水 産 業 費</t>
  </si>
  <si>
    <t>　　 七　商  　 工   　費</t>
  </si>
  <si>
    <t>　 ５都　市　計　画　費</t>
  </si>
  <si>
    <t xml:space="preserve">      八　土        木        費</t>
  </si>
  <si>
    <t xml:space="preserve">     十一　教      育      費</t>
  </si>
  <si>
    <t>前年繰上</t>
  </si>
  <si>
    <t>十五</t>
  </si>
  <si>
    <t>十六</t>
  </si>
  <si>
    <t>利 子 割</t>
  </si>
  <si>
    <t>交 付 金</t>
  </si>
  <si>
    <t>十七</t>
  </si>
  <si>
    <t>地方消費税</t>
  </si>
  <si>
    <t>ゴルフ場</t>
  </si>
  <si>
    <t>十八</t>
  </si>
  <si>
    <t>利 用 税</t>
  </si>
  <si>
    <t>特別地方</t>
  </si>
  <si>
    <t>十九</t>
  </si>
  <si>
    <t>消 費 税</t>
  </si>
  <si>
    <t>二十</t>
  </si>
  <si>
    <t>自 動 車</t>
  </si>
  <si>
    <t>取 得 税</t>
  </si>
  <si>
    <t>二十一</t>
  </si>
  <si>
    <t>軽　 油</t>
  </si>
  <si>
    <t>二十二</t>
  </si>
  <si>
    <t>分担金・負担金・寄附金</t>
  </si>
  <si>
    <t>歳　   出 　  合     計</t>
  </si>
  <si>
    <t>国 　庫 　支 　出 　金</t>
  </si>
  <si>
    <t>繰          入          金</t>
  </si>
  <si>
    <t>諸          収          入</t>
  </si>
  <si>
    <t>繰          越          金</t>
  </si>
  <si>
    <t>地          方          債</t>
  </si>
  <si>
    <t>一   般   財   源    等</t>
  </si>
  <si>
    <t>財      産     収      入</t>
  </si>
  <si>
    <t>(うち投資的経費充当の一般財源等)</t>
  </si>
  <si>
    <t>（単位　千円）</t>
  </si>
  <si>
    <t>使  用  料 ・手  数  料</t>
  </si>
  <si>
    <t>十二　災 害 復 旧 費</t>
  </si>
  <si>
    <t xml:space="preserve">     十四　諸 支 出 金</t>
  </si>
  <si>
    <t>充 用 金</t>
  </si>
  <si>
    <t>交　付  金</t>
  </si>
  <si>
    <t>特 別 区</t>
  </si>
  <si>
    <t>資料：県財政課</t>
  </si>
  <si>
    <t>注）　１　議会費　</t>
  </si>
  <si>
    <t>　議会の活動に要する経費で、主として議員の報酬や委員会の運営費などがあります。</t>
  </si>
  <si>
    <t>　　　２　総務費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</si>
  <si>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</si>
  <si>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</si>
  <si>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　農林漁業の振興と食糧の安定的供給を図るための経費です。生産基盤の整備、消費流通対策や農林漁業に係る技術の開発・普及等に要する経費からなります。</t>
  </si>
  <si>
    <t>　商工業の振興、制度融資、企業誘致や流通対策のほか、観光宣伝等に要する経費などからなります。</t>
  </si>
  <si>
    <t>　</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</si>
  <si>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</si>
  <si>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</si>
  <si>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21世紀を担う子供たちのための学校教育の振興、生涯学習や文化・スポーツ活動の支援など、教育行政に要する経費です。</t>
  </si>
  <si>
    <t>　集中豪雨被害など災害によって生じた被害の復旧に要する経費です。</t>
  </si>
  <si>
    <t>　県債の償還金や発行に要する経費のほか、一時的な資金不足を補うために借り入れた借入金の利子からなります。</t>
  </si>
  <si>
    <t>　直接の事業目的を持たない普通財産の取得に関する経費や、公営企業及び収益事業会計への繰出金や貸付金等が該当します。</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</si>
  <si>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</si>
  <si>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</si>
  <si>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</si>
  <si>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</si>
  <si>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</si>
  <si>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</si>
  <si>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</si>
  <si>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</si>
  <si>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</si>
  <si>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</si>
  <si>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（その６）</t>
  </si>
  <si>
    <t>　　　　　　　　　　　　目的別</t>
  </si>
  <si>
    <t>　　性質別</t>
  </si>
  <si>
    <t>十四</t>
  </si>
  <si>
    <t>十三</t>
  </si>
  <si>
    <t>繰出金</t>
  </si>
  <si>
    <t>前年度繰上充用金</t>
  </si>
  <si>
    <t>十二</t>
  </si>
  <si>
    <t>十一</t>
  </si>
  <si>
    <t>投資及び出資金</t>
  </si>
  <si>
    <t>貸付金</t>
  </si>
  <si>
    <t>九</t>
  </si>
  <si>
    <t>十</t>
  </si>
  <si>
    <t>公債費</t>
  </si>
  <si>
    <t>積立金</t>
  </si>
  <si>
    <t>２</t>
  </si>
  <si>
    <t>１</t>
  </si>
  <si>
    <t>失業対策事業費</t>
  </si>
  <si>
    <t>八</t>
  </si>
  <si>
    <t>補助事業費</t>
  </si>
  <si>
    <t>単独事業費</t>
  </si>
  <si>
    <t>(1)</t>
  </si>
  <si>
    <t>(2)</t>
  </si>
  <si>
    <t>単独事業費</t>
  </si>
  <si>
    <t>３</t>
  </si>
  <si>
    <t>４</t>
  </si>
  <si>
    <t>５</t>
  </si>
  <si>
    <t>国直轄事業負担金</t>
  </si>
  <si>
    <t>同級他団体施行事業負担金</t>
  </si>
  <si>
    <t>受託事業費</t>
  </si>
  <si>
    <t>(ｱ)</t>
  </si>
  <si>
    <t>(ｲ)</t>
  </si>
  <si>
    <t>その他に対するもの</t>
  </si>
  <si>
    <t>市町村に対するもの</t>
  </si>
  <si>
    <t>補助金</t>
  </si>
  <si>
    <t>その団体で行うもの</t>
  </si>
  <si>
    <t>単独事業費</t>
  </si>
  <si>
    <t>その他に対するもの</t>
  </si>
  <si>
    <t>補助金</t>
  </si>
  <si>
    <t>補助事業費</t>
  </si>
  <si>
    <t>七</t>
  </si>
  <si>
    <t>災害復旧事業費</t>
  </si>
  <si>
    <t>六</t>
  </si>
  <si>
    <t>普通建設事業費</t>
  </si>
  <si>
    <t>一</t>
  </si>
  <si>
    <t>人件費</t>
  </si>
  <si>
    <t>二</t>
  </si>
  <si>
    <t>物件費</t>
  </si>
  <si>
    <t>三</t>
  </si>
  <si>
    <t>維持補修費</t>
  </si>
  <si>
    <t>四</t>
  </si>
  <si>
    <t>扶助費</t>
  </si>
  <si>
    <t>五</t>
  </si>
  <si>
    <t>補助費等</t>
  </si>
  <si>
    <t>国に対するもの</t>
  </si>
  <si>
    <t>同級他団体に対するもの</t>
  </si>
  <si>
    <t>その他に対するもの</t>
  </si>
  <si>
    <t>（うち市町村に対するもの）</t>
  </si>
  <si>
    <t>(うち職員給)</t>
  </si>
  <si>
    <t>九　警　察　費</t>
  </si>
  <si>
    <t xml:space="preserve">   ８　保　健　体　育　費</t>
  </si>
  <si>
    <t>７ 社 会 教 育 費</t>
  </si>
  <si>
    <t>６ 幼 稚 園 費</t>
  </si>
  <si>
    <t>５ 特 殊 学 校 費</t>
  </si>
  <si>
    <t>４ 高 等 学 校 費</t>
  </si>
  <si>
    <t>３ 中 学 校 費</t>
  </si>
  <si>
    <t>２ 小 学 校 費</t>
  </si>
  <si>
    <t>　１ 教    　育
　　 総　務　費</t>
  </si>
  <si>
    <t xml:space="preserve">  　施設費等</t>
  </si>
  <si>
    <t>９ 大  学  費</t>
  </si>
  <si>
    <t xml:space="preserve">  (2) 学    校</t>
  </si>
  <si>
    <t xml:space="preserve">      給 食 費</t>
  </si>
  <si>
    <t xml:space="preserve">  (1)  体 　 育</t>
  </si>
  <si>
    <t xml:space="preserve"> １ 土　　　木
    管　理　費</t>
  </si>
  <si>
    <t xml:space="preserve"> ２ 道　　　路
　　橋りょう費</t>
  </si>
  <si>
    <t xml:space="preserve"> ３ 河　　　川
　　海　岸　費</t>
  </si>
  <si>
    <t>４ 港　湾　費</t>
  </si>
  <si>
    <t>(1) 街　路　費</t>
  </si>
  <si>
    <t>(2) 公　園　費</t>
  </si>
  <si>
    <t>(3) 下 水 道 費</t>
  </si>
  <si>
    <t xml:space="preserve"> (4) 区　　画</t>
  </si>
  <si>
    <t xml:space="preserve">     整理費等</t>
  </si>
  <si>
    <t>６ 住　宅　費</t>
  </si>
  <si>
    <t>７ 空　港　費</t>
  </si>
  <si>
    <t>十　消　防　費</t>
  </si>
  <si>
    <t>１ 労 政 費</t>
  </si>
  <si>
    <t>２ 職　　　業
　 訓　練　費</t>
  </si>
  <si>
    <t>３ 失　　　業
 　対　策　費</t>
  </si>
  <si>
    <t xml:space="preserve"> ４ 労　　働
　  委員会費</t>
  </si>
  <si>
    <t>１ 農 業 費</t>
  </si>
  <si>
    <t>２ 畜 産 業 費</t>
  </si>
  <si>
    <t>３ 農　地　費</t>
  </si>
  <si>
    <t>４ 林　業　費</t>
  </si>
  <si>
    <t>５ 水 産 業 費</t>
  </si>
  <si>
    <t>１ 商　業　費</t>
  </si>
  <si>
    <t>２ 工 鉱 業 費</t>
  </si>
  <si>
    <t>３ 観　光　費</t>
  </si>
  <si>
    <t>１ 社　　　会
　 福　祉　費</t>
  </si>
  <si>
    <t>２ 老　　　人
　 福　祉　費</t>
  </si>
  <si>
    <t>３ 児　　　児
　 福　祉　費</t>
  </si>
  <si>
    <t>４ 生　　　活
　 保　護　費</t>
  </si>
  <si>
    <t>５ 災　　　害
　 救　助　費</t>
  </si>
  <si>
    <t>１ 公　　　衆
　 衛　生　費</t>
  </si>
  <si>
    <t>２ 結　　　核
　 対　策　費</t>
  </si>
  <si>
    <t>３ 精　　　神
　 衛　生　費</t>
  </si>
  <si>
    <t>４ 環　　　境
　 衛　生　費</t>
  </si>
  <si>
    <t>５ 清　掃　費</t>
  </si>
  <si>
    <t>６ 保 健 所 費</t>
  </si>
  <si>
    <t>７ 医　薬　費</t>
  </si>
  <si>
    <t>１ 総 務 管 理 費</t>
  </si>
  <si>
    <t>２ 企　画　費</t>
  </si>
  <si>
    <t>３ 徴　税　費</t>
  </si>
  <si>
    <t>　４ 市  町  村
　　 振　興　費</t>
  </si>
  <si>
    <t>５ 選  挙  費</t>
  </si>
  <si>
    <t>６ 防  災  費</t>
  </si>
  <si>
    <t>　７ 統    　計
　 　調　査　費</t>
  </si>
  <si>
    <t xml:space="preserve">  ８ 人　     事
     委 員 会 費</t>
  </si>
  <si>
    <t xml:space="preserve">  ９ 監　  　査
　 　委  員  費</t>
  </si>
  <si>
    <t>十三　公 債 費</t>
  </si>
  <si>
    <t xml:space="preserve"> ２ 公　  営
　　企 業 費</t>
  </si>
  <si>
    <t xml:space="preserve"> １ 普通財産
    取 得 税</t>
  </si>
  <si>
    <t xml:space="preserve"> １ 農　  林
    水産施設</t>
  </si>
  <si>
    <t xml:space="preserve"> ２ 公　　共
    土木施設</t>
  </si>
  <si>
    <t>３ そ の 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</si>
</sst>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7">
    <border>
      <left/>
      <right/>
      <top/>
      <bottom/>
      <diagonal/>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180" fontId="0" fillId="0" borderId="0" xfId="0" applyAlignment="1">
      <alignment/>
    </xf>
    <xf numFmtId="180" fontId="2" fillId="0" borderId="0" xfId="0" applyFont="1" applyAlignment="1">
      <alignment vertical="center"/>
    </xf>
    <xf numFmtId="180" fontId="2" fillId="2" borderId="1" xfId="0" applyFont="1" applyFill="1" applyBorder="1" applyAlignment="1" applyProtection="1">
      <alignment horizontal="center" vertical="center"/>
      <protection locked="0"/>
    </xf>
    <xf numFmtId="180" fontId="2" fillId="2" borderId="2" xfId="0" applyFont="1" applyFill="1" applyBorder="1" applyAlignment="1" applyProtection="1">
      <alignment vertical="center"/>
      <protection locked="0"/>
    </xf>
    <xf numFmtId="180" fontId="2" fillId="2" borderId="3" xfId="0" applyFont="1" applyFill="1" applyBorder="1" applyAlignment="1" applyProtection="1">
      <alignment vertical="center"/>
      <protection locked="0"/>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3" fillId="0" borderId="0" xfId="0" applyFont="1" applyAlignment="1" applyProtection="1">
      <alignmen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2" fillId="2" borderId="5" xfId="0" applyFont="1" applyFill="1" applyBorder="1" applyAlignment="1" applyProtection="1">
      <alignment horizontal="center" vertical="center"/>
      <protection locked="0"/>
    </xf>
    <xf numFmtId="180" fontId="2" fillId="2" borderId="6" xfId="0" applyFont="1" applyFill="1" applyBorder="1" applyAlignment="1" applyProtection="1">
      <alignment horizontal="center" vertical="center"/>
      <protection locked="0"/>
    </xf>
    <xf numFmtId="180" fontId="4" fillId="0" borderId="0" xfId="0" applyFont="1" applyFill="1" applyBorder="1" applyAlignment="1" applyProtection="1">
      <alignment vertical="center"/>
      <protection locked="0"/>
    </xf>
    <xf numFmtId="180" fontId="4" fillId="0" borderId="0" xfId="0" applyFont="1" applyAlignment="1">
      <alignment vertical="center"/>
    </xf>
    <xf numFmtId="180" fontId="4" fillId="0" borderId="0" xfId="0" applyFont="1" applyFill="1" applyAlignment="1">
      <alignment vertical="center"/>
    </xf>
    <xf numFmtId="180" fontId="2" fillId="0" borderId="0" xfId="0" applyFont="1" applyFill="1" applyAlignment="1">
      <alignment vertical="center"/>
    </xf>
    <xf numFmtId="180" fontId="3" fillId="0" borderId="0" xfId="0" applyFont="1" applyAlignment="1">
      <alignment vertical="center"/>
    </xf>
    <xf numFmtId="180" fontId="2" fillId="0" borderId="0" xfId="0" applyFont="1" applyAlignment="1">
      <alignment horizontal="right" vertical="center"/>
    </xf>
    <xf numFmtId="180" fontId="2" fillId="2" borderId="7" xfId="0" applyFont="1" applyFill="1" applyBorder="1" applyAlignment="1" applyProtection="1">
      <alignment vertical="center"/>
      <protection locked="0"/>
    </xf>
    <xf numFmtId="180" fontId="2" fillId="2" borderId="8" xfId="0" applyFont="1" applyFill="1" applyBorder="1" applyAlignment="1" applyProtection="1">
      <alignment horizontal="center" vertical="center"/>
      <protection locked="0"/>
    </xf>
    <xf numFmtId="180" fontId="2" fillId="2" borderId="0" xfId="0" applyFont="1" applyFill="1" applyBorder="1" applyAlignment="1" applyProtection="1">
      <alignment horizontal="left" vertical="center"/>
      <protection locked="0"/>
    </xf>
    <xf numFmtId="180" fontId="2" fillId="2" borderId="9"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xf numFmtId="180" fontId="2" fillId="2" borderId="9" xfId="0" applyFont="1" applyFill="1" applyBorder="1" applyAlignment="1" applyProtection="1">
      <alignment vertical="center"/>
      <protection locked="0"/>
    </xf>
    <xf numFmtId="180" fontId="2" fillId="2" borderId="1" xfId="0" applyFont="1" applyFill="1" applyBorder="1" applyAlignment="1" applyProtection="1">
      <alignment vertical="center"/>
      <protection locked="0"/>
    </xf>
    <xf numFmtId="180" fontId="2" fillId="2" borderId="7" xfId="0" applyFont="1" applyFill="1" applyBorder="1" applyAlignment="1" applyProtection="1">
      <alignment horizontal="left" vertical="center"/>
      <protection locked="0"/>
    </xf>
    <xf numFmtId="180" fontId="2" fillId="2" borderId="2" xfId="0" applyFont="1" applyFill="1" applyBorder="1" applyAlignment="1" applyProtection="1">
      <alignment horizontal="left" vertical="center"/>
      <protection locked="0"/>
    </xf>
    <xf numFmtId="180" fontId="2" fillId="2" borderId="10" xfId="0" applyFont="1" applyFill="1" applyBorder="1" applyAlignment="1" applyProtection="1">
      <alignment vertical="center"/>
      <protection locked="0"/>
    </xf>
    <xf numFmtId="180" fontId="2" fillId="2" borderId="0" xfId="0" applyFont="1" applyFill="1" applyBorder="1" applyAlignment="1" applyProtection="1">
      <alignment vertical="center"/>
      <protection locked="0"/>
    </xf>
    <xf numFmtId="180" fontId="2" fillId="2" borderId="1" xfId="0" applyFont="1" applyFill="1" applyBorder="1" applyAlignment="1" applyProtection="1">
      <alignment horizontal="left" vertical="center"/>
      <protection locked="0"/>
    </xf>
    <xf numFmtId="180" fontId="2" fillId="2" borderId="4" xfId="0" applyFont="1" applyFill="1" applyBorder="1" applyAlignment="1" applyProtection="1">
      <alignment vertical="center"/>
      <protection locked="0"/>
    </xf>
    <xf numFmtId="180" fontId="5" fillId="0" borderId="0" xfId="0" applyFont="1" applyAlignment="1">
      <alignment vertical="center"/>
    </xf>
    <xf numFmtId="180" fontId="2" fillId="3" borderId="7" xfId="0" applyFont="1" applyFill="1" applyBorder="1" applyAlignment="1" applyProtection="1">
      <alignment horizontal="distributed" vertical="top"/>
      <protection locked="0"/>
    </xf>
    <xf numFmtId="180" fontId="2" fillId="0" borderId="0" xfId="0" applyFont="1" applyAlignment="1">
      <alignment vertical="top"/>
    </xf>
    <xf numFmtId="180" fontId="2" fillId="3" borderId="7" xfId="0" applyFont="1" applyFill="1" applyBorder="1" applyAlignment="1" applyProtection="1">
      <alignment horizontal="center" vertical="top"/>
      <protection locked="0"/>
    </xf>
    <xf numFmtId="180" fontId="2" fillId="3" borderId="3" xfId="0" applyFont="1" applyFill="1" applyBorder="1" applyAlignment="1" applyProtection="1">
      <alignment horizontal="distributed" vertical="top"/>
      <protection locked="0"/>
    </xf>
    <xf numFmtId="180" fontId="2" fillId="0" borderId="10" xfId="0" applyFont="1" applyBorder="1" applyAlignment="1">
      <alignment vertical="top"/>
    </xf>
    <xf numFmtId="180" fontId="2" fillId="0" borderId="10" xfId="0" applyFont="1" applyBorder="1" applyAlignment="1" applyProtection="1">
      <alignment vertical="top"/>
      <protection locked="0"/>
    </xf>
    <xf numFmtId="180" fontId="2" fillId="4" borderId="3" xfId="0" applyFont="1" applyFill="1" applyBorder="1" applyAlignment="1" applyProtection="1">
      <alignment horizontal="center" vertical="top"/>
      <protection locked="0"/>
    </xf>
    <xf numFmtId="182" fontId="2" fillId="3" borderId="2" xfId="0" applyNumberFormat="1" applyFont="1" applyFill="1" applyBorder="1" applyAlignment="1" applyProtection="1">
      <alignment horizontal="distributed" vertical="top"/>
      <protection locked="0"/>
    </xf>
    <xf numFmtId="182" fontId="2" fillId="3" borderId="3" xfId="0" applyNumberFormat="1" applyFont="1" applyFill="1" applyBorder="1" applyAlignment="1" applyProtection="1">
      <alignment horizontal="distributed" vertical="top"/>
      <protection locked="0"/>
    </xf>
    <xf numFmtId="180" fontId="2" fillId="3" borderId="2" xfId="0" applyFont="1" applyFill="1" applyBorder="1" applyAlignment="1" applyProtection="1">
      <alignment horizontal="distributed" vertical="top"/>
      <protection locked="0"/>
    </xf>
    <xf numFmtId="180" fontId="2" fillId="3" borderId="3" xfId="0" applyFont="1" applyFill="1" applyBorder="1" applyAlignment="1" applyProtection="1">
      <alignment horizontal="distributed" vertical="top"/>
      <protection locked="0"/>
    </xf>
    <xf numFmtId="180" fontId="2" fillId="3" borderId="2" xfId="0" applyFont="1" applyFill="1" applyBorder="1" applyAlignment="1" applyProtection="1">
      <alignment horizontal="distributed" vertical="top" wrapText="1"/>
      <protection locked="0"/>
    </xf>
    <xf numFmtId="180" fontId="2" fillId="3" borderId="3" xfId="0" applyFont="1" applyFill="1" applyBorder="1" applyAlignment="1" applyProtection="1">
      <alignment horizontal="distributed" vertical="top" wrapText="1"/>
      <protection locked="0"/>
    </xf>
    <xf numFmtId="180" fontId="0" fillId="0" borderId="0" xfId="0" applyAlignment="1">
      <alignment vertical="top"/>
    </xf>
    <xf numFmtId="182" fontId="2" fillId="3" borderId="7" xfId="0" applyNumberFormat="1" applyFont="1" applyFill="1" applyBorder="1" applyAlignment="1" applyProtection="1">
      <alignment horizontal="left" vertical="top"/>
      <protection locked="0"/>
    </xf>
    <xf numFmtId="182" fontId="2" fillId="0" borderId="10" xfId="0" applyNumberFormat="1" applyFont="1" applyBorder="1" applyAlignment="1" applyProtection="1">
      <alignment vertical="top"/>
      <protection locked="0"/>
    </xf>
    <xf numFmtId="182" fontId="2" fillId="0" borderId="10" xfId="0" applyNumberFormat="1" applyFont="1" applyBorder="1" applyAlignment="1">
      <alignment vertical="top"/>
    </xf>
    <xf numFmtId="180" fontId="2" fillId="0" borderId="11" xfId="0" applyFont="1" applyBorder="1" applyAlignment="1" applyProtection="1">
      <alignment vertical="top"/>
      <protection locked="0"/>
    </xf>
    <xf numFmtId="180" fontId="2" fillId="0" borderId="11" xfId="0" applyFont="1" applyBorder="1" applyAlignment="1">
      <alignment vertical="top"/>
    </xf>
    <xf numFmtId="180" fontId="2" fillId="3" borderId="2" xfId="0" applyFont="1" applyFill="1" applyBorder="1" applyAlignment="1" applyProtection="1" quotePrefix="1">
      <alignment vertical="top"/>
      <protection locked="0"/>
    </xf>
    <xf numFmtId="180" fontId="2" fillId="3" borderId="2" xfId="0" applyFont="1" applyFill="1" applyBorder="1" applyAlignment="1" applyProtection="1">
      <alignment vertical="top"/>
      <protection locked="0"/>
    </xf>
    <xf numFmtId="180" fontId="2" fillId="4" borderId="10" xfId="0" applyFont="1" applyFill="1" applyBorder="1" applyAlignment="1">
      <alignment vertical="top"/>
    </xf>
    <xf numFmtId="180" fontId="2" fillId="0" borderId="10" xfId="0" applyFont="1" applyBorder="1" applyAlignment="1">
      <alignment horizontal="center" vertical="top"/>
    </xf>
    <xf numFmtId="180" fontId="2" fillId="0" borderId="10" xfId="0" applyFont="1" applyBorder="1" applyAlignment="1">
      <alignment horizontal="right" vertical="top"/>
    </xf>
    <xf numFmtId="180" fontId="2" fillId="0" borderId="11" xfId="0" applyFont="1" applyBorder="1" applyAlignment="1">
      <alignment horizontal="right" vertical="top"/>
    </xf>
    <xf numFmtId="182" fontId="2" fillId="0" borderId="10" xfId="0" applyNumberFormat="1" applyFont="1" applyBorder="1" applyAlignment="1">
      <alignment horizontal="right" vertical="top"/>
    </xf>
    <xf numFmtId="182" fontId="2" fillId="0" borderId="11" xfId="0" applyNumberFormat="1" applyFont="1" applyBorder="1" applyAlignment="1">
      <alignment horizontal="right" vertical="top"/>
    </xf>
    <xf numFmtId="182" fontId="2" fillId="0" borderId="11" xfId="0" applyNumberFormat="1" applyFont="1" applyBorder="1" applyAlignment="1" applyProtection="1">
      <alignment vertical="top"/>
      <protection locked="0"/>
    </xf>
    <xf numFmtId="182" fontId="2" fillId="0" borderId="11" xfId="0" applyNumberFormat="1" applyFont="1" applyBorder="1" applyAlignment="1">
      <alignment vertical="top"/>
    </xf>
    <xf numFmtId="180" fontId="2" fillId="4" borderId="7" xfId="0" applyFont="1" applyFill="1" applyBorder="1" applyAlignment="1" applyProtection="1">
      <alignment horizontal="center" vertical="top"/>
      <protection locked="0"/>
    </xf>
    <xf numFmtId="180" fontId="2" fillId="4" borderId="2" xfId="0" applyFont="1" applyFill="1" applyBorder="1" applyAlignment="1" applyProtection="1">
      <alignment horizontal="center" vertical="top"/>
      <protection locked="0"/>
    </xf>
    <xf numFmtId="180" fontId="2" fillId="2" borderId="4"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8" xfId="0" applyFont="1" applyFill="1" applyBorder="1" applyAlignment="1" applyProtection="1">
      <alignment horizontal="left" vertical="center"/>
      <protection locked="0"/>
    </xf>
    <xf numFmtId="180" fontId="2" fillId="2" borderId="12" xfId="0" applyFont="1" applyFill="1" applyBorder="1" applyAlignment="1" applyProtection="1">
      <alignment horizontal="left" vertical="center"/>
      <protection locked="0"/>
    </xf>
    <xf numFmtId="180" fontId="2" fillId="2" borderId="13" xfId="0" applyFont="1" applyFill="1" applyBorder="1" applyAlignment="1" applyProtection="1">
      <alignment horizontal="left" vertical="center"/>
      <protection locked="0"/>
    </xf>
    <xf numFmtId="180" fontId="2" fillId="2" borderId="14" xfId="0" applyFont="1" applyFill="1" applyBorder="1" applyAlignment="1" applyProtection="1">
      <alignment horizontal="left" vertical="center"/>
      <protection locked="0"/>
    </xf>
    <xf numFmtId="180" fontId="2" fillId="2" borderId="15"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2" borderId="16"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2" borderId="1" xfId="0" applyFont="1" applyFill="1" applyBorder="1" applyAlignment="1" applyProtection="1">
      <alignment horizontal="left" vertical="center" wrapText="1"/>
      <protection locked="0"/>
    </xf>
    <xf numFmtId="180" fontId="2" fillId="2" borderId="5" xfId="0" applyFont="1" applyFill="1" applyBorder="1" applyAlignment="1" applyProtection="1">
      <alignment horizontal="left" vertical="center" wrapText="1"/>
      <protection locked="0"/>
    </xf>
    <xf numFmtId="180" fontId="2" fillId="2" borderId="6" xfId="0" applyFont="1" applyFill="1" applyBorder="1" applyAlignment="1" applyProtection="1">
      <alignment horizontal="left" vertical="center" wrapText="1"/>
      <protection locked="0"/>
    </xf>
    <xf numFmtId="180" fontId="2" fillId="2" borderId="1" xfId="0" applyFont="1" applyFill="1" applyBorder="1" applyAlignment="1" applyProtection="1">
      <alignment vertical="center" wrapText="1"/>
      <protection locked="0"/>
    </xf>
    <xf numFmtId="180" fontId="2" fillId="2" borderId="5" xfId="0" applyFont="1" applyFill="1" applyBorder="1" applyAlignment="1" applyProtection="1">
      <alignment vertical="center" wrapText="1"/>
      <protection locked="0"/>
    </xf>
    <xf numFmtId="180" fontId="2" fillId="2" borderId="6" xfId="0" applyFont="1" applyFill="1" applyBorder="1" applyAlignment="1" applyProtection="1">
      <alignment vertical="center" wrapText="1"/>
      <protection locked="0"/>
    </xf>
    <xf numFmtId="180" fontId="2" fillId="2" borderId="5"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wrapText="1"/>
      <protection locked="0"/>
    </xf>
    <xf numFmtId="180" fontId="2" fillId="2" borderId="6" xfId="0" applyFont="1" applyFill="1" applyBorder="1" applyAlignment="1" applyProtection="1">
      <alignment horizontal="left" vertical="center"/>
      <protection locked="0"/>
    </xf>
    <xf numFmtId="180" fontId="2" fillId="2" borderId="7" xfId="0" applyFont="1" applyFill="1" applyBorder="1" applyAlignment="1" applyProtection="1">
      <alignment horizontal="center" vertical="center"/>
      <protection locked="0"/>
    </xf>
    <xf numFmtId="180" fontId="2" fillId="2" borderId="3"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0</xdr:rowOff>
    </xdr:from>
    <xdr:to>
      <xdr:col>6</xdr:col>
      <xdr:colOff>19050</xdr:colOff>
      <xdr:row>6</xdr:row>
      <xdr:rowOff>0</xdr:rowOff>
    </xdr:to>
    <xdr:sp>
      <xdr:nvSpPr>
        <xdr:cNvPr id="1" name="Line 1"/>
        <xdr:cNvSpPr>
          <a:spLocks/>
        </xdr:cNvSpPr>
      </xdr:nvSpPr>
      <xdr:spPr>
        <a:xfrm>
          <a:off x="171450" y="457200"/>
          <a:ext cx="2390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4"/>
        <xdr:cNvSpPr>
          <a:spLocks/>
        </xdr:cNvSpPr>
      </xdr:nvSpPr>
      <xdr:spPr>
        <a:xfrm>
          <a:off x="190500" y="466725"/>
          <a:ext cx="23717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4"/>
  <sheetViews>
    <sheetView showZeros="0" tabSelected="1" zoomScale="90" zoomScaleNormal="90" zoomScaleSheetLayoutView="10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71</v>
      </c>
      <c r="C1" s="8"/>
      <c r="D1" s="8"/>
      <c r="E1" s="8"/>
      <c r="F1" s="8"/>
      <c r="G1" s="9" t="s">
        <v>72</v>
      </c>
      <c r="H1" s="10"/>
      <c r="I1" s="10"/>
      <c r="J1" s="10"/>
      <c r="K1" s="10"/>
      <c r="L1" s="10"/>
      <c r="M1" s="10"/>
      <c r="N1" s="10"/>
      <c r="O1" s="10"/>
      <c r="P1" s="10"/>
      <c r="Q1" s="10"/>
      <c r="R1" s="10"/>
      <c r="S1" s="10"/>
      <c r="T1" s="10"/>
      <c r="U1" s="10"/>
      <c r="V1" s="10"/>
    </row>
    <row r="2" spans="1:22" ht="18" customHeight="1">
      <c r="A2" s="1"/>
      <c r="B2" s="10" t="s">
        <v>70</v>
      </c>
      <c r="C2" s="10"/>
      <c r="D2" s="10"/>
      <c r="E2" s="10"/>
      <c r="F2" s="10"/>
      <c r="G2" s="10"/>
      <c r="H2" s="10"/>
      <c r="I2" s="10"/>
      <c r="J2" s="10"/>
      <c r="K2" s="10"/>
      <c r="L2" s="10"/>
      <c r="M2" s="10"/>
      <c r="N2" s="10"/>
      <c r="O2" s="10"/>
      <c r="P2" s="10"/>
      <c r="Q2" s="11" t="s">
        <v>45</v>
      </c>
      <c r="R2" s="10"/>
      <c r="S2" s="10"/>
      <c r="T2" s="10"/>
      <c r="U2" s="10"/>
      <c r="V2" s="10"/>
    </row>
    <row r="3" spans="1:22" ht="18" customHeight="1">
      <c r="A3" s="1"/>
      <c r="B3" s="71" t="s">
        <v>78</v>
      </c>
      <c r="C3" s="72"/>
      <c r="D3" s="72"/>
      <c r="E3" s="72"/>
      <c r="F3" s="73"/>
      <c r="G3" s="2" t="s">
        <v>0</v>
      </c>
      <c r="H3" s="3"/>
      <c r="I3" s="3"/>
      <c r="J3" s="3"/>
      <c r="K3" s="3"/>
      <c r="L3" s="3" t="s">
        <v>5</v>
      </c>
      <c r="M3" s="3"/>
      <c r="N3" s="3"/>
      <c r="O3" s="3"/>
      <c r="P3" s="3"/>
      <c r="Q3" s="4"/>
      <c r="R3" s="1"/>
      <c r="S3" s="1"/>
      <c r="T3" s="1"/>
      <c r="U3" s="1"/>
      <c r="V3" s="1"/>
    </row>
    <row r="4" spans="1:22" ht="12" customHeight="1">
      <c r="A4" s="1"/>
      <c r="B4" s="74"/>
      <c r="C4" s="75"/>
      <c r="D4" s="75"/>
      <c r="E4" s="75"/>
      <c r="F4" s="76"/>
      <c r="G4" s="12"/>
      <c r="H4" s="6"/>
      <c r="I4" s="2"/>
      <c r="J4" s="6"/>
      <c r="K4" s="2"/>
      <c r="L4" s="77" t="s">
        <v>189</v>
      </c>
      <c r="M4" s="2"/>
      <c r="N4" s="6"/>
      <c r="O4" s="80" t="s">
        <v>192</v>
      </c>
      <c r="P4" s="77" t="s">
        <v>193</v>
      </c>
      <c r="Q4" s="77" t="s">
        <v>194</v>
      </c>
      <c r="R4" s="1"/>
      <c r="S4" s="1"/>
      <c r="T4" s="1"/>
      <c r="U4" s="1"/>
      <c r="V4" s="1"/>
    </row>
    <row r="5" spans="1:22" ht="12" customHeight="1">
      <c r="A5" s="1"/>
      <c r="B5" s="65" t="s">
        <v>79</v>
      </c>
      <c r="C5" s="66"/>
      <c r="D5" s="66"/>
      <c r="E5" s="66"/>
      <c r="F5" s="67"/>
      <c r="G5" s="12" t="s">
        <v>60</v>
      </c>
      <c r="H5" s="6" t="s">
        <v>4</v>
      </c>
      <c r="I5" s="12" t="s">
        <v>186</v>
      </c>
      <c r="J5" s="6" t="s">
        <v>187</v>
      </c>
      <c r="K5" s="12" t="s">
        <v>188</v>
      </c>
      <c r="L5" s="78"/>
      <c r="M5" s="12" t="s">
        <v>190</v>
      </c>
      <c r="N5" s="6" t="s">
        <v>191</v>
      </c>
      <c r="O5" s="81"/>
      <c r="P5" s="78"/>
      <c r="Q5" s="78"/>
      <c r="R5" s="1"/>
      <c r="S5" s="1"/>
      <c r="T5" s="1"/>
      <c r="U5" s="1"/>
      <c r="V5" s="1"/>
    </row>
    <row r="6" spans="1:22" ht="12" customHeight="1">
      <c r="A6" s="1"/>
      <c r="B6" s="68"/>
      <c r="C6" s="69"/>
      <c r="D6" s="69"/>
      <c r="E6" s="69"/>
      <c r="F6" s="70"/>
      <c r="G6" s="13"/>
      <c r="H6" s="6"/>
      <c r="I6" s="12"/>
      <c r="J6" s="6"/>
      <c r="K6" s="12"/>
      <c r="L6" s="79"/>
      <c r="M6" s="12"/>
      <c r="N6" s="6"/>
      <c r="O6" s="82"/>
      <c r="P6" s="79"/>
      <c r="Q6" s="79"/>
      <c r="R6" s="1"/>
      <c r="S6" s="1"/>
      <c r="T6" s="1"/>
      <c r="U6" s="1"/>
      <c r="V6" s="1"/>
    </row>
    <row r="7" spans="1:22" s="47" customFormat="1" ht="12" customHeight="1">
      <c r="A7" s="35"/>
      <c r="B7" s="36" t="s">
        <v>121</v>
      </c>
      <c r="C7" s="43" t="s">
        <v>122</v>
      </c>
      <c r="D7" s="43"/>
      <c r="E7" s="43"/>
      <c r="F7" s="44"/>
      <c r="G7" s="35">
        <v>1214182</v>
      </c>
      <c r="H7" s="38">
        <f>SUM(I7:Q7)</f>
        <v>12435849</v>
      </c>
      <c r="I7" s="39">
        <v>10062436</v>
      </c>
      <c r="J7" s="39">
        <v>607366</v>
      </c>
      <c r="K7" s="39">
        <v>481585</v>
      </c>
      <c r="L7" s="39">
        <v>344950</v>
      </c>
      <c r="M7" s="39">
        <v>34849</v>
      </c>
      <c r="N7" s="39">
        <v>273343</v>
      </c>
      <c r="O7" s="39">
        <v>336748</v>
      </c>
      <c r="P7" s="39">
        <v>136096</v>
      </c>
      <c r="Q7" s="39">
        <v>158476</v>
      </c>
      <c r="R7" s="35"/>
      <c r="S7" s="35"/>
      <c r="T7" s="35"/>
      <c r="U7" s="35"/>
      <c r="V7" s="35"/>
    </row>
    <row r="8" spans="1:22" s="47" customFormat="1" ht="12" customHeight="1">
      <c r="A8" s="35"/>
      <c r="B8" s="48"/>
      <c r="C8" s="41" t="s">
        <v>135</v>
      </c>
      <c r="D8" s="41"/>
      <c r="E8" s="41"/>
      <c r="F8" s="42"/>
      <c r="G8" s="49">
        <v>267613</v>
      </c>
      <c r="H8" s="50">
        <f aca="true" t="shared" si="0" ref="H8:H69">SUM(I8:Q8)</f>
        <v>6567870</v>
      </c>
      <c r="I8" s="49">
        <v>4749631</v>
      </c>
      <c r="J8" s="49">
        <v>494792</v>
      </c>
      <c r="K8" s="49">
        <v>353314</v>
      </c>
      <c r="L8" s="49">
        <v>288885</v>
      </c>
      <c r="M8" s="49">
        <v>23403</v>
      </c>
      <c r="N8" s="49">
        <v>221104</v>
      </c>
      <c r="O8" s="49">
        <v>209813</v>
      </c>
      <c r="P8" s="49">
        <v>108691</v>
      </c>
      <c r="Q8" s="49">
        <v>118237</v>
      </c>
      <c r="R8" s="35"/>
      <c r="S8" s="35"/>
      <c r="T8" s="35"/>
      <c r="U8" s="35"/>
      <c r="V8" s="35"/>
    </row>
    <row r="9" spans="1:22" s="47" customFormat="1" ht="12" customHeight="1">
      <c r="A9" s="35"/>
      <c r="B9" s="36" t="s">
        <v>123</v>
      </c>
      <c r="C9" s="43" t="s">
        <v>124</v>
      </c>
      <c r="D9" s="43"/>
      <c r="E9" s="43"/>
      <c r="F9" s="44"/>
      <c r="G9" s="39">
        <v>368352</v>
      </c>
      <c r="H9" s="38">
        <f t="shared" si="0"/>
        <v>6503131</v>
      </c>
      <c r="I9" s="39">
        <v>4411209</v>
      </c>
      <c r="J9" s="39">
        <v>250478</v>
      </c>
      <c r="K9" s="39">
        <v>1156975</v>
      </c>
      <c r="L9" s="39">
        <v>96461</v>
      </c>
      <c r="M9" s="39">
        <v>105883</v>
      </c>
      <c r="N9" s="39">
        <v>320199</v>
      </c>
      <c r="O9" s="39">
        <v>126781</v>
      </c>
      <c r="P9" s="39">
        <v>29570</v>
      </c>
      <c r="Q9" s="39">
        <v>5575</v>
      </c>
      <c r="R9" s="35"/>
      <c r="S9" s="35"/>
      <c r="T9" s="35"/>
      <c r="U9" s="35"/>
      <c r="V9" s="35"/>
    </row>
    <row r="10" spans="1:22" s="47" customFormat="1" ht="12" customHeight="1">
      <c r="A10" s="35"/>
      <c r="B10" s="36" t="s">
        <v>125</v>
      </c>
      <c r="C10" s="43" t="s">
        <v>126</v>
      </c>
      <c r="D10" s="43"/>
      <c r="E10" s="43"/>
      <c r="F10" s="44"/>
      <c r="G10" s="39"/>
      <c r="H10" s="38">
        <f t="shared" si="0"/>
        <v>18222</v>
      </c>
      <c r="I10" s="39">
        <v>18222</v>
      </c>
      <c r="J10" s="39">
        <v>0</v>
      </c>
      <c r="K10" s="39">
        <v>0</v>
      </c>
      <c r="L10" s="39">
        <v>0</v>
      </c>
      <c r="M10" s="39">
        <v>0</v>
      </c>
      <c r="N10" s="39">
        <v>0</v>
      </c>
      <c r="O10" s="39">
        <v>0</v>
      </c>
      <c r="P10" s="39">
        <v>0</v>
      </c>
      <c r="Q10" s="39">
        <v>0</v>
      </c>
      <c r="R10" s="35"/>
      <c r="S10" s="35"/>
      <c r="T10" s="35"/>
      <c r="U10" s="35"/>
      <c r="V10" s="35"/>
    </row>
    <row r="11" spans="1:22" s="47" customFormat="1" ht="12" customHeight="1">
      <c r="A11" s="35"/>
      <c r="B11" s="36" t="s">
        <v>127</v>
      </c>
      <c r="C11" s="43" t="s">
        <v>128</v>
      </c>
      <c r="D11" s="43"/>
      <c r="E11" s="43"/>
      <c r="F11" s="44"/>
      <c r="G11" s="51"/>
      <c r="H11" s="52">
        <f t="shared" si="0"/>
        <v>0</v>
      </c>
      <c r="I11" s="51"/>
      <c r="J11" s="51"/>
      <c r="K11" s="51"/>
      <c r="L11" s="51"/>
      <c r="M11" s="51"/>
      <c r="N11" s="51"/>
      <c r="O11" s="51"/>
      <c r="P11" s="51"/>
      <c r="Q11" s="51"/>
      <c r="R11" s="35"/>
      <c r="S11" s="35"/>
      <c r="T11" s="35"/>
      <c r="U11" s="35"/>
      <c r="V11" s="35"/>
    </row>
    <row r="12" spans="1:22" s="47" customFormat="1" ht="12" customHeight="1">
      <c r="A12" s="35"/>
      <c r="B12" s="36" t="s">
        <v>129</v>
      </c>
      <c r="C12" s="43" t="s">
        <v>130</v>
      </c>
      <c r="D12" s="43"/>
      <c r="E12" s="43"/>
      <c r="F12" s="44"/>
      <c r="G12" s="38">
        <f>SUM(G13:G16)</f>
        <v>212329</v>
      </c>
      <c r="H12" s="38">
        <f t="shared" si="0"/>
        <v>9906357</v>
      </c>
      <c r="I12" s="38">
        <f aca="true" t="shared" si="1" ref="I12:Q12">SUM(I13:I16)</f>
        <v>4118186</v>
      </c>
      <c r="J12" s="38">
        <f t="shared" si="1"/>
        <v>408600</v>
      </c>
      <c r="K12" s="38">
        <f t="shared" si="1"/>
        <v>3073115</v>
      </c>
      <c r="L12" s="38">
        <f t="shared" si="1"/>
        <v>1218764</v>
      </c>
      <c r="M12" s="38">
        <f t="shared" si="1"/>
        <v>846370</v>
      </c>
      <c r="N12" s="38">
        <f t="shared" si="1"/>
        <v>103506</v>
      </c>
      <c r="O12" s="38">
        <f t="shared" si="1"/>
        <v>134637</v>
      </c>
      <c r="P12" s="38">
        <f t="shared" si="1"/>
        <v>3009</v>
      </c>
      <c r="Q12" s="38">
        <f t="shared" si="1"/>
        <v>170</v>
      </c>
      <c r="R12" s="35"/>
      <c r="S12" s="35"/>
      <c r="T12" s="35"/>
      <c r="U12" s="35"/>
      <c r="V12" s="35"/>
    </row>
    <row r="13" spans="1:22" s="47" customFormat="1" ht="12" customHeight="1">
      <c r="A13" s="35"/>
      <c r="B13" s="36"/>
      <c r="C13" s="53" t="s">
        <v>93</v>
      </c>
      <c r="D13" s="43" t="s">
        <v>131</v>
      </c>
      <c r="E13" s="43"/>
      <c r="F13" s="44"/>
      <c r="G13" s="39">
        <v>233</v>
      </c>
      <c r="H13" s="38">
        <f t="shared" si="0"/>
        <v>89977</v>
      </c>
      <c r="I13" s="39">
        <v>10360</v>
      </c>
      <c r="J13" s="51">
        <v>0</v>
      </c>
      <c r="K13" s="39">
        <v>76942</v>
      </c>
      <c r="L13" s="39">
        <v>76</v>
      </c>
      <c r="M13" s="39">
        <v>0</v>
      </c>
      <c r="N13" s="39">
        <v>296</v>
      </c>
      <c r="O13" s="39">
        <v>2303</v>
      </c>
      <c r="P13" s="39">
        <v>0</v>
      </c>
      <c r="Q13" s="39">
        <v>0</v>
      </c>
      <c r="R13" s="35"/>
      <c r="S13" s="35"/>
      <c r="T13" s="35"/>
      <c r="U13" s="35"/>
      <c r="V13" s="35"/>
    </row>
    <row r="14" spans="1:22" s="47" customFormat="1" ht="12" customHeight="1">
      <c r="A14" s="35"/>
      <c r="B14" s="36"/>
      <c r="C14" s="53" t="s">
        <v>92</v>
      </c>
      <c r="D14" s="43" t="s">
        <v>132</v>
      </c>
      <c r="E14" s="43"/>
      <c r="F14" s="44"/>
      <c r="G14" s="51">
        <v>0</v>
      </c>
      <c r="H14" s="38">
        <f t="shared" si="0"/>
        <v>0</v>
      </c>
      <c r="I14" s="39">
        <v>0</v>
      </c>
      <c r="J14" s="51">
        <v>0</v>
      </c>
      <c r="K14" s="39">
        <v>0</v>
      </c>
      <c r="L14" s="39">
        <v>0</v>
      </c>
      <c r="M14" s="39">
        <v>0</v>
      </c>
      <c r="N14" s="39">
        <v>0</v>
      </c>
      <c r="O14" s="39">
        <v>0</v>
      </c>
      <c r="P14" s="51">
        <v>0</v>
      </c>
      <c r="Q14" s="51">
        <v>0</v>
      </c>
      <c r="R14" s="35"/>
      <c r="S14" s="35"/>
      <c r="T14" s="35"/>
      <c r="U14" s="35"/>
      <c r="V14" s="35"/>
    </row>
    <row r="15" spans="1:22" s="47" customFormat="1" ht="12" customHeight="1">
      <c r="A15" s="35"/>
      <c r="B15" s="36"/>
      <c r="C15" s="53" t="s">
        <v>101</v>
      </c>
      <c r="D15" s="43" t="s">
        <v>110</v>
      </c>
      <c r="E15" s="43"/>
      <c r="F15" s="44"/>
      <c r="G15" s="51">
        <v>0</v>
      </c>
      <c r="H15" s="38">
        <f t="shared" si="0"/>
        <v>4650056</v>
      </c>
      <c r="I15" s="39">
        <v>1039680</v>
      </c>
      <c r="J15" s="39">
        <v>273505</v>
      </c>
      <c r="K15" s="39">
        <v>2367804</v>
      </c>
      <c r="L15" s="39">
        <v>19840</v>
      </c>
      <c r="M15" s="39">
        <v>816254</v>
      </c>
      <c r="N15" s="39">
        <v>5000</v>
      </c>
      <c r="O15" s="39">
        <v>127973</v>
      </c>
      <c r="P15" s="51">
        <v>0</v>
      </c>
      <c r="Q15" s="51">
        <v>0</v>
      </c>
      <c r="R15" s="35"/>
      <c r="S15" s="35"/>
      <c r="T15" s="35"/>
      <c r="U15" s="35"/>
      <c r="V15" s="35"/>
    </row>
    <row r="16" spans="1:22" s="47" customFormat="1" ht="12" customHeight="1">
      <c r="A16" s="35"/>
      <c r="B16" s="36"/>
      <c r="C16" s="53" t="s">
        <v>102</v>
      </c>
      <c r="D16" s="43" t="s">
        <v>133</v>
      </c>
      <c r="E16" s="43"/>
      <c r="F16" s="44"/>
      <c r="G16" s="39">
        <v>212096</v>
      </c>
      <c r="H16" s="38">
        <f t="shared" si="0"/>
        <v>5166324</v>
      </c>
      <c r="I16" s="39">
        <v>3068146</v>
      </c>
      <c r="J16" s="39">
        <v>135095</v>
      </c>
      <c r="K16" s="39">
        <v>628369</v>
      </c>
      <c r="L16" s="39">
        <v>1198848</v>
      </c>
      <c r="M16" s="39">
        <v>30116</v>
      </c>
      <c r="N16" s="39">
        <v>98210</v>
      </c>
      <c r="O16" s="39">
        <v>4361</v>
      </c>
      <c r="P16" s="39">
        <v>3009</v>
      </c>
      <c r="Q16" s="39">
        <v>170</v>
      </c>
      <c r="R16" s="35"/>
      <c r="S16" s="35"/>
      <c r="T16" s="35"/>
      <c r="U16" s="35"/>
      <c r="V16" s="35"/>
    </row>
    <row r="17" spans="1:22" s="47" customFormat="1" ht="12" customHeight="1">
      <c r="A17" s="35"/>
      <c r="B17" s="36" t="s">
        <v>119</v>
      </c>
      <c r="C17" s="43" t="s">
        <v>120</v>
      </c>
      <c r="D17" s="43"/>
      <c r="E17" s="43"/>
      <c r="F17" s="44"/>
      <c r="G17" s="38">
        <f>+G18+G23+G28+G29+G30</f>
        <v>0</v>
      </c>
      <c r="H17" s="38">
        <f t="shared" si="0"/>
        <v>6119773</v>
      </c>
      <c r="I17" s="38">
        <f aca="true" t="shared" si="2" ref="I17:Q17">+I18+I23+I28+I29+I30</f>
        <v>4504858</v>
      </c>
      <c r="J17" s="38">
        <f t="shared" si="2"/>
        <v>566566</v>
      </c>
      <c r="K17" s="38">
        <f t="shared" si="2"/>
        <v>3340</v>
      </c>
      <c r="L17" s="38">
        <f t="shared" si="2"/>
        <v>107269</v>
      </c>
      <c r="M17" s="52">
        <f t="shared" si="2"/>
        <v>0</v>
      </c>
      <c r="N17" s="38">
        <f t="shared" si="2"/>
        <v>937740</v>
      </c>
      <c r="O17" s="52">
        <f t="shared" si="2"/>
        <v>0</v>
      </c>
      <c r="P17" s="52">
        <f t="shared" si="2"/>
        <v>0</v>
      </c>
      <c r="Q17" s="52">
        <f t="shared" si="2"/>
        <v>0</v>
      </c>
      <c r="R17" s="35"/>
      <c r="S17" s="35"/>
      <c r="T17" s="35"/>
      <c r="U17" s="35"/>
      <c r="V17" s="35"/>
    </row>
    <row r="18" spans="1:22" s="47" customFormat="1" ht="12" customHeight="1">
      <c r="A18" s="35"/>
      <c r="B18" s="36"/>
      <c r="C18" s="53" t="s">
        <v>93</v>
      </c>
      <c r="D18" s="43" t="s">
        <v>116</v>
      </c>
      <c r="E18" s="43"/>
      <c r="F18" s="44"/>
      <c r="G18" s="52">
        <f>+G19+G20</f>
        <v>0</v>
      </c>
      <c r="H18" s="38">
        <f t="shared" si="0"/>
        <v>207782</v>
      </c>
      <c r="I18" s="38">
        <f aca="true" t="shared" si="3" ref="I18:Q18">+I19+I20</f>
        <v>207782</v>
      </c>
      <c r="J18" s="52">
        <f t="shared" si="3"/>
        <v>0</v>
      </c>
      <c r="K18" s="52">
        <f t="shared" si="3"/>
        <v>0</v>
      </c>
      <c r="L18" s="38">
        <f t="shared" si="3"/>
        <v>0</v>
      </c>
      <c r="M18" s="52">
        <f t="shared" si="3"/>
        <v>0</v>
      </c>
      <c r="N18" s="38">
        <f t="shared" si="3"/>
        <v>0</v>
      </c>
      <c r="O18" s="38">
        <f t="shared" si="3"/>
        <v>0</v>
      </c>
      <c r="P18" s="52">
        <f t="shared" si="3"/>
        <v>0</v>
      </c>
      <c r="Q18" s="52">
        <f t="shared" si="3"/>
        <v>0</v>
      </c>
      <c r="R18" s="35"/>
      <c r="S18" s="35"/>
      <c r="T18" s="35"/>
      <c r="U18" s="35"/>
      <c r="V18" s="35"/>
    </row>
    <row r="19" spans="1:22" s="47" customFormat="1" ht="12" customHeight="1">
      <c r="A19" s="35"/>
      <c r="B19" s="36"/>
      <c r="C19" s="54"/>
      <c r="D19" s="53" t="s">
        <v>98</v>
      </c>
      <c r="E19" s="43" t="s">
        <v>112</v>
      </c>
      <c r="F19" s="44"/>
      <c r="G19" s="51"/>
      <c r="H19" s="38">
        <f t="shared" si="0"/>
        <v>188993</v>
      </c>
      <c r="I19" s="39">
        <v>188993</v>
      </c>
      <c r="J19" s="51"/>
      <c r="K19" s="51"/>
      <c r="L19" s="39"/>
      <c r="M19" s="51"/>
      <c r="N19" s="39"/>
      <c r="O19" s="51"/>
      <c r="P19" s="51"/>
      <c r="Q19" s="51"/>
      <c r="R19" s="35"/>
      <c r="S19" s="35"/>
      <c r="T19" s="35"/>
      <c r="U19" s="35"/>
      <c r="V19" s="35"/>
    </row>
    <row r="20" spans="1:22" s="47" customFormat="1" ht="12" customHeight="1">
      <c r="A20" s="35"/>
      <c r="B20" s="36"/>
      <c r="C20" s="54"/>
      <c r="D20" s="53" t="s">
        <v>99</v>
      </c>
      <c r="E20" s="43" t="s">
        <v>115</v>
      </c>
      <c r="F20" s="44"/>
      <c r="G20" s="52">
        <f>+G21+G22</f>
        <v>0</v>
      </c>
      <c r="H20" s="38">
        <f t="shared" si="0"/>
        <v>18789</v>
      </c>
      <c r="I20" s="38">
        <f aca="true" t="shared" si="4" ref="I20:Q20">+I21+I22</f>
        <v>18789</v>
      </c>
      <c r="J20" s="52">
        <f t="shared" si="4"/>
        <v>0</v>
      </c>
      <c r="K20" s="52">
        <f t="shared" si="4"/>
        <v>0</v>
      </c>
      <c r="L20" s="38">
        <f t="shared" si="4"/>
        <v>0</v>
      </c>
      <c r="M20" s="52">
        <f t="shared" si="4"/>
        <v>0</v>
      </c>
      <c r="N20" s="38">
        <f t="shared" si="4"/>
        <v>0</v>
      </c>
      <c r="O20" s="52">
        <f t="shared" si="4"/>
        <v>0</v>
      </c>
      <c r="P20" s="52">
        <f t="shared" si="4"/>
        <v>0</v>
      </c>
      <c r="Q20" s="52">
        <f t="shared" si="4"/>
        <v>0</v>
      </c>
      <c r="R20" s="35"/>
      <c r="S20" s="35"/>
      <c r="T20" s="35"/>
      <c r="U20" s="35"/>
      <c r="V20" s="35"/>
    </row>
    <row r="21" spans="1:22" s="47" customFormat="1" ht="12" customHeight="1">
      <c r="A21" s="35"/>
      <c r="B21" s="36"/>
      <c r="C21" s="54"/>
      <c r="D21" s="54"/>
      <c r="E21" s="53" t="s">
        <v>107</v>
      </c>
      <c r="F21" s="37" t="s">
        <v>110</v>
      </c>
      <c r="G21" s="51"/>
      <c r="H21" s="38">
        <f t="shared" si="0"/>
        <v>18789</v>
      </c>
      <c r="I21" s="39">
        <v>18789</v>
      </c>
      <c r="J21" s="51"/>
      <c r="K21" s="51"/>
      <c r="L21" s="39"/>
      <c r="M21" s="51"/>
      <c r="N21" s="39"/>
      <c r="O21" s="51"/>
      <c r="P21" s="51"/>
      <c r="Q21" s="51"/>
      <c r="R21" s="35"/>
      <c r="S21" s="35"/>
      <c r="T21" s="35"/>
      <c r="U21" s="35"/>
      <c r="V21" s="35"/>
    </row>
    <row r="22" spans="1:22" s="47" customFormat="1" ht="12" customHeight="1">
      <c r="A22" s="35"/>
      <c r="B22" s="36"/>
      <c r="C22" s="54"/>
      <c r="D22" s="54"/>
      <c r="E22" s="53" t="s">
        <v>108</v>
      </c>
      <c r="F22" s="37" t="s">
        <v>114</v>
      </c>
      <c r="G22" s="51"/>
      <c r="H22" s="38">
        <f t="shared" si="0"/>
        <v>0</v>
      </c>
      <c r="I22" s="39"/>
      <c r="J22" s="51"/>
      <c r="K22" s="51"/>
      <c r="L22" s="39"/>
      <c r="M22" s="51"/>
      <c r="N22" s="39"/>
      <c r="O22" s="51"/>
      <c r="P22" s="51"/>
      <c r="Q22" s="51"/>
      <c r="R22" s="35"/>
      <c r="S22" s="35"/>
      <c r="T22" s="35"/>
      <c r="U22" s="35"/>
      <c r="V22" s="35"/>
    </row>
    <row r="23" spans="1:22" s="47" customFormat="1" ht="12" customHeight="1">
      <c r="A23" s="35"/>
      <c r="B23" s="36"/>
      <c r="C23" s="53" t="s">
        <v>92</v>
      </c>
      <c r="D23" s="43" t="s">
        <v>113</v>
      </c>
      <c r="E23" s="43"/>
      <c r="F23" s="44"/>
      <c r="G23" s="38">
        <f>+G24+G25</f>
        <v>0</v>
      </c>
      <c r="H23" s="38">
        <f t="shared" si="0"/>
        <v>5787683</v>
      </c>
      <c r="I23" s="38">
        <f aca="true" t="shared" si="5" ref="I23:Q23">+I24+I25</f>
        <v>4172768</v>
      </c>
      <c r="J23" s="38">
        <f t="shared" si="5"/>
        <v>566566</v>
      </c>
      <c r="K23" s="38">
        <f t="shared" si="5"/>
        <v>3340</v>
      </c>
      <c r="L23" s="38">
        <f t="shared" si="5"/>
        <v>107269</v>
      </c>
      <c r="M23" s="52">
        <f t="shared" si="5"/>
        <v>0</v>
      </c>
      <c r="N23" s="38">
        <f t="shared" si="5"/>
        <v>937740</v>
      </c>
      <c r="O23" s="52">
        <f t="shared" si="5"/>
        <v>0</v>
      </c>
      <c r="P23" s="52">
        <f t="shared" si="5"/>
        <v>0</v>
      </c>
      <c r="Q23" s="52">
        <f t="shared" si="5"/>
        <v>0</v>
      </c>
      <c r="R23" s="35"/>
      <c r="S23" s="35"/>
      <c r="T23" s="35"/>
      <c r="U23" s="35"/>
      <c r="V23" s="35"/>
    </row>
    <row r="24" spans="1:22" s="47" customFormat="1" ht="12" customHeight="1">
      <c r="A24" s="35"/>
      <c r="B24" s="36"/>
      <c r="C24" s="54"/>
      <c r="D24" s="53" t="s">
        <v>98</v>
      </c>
      <c r="E24" s="43" t="s">
        <v>112</v>
      </c>
      <c r="F24" s="44"/>
      <c r="G24" s="39">
        <v>0</v>
      </c>
      <c r="H24" s="38">
        <f t="shared" si="0"/>
        <v>5057582</v>
      </c>
      <c r="I24" s="39">
        <v>4172768</v>
      </c>
      <c r="J24" s="39">
        <v>0</v>
      </c>
      <c r="K24" s="39">
        <v>3340</v>
      </c>
      <c r="L24" s="39">
        <v>0</v>
      </c>
      <c r="M24" s="51">
        <v>0</v>
      </c>
      <c r="N24" s="39">
        <v>881474</v>
      </c>
      <c r="O24" s="51">
        <v>0</v>
      </c>
      <c r="P24" s="51">
        <v>0</v>
      </c>
      <c r="Q24" s="51">
        <v>0</v>
      </c>
      <c r="R24" s="35"/>
      <c r="S24" s="35"/>
      <c r="T24" s="35"/>
      <c r="U24" s="35"/>
      <c r="V24" s="35"/>
    </row>
    <row r="25" spans="1:22" s="47" customFormat="1" ht="12" customHeight="1">
      <c r="A25" s="35"/>
      <c r="B25" s="36"/>
      <c r="C25" s="54"/>
      <c r="D25" s="53" t="s">
        <v>99</v>
      </c>
      <c r="E25" s="43" t="s">
        <v>111</v>
      </c>
      <c r="F25" s="44"/>
      <c r="G25" s="52">
        <f>+G26+G27</f>
        <v>0</v>
      </c>
      <c r="H25" s="38">
        <f t="shared" si="0"/>
        <v>730101</v>
      </c>
      <c r="I25" s="38">
        <f aca="true" t="shared" si="6" ref="I25:Q25">+I26+I27</f>
        <v>0</v>
      </c>
      <c r="J25" s="38">
        <f t="shared" si="6"/>
        <v>566566</v>
      </c>
      <c r="K25" s="38">
        <f t="shared" si="6"/>
        <v>0</v>
      </c>
      <c r="L25" s="38">
        <f t="shared" si="6"/>
        <v>107269</v>
      </c>
      <c r="M25" s="52">
        <f t="shared" si="6"/>
        <v>0</v>
      </c>
      <c r="N25" s="38">
        <f t="shared" si="6"/>
        <v>56266</v>
      </c>
      <c r="O25" s="52">
        <f t="shared" si="6"/>
        <v>0</v>
      </c>
      <c r="P25" s="52">
        <f t="shared" si="6"/>
        <v>0</v>
      </c>
      <c r="Q25" s="52">
        <f t="shared" si="6"/>
        <v>0</v>
      </c>
      <c r="R25" s="35"/>
      <c r="S25" s="35"/>
      <c r="T25" s="35"/>
      <c r="U25" s="35"/>
      <c r="V25" s="35"/>
    </row>
    <row r="26" spans="1:22" s="47" customFormat="1" ht="12" customHeight="1">
      <c r="A26" s="35"/>
      <c r="B26" s="36"/>
      <c r="C26" s="54"/>
      <c r="D26" s="54"/>
      <c r="E26" s="53" t="s">
        <v>107</v>
      </c>
      <c r="F26" s="37" t="s">
        <v>110</v>
      </c>
      <c r="G26" s="51"/>
      <c r="H26" s="38">
        <f t="shared" si="0"/>
        <v>261738</v>
      </c>
      <c r="I26" s="39">
        <v>0</v>
      </c>
      <c r="J26" s="39">
        <v>98203</v>
      </c>
      <c r="K26" s="51">
        <v>0</v>
      </c>
      <c r="L26" s="39">
        <v>107269</v>
      </c>
      <c r="M26" s="51">
        <v>0</v>
      </c>
      <c r="N26" s="39">
        <v>56266</v>
      </c>
      <c r="O26" s="51">
        <v>0</v>
      </c>
      <c r="P26" s="51">
        <v>0</v>
      </c>
      <c r="Q26" s="51">
        <v>0</v>
      </c>
      <c r="R26" s="35"/>
      <c r="S26" s="35"/>
      <c r="T26" s="35"/>
      <c r="U26" s="35"/>
      <c r="V26" s="35"/>
    </row>
    <row r="27" spans="1:22" s="47" customFormat="1" ht="12" customHeight="1">
      <c r="A27" s="35"/>
      <c r="B27" s="36"/>
      <c r="C27" s="54"/>
      <c r="D27" s="54"/>
      <c r="E27" s="53" t="s">
        <v>108</v>
      </c>
      <c r="F27" s="37" t="s">
        <v>109</v>
      </c>
      <c r="G27" s="51"/>
      <c r="H27" s="38">
        <f t="shared" si="0"/>
        <v>468363</v>
      </c>
      <c r="I27" s="39">
        <v>0</v>
      </c>
      <c r="J27" s="39">
        <v>468363</v>
      </c>
      <c r="K27" s="39">
        <v>0</v>
      </c>
      <c r="L27" s="39">
        <v>0</v>
      </c>
      <c r="M27" s="51">
        <v>0</v>
      </c>
      <c r="N27" s="39">
        <v>0</v>
      </c>
      <c r="O27" s="51">
        <v>0</v>
      </c>
      <c r="P27" s="51">
        <v>0</v>
      </c>
      <c r="Q27" s="51">
        <v>0</v>
      </c>
      <c r="R27" s="35"/>
      <c r="S27" s="35"/>
      <c r="T27" s="35"/>
      <c r="U27" s="35"/>
      <c r="V27" s="35"/>
    </row>
    <row r="28" spans="1:22" s="47" customFormat="1" ht="12" customHeight="1">
      <c r="A28" s="35"/>
      <c r="B28" s="36"/>
      <c r="C28" s="53" t="s">
        <v>101</v>
      </c>
      <c r="D28" s="43" t="s">
        <v>104</v>
      </c>
      <c r="E28" s="43"/>
      <c r="F28" s="44"/>
      <c r="G28" s="51"/>
      <c r="H28" s="52">
        <f t="shared" si="0"/>
        <v>0</v>
      </c>
      <c r="I28" s="51"/>
      <c r="J28" s="51"/>
      <c r="K28" s="51"/>
      <c r="L28" s="51"/>
      <c r="M28" s="51"/>
      <c r="N28" s="51"/>
      <c r="O28" s="51"/>
      <c r="P28" s="51"/>
      <c r="Q28" s="51"/>
      <c r="R28" s="35"/>
      <c r="S28" s="35"/>
      <c r="T28" s="35"/>
      <c r="U28" s="35"/>
      <c r="V28" s="35"/>
    </row>
    <row r="29" spans="1:22" s="47" customFormat="1" ht="12" customHeight="1">
      <c r="A29" s="35"/>
      <c r="B29" s="36"/>
      <c r="C29" s="53" t="s">
        <v>102</v>
      </c>
      <c r="D29" s="43" t="s">
        <v>105</v>
      </c>
      <c r="E29" s="43"/>
      <c r="F29" s="44"/>
      <c r="G29" s="51"/>
      <c r="H29" s="52">
        <f t="shared" si="0"/>
        <v>0</v>
      </c>
      <c r="I29" s="51"/>
      <c r="J29" s="51"/>
      <c r="K29" s="51"/>
      <c r="L29" s="51"/>
      <c r="M29" s="51"/>
      <c r="N29" s="51"/>
      <c r="O29" s="51"/>
      <c r="P29" s="51"/>
      <c r="Q29" s="51"/>
      <c r="R29" s="35"/>
      <c r="S29" s="35"/>
      <c r="T29" s="35"/>
      <c r="U29" s="35"/>
      <c r="V29" s="35"/>
    </row>
    <row r="30" spans="1:22" s="47" customFormat="1" ht="12" customHeight="1">
      <c r="A30" s="35"/>
      <c r="B30" s="36"/>
      <c r="C30" s="53" t="s">
        <v>103</v>
      </c>
      <c r="D30" s="43" t="s">
        <v>106</v>
      </c>
      <c r="E30" s="43"/>
      <c r="F30" s="44"/>
      <c r="G30" s="52">
        <f>+G31+G32</f>
        <v>0</v>
      </c>
      <c r="H30" s="38">
        <f t="shared" si="0"/>
        <v>124308</v>
      </c>
      <c r="I30" s="38">
        <f aca="true" t="shared" si="7" ref="I30:Q30">+I31+I32</f>
        <v>124308</v>
      </c>
      <c r="J30" s="38">
        <f t="shared" si="7"/>
        <v>0</v>
      </c>
      <c r="K30" s="52">
        <f t="shared" si="7"/>
        <v>0</v>
      </c>
      <c r="L30" s="52">
        <f t="shared" si="7"/>
        <v>0</v>
      </c>
      <c r="M30" s="52">
        <f t="shared" si="7"/>
        <v>0</v>
      </c>
      <c r="N30" s="52">
        <f t="shared" si="7"/>
        <v>0</v>
      </c>
      <c r="O30" s="52">
        <f t="shared" si="7"/>
        <v>0</v>
      </c>
      <c r="P30" s="52">
        <f t="shared" si="7"/>
        <v>0</v>
      </c>
      <c r="Q30" s="52">
        <f t="shared" si="7"/>
        <v>0</v>
      </c>
      <c r="R30" s="35"/>
      <c r="S30" s="35"/>
      <c r="T30" s="35"/>
      <c r="U30" s="35"/>
      <c r="V30" s="35"/>
    </row>
    <row r="31" spans="1:22" s="47" customFormat="1" ht="12" customHeight="1">
      <c r="A31" s="35"/>
      <c r="B31" s="36"/>
      <c r="C31" s="54"/>
      <c r="D31" s="53" t="s">
        <v>98</v>
      </c>
      <c r="E31" s="43" t="s">
        <v>96</v>
      </c>
      <c r="F31" s="44"/>
      <c r="G31" s="51"/>
      <c r="H31" s="38">
        <f t="shared" si="0"/>
        <v>124308</v>
      </c>
      <c r="I31" s="39">
        <v>124308</v>
      </c>
      <c r="J31" s="39"/>
      <c r="K31" s="51"/>
      <c r="L31" s="51"/>
      <c r="M31" s="51"/>
      <c r="N31" s="51"/>
      <c r="O31" s="51"/>
      <c r="P31" s="51"/>
      <c r="Q31" s="51"/>
      <c r="R31" s="35"/>
      <c r="S31" s="35"/>
      <c r="T31" s="35"/>
      <c r="U31" s="35"/>
      <c r="V31" s="35"/>
    </row>
    <row r="32" spans="1:22" s="47" customFormat="1" ht="12" customHeight="1">
      <c r="A32" s="35"/>
      <c r="B32" s="36"/>
      <c r="C32" s="54"/>
      <c r="D32" s="53" t="s">
        <v>99</v>
      </c>
      <c r="E32" s="43" t="s">
        <v>100</v>
      </c>
      <c r="F32" s="44"/>
      <c r="G32" s="51"/>
      <c r="H32" s="38">
        <f t="shared" si="0"/>
        <v>0</v>
      </c>
      <c r="I32" s="39"/>
      <c r="J32" s="39"/>
      <c r="K32" s="51"/>
      <c r="L32" s="51"/>
      <c r="M32" s="51"/>
      <c r="N32" s="51"/>
      <c r="O32" s="51"/>
      <c r="P32" s="51"/>
      <c r="Q32" s="51"/>
      <c r="R32" s="35"/>
      <c r="S32" s="35"/>
      <c r="T32" s="35"/>
      <c r="U32" s="35"/>
      <c r="V32" s="35"/>
    </row>
    <row r="33" spans="1:22" s="47" customFormat="1" ht="12" customHeight="1">
      <c r="A33" s="35"/>
      <c r="B33" s="36" t="s">
        <v>117</v>
      </c>
      <c r="C33" s="43" t="s">
        <v>118</v>
      </c>
      <c r="D33" s="43"/>
      <c r="E33" s="43"/>
      <c r="F33" s="44"/>
      <c r="G33" s="52">
        <f>+G34+G39+G44+G45+G46</f>
        <v>0</v>
      </c>
      <c r="H33" s="52">
        <f t="shared" si="0"/>
        <v>0</v>
      </c>
      <c r="I33" s="52">
        <f aca="true" t="shared" si="8" ref="I33:Q33">+I34+I39+I44+I45+I46</f>
        <v>0</v>
      </c>
      <c r="J33" s="52">
        <f t="shared" si="8"/>
        <v>0</v>
      </c>
      <c r="K33" s="52">
        <f t="shared" si="8"/>
        <v>0</v>
      </c>
      <c r="L33" s="52">
        <f t="shared" si="8"/>
        <v>0</v>
      </c>
      <c r="M33" s="52">
        <f t="shared" si="8"/>
        <v>0</v>
      </c>
      <c r="N33" s="52">
        <f t="shared" si="8"/>
        <v>0</v>
      </c>
      <c r="O33" s="52">
        <f t="shared" si="8"/>
        <v>0</v>
      </c>
      <c r="P33" s="52">
        <f t="shared" si="8"/>
        <v>0</v>
      </c>
      <c r="Q33" s="52">
        <f t="shared" si="8"/>
        <v>0</v>
      </c>
      <c r="R33" s="35"/>
      <c r="S33" s="35"/>
      <c r="T33" s="35"/>
      <c r="U33" s="35"/>
      <c r="V33" s="35"/>
    </row>
    <row r="34" spans="1:22" s="47" customFormat="1" ht="12" customHeight="1">
      <c r="A34" s="35"/>
      <c r="B34" s="36"/>
      <c r="C34" s="53" t="s">
        <v>93</v>
      </c>
      <c r="D34" s="43" t="s">
        <v>116</v>
      </c>
      <c r="E34" s="43"/>
      <c r="F34" s="44"/>
      <c r="G34" s="52">
        <f>+G35+G36</f>
        <v>0</v>
      </c>
      <c r="H34" s="52">
        <f t="shared" si="0"/>
        <v>0</v>
      </c>
      <c r="I34" s="52">
        <f aca="true" t="shared" si="9" ref="I34:Q34">+I35+I36</f>
        <v>0</v>
      </c>
      <c r="J34" s="52">
        <f t="shared" si="9"/>
        <v>0</v>
      </c>
      <c r="K34" s="52">
        <f t="shared" si="9"/>
        <v>0</v>
      </c>
      <c r="L34" s="52">
        <f t="shared" si="9"/>
        <v>0</v>
      </c>
      <c r="M34" s="52">
        <f t="shared" si="9"/>
        <v>0</v>
      </c>
      <c r="N34" s="52">
        <f t="shared" si="9"/>
        <v>0</v>
      </c>
      <c r="O34" s="52">
        <f t="shared" si="9"/>
        <v>0</v>
      </c>
      <c r="P34" s="52">
        <f t="shared" si="9"/>
        <v>0</v>
      </c>
      <c r="Q34" s="52">
        <f t="shared" si="9"/>
        <v>0</v>
      </c>
      <c r="R34" s="35"/>
      <c r="S34" s="35"/>
      <c r="T34" s="35"/>
      <c r="U34" s="35"/>
      <c r="V34" s="35"/>
    </row>
    <row r="35" spans="1:22" s="47" customFormat="1" ht="12" customHeight="1">
      <c r="A35" s="35"/>
      <c r="B35" s="36"/>
      <c r="C35" s="54"/>
      <c r="D35" s="53" t="s">
        <v>98</v>
      </c>
      <c r="E35" s="43" t="s">
        <v>112</v>
      </c>
      <c r="F35" s="44"/>
      <c r="G35" s="51"/>
      <c r="H35" s="52">
        <f t="shared" si="0"/>
        <v>0</v>
      </c>
      <c r="I35" s="51"/>
      <c r="J35" s="51"/>
      <c r="K35" s="51"/>
      <c r="L35" s="51"/>
      <c r="M35" s="51"/>
      <c r="N35" s="51"/>
      <c r="O35" s="51"/>
      <c r="P35" s="51"/>
      <c r="Q35" s="51"/>
      <c r="R35" s="35"/>
      <c r="S35" s="35"/>
      <c r="T35" s="35"/>
      <c r="U35" s="35"/>
      <c r="V35" s="35"/>
    </row>
    <row r="36" spans="1:22" s="47" customFormat="1" ht="12" customHeight="1">
      <c r="A36" s="35"/>
      <c r="B36" s="36"/>
      <c r="C36" s="54"/>
      <c r="D36" s="53" t="s">
        <v>99</v>
      </c>
      <c r="E36" s="43" t="s">
        <v>115</v>
      </c>
      <c r="F36" s="44"/>
      <c r="G36" s="52">
        <f>+G37+G38</f>
        <v>0</v>
      </c>
      <c r="H36" s="52">
        <f t="shared" si="0"/>
        <v>0</v>
      </c>
      <c r="I36" s="52">
        <f aca="true" t="shared" si="10" ref="I36:Q36">+I37+I38</f>
        <v>0</v>
      </c>
      <c r="J36" s="52">
        <f t="shared" si="10"/>
        <v>0</v>
      </c>
      <c r="K36" s="52">
        <f t="shared" si="10"/>
        <v>0</v>
      </c>
      <c r="L36" s="52">
        <f t="shared" si="10"/>
        <v>0</v>
      </c>
      <c r="M36" s="52">
        <f t="shared" si="10"/>
        <v>0</v>
      </c>
      <c r="N36" s="52">
        <f t="shared" si="10"/>
        <v>0</v>
      </c>
      <c r="O36" s="52">
        <f t="shared" si="10"/>
        <v>0</v>
      </c>
      <c r="P36" s="52">
        <f t="shared" si="10"/>
        <v>0</v>
      </c>
      <c r="Q36" s="52">
        <f t="shared" si="10"/>
        <v>0</v>
      </c>
      <c r="R36" s="35"/>
      <c r="S36" s="35"/>
      <c r="T36" s="35"/>
      <c r="U36" s="35"/>
      <c r="V36" s="35"/>
    </row>
    <row r="37" spans="1:22" s="47" customFormat="1" ht="12" customHeight="1">
      <c r="A37" s="35"/>
      <c r="B37" s="36"/>
      <c r="C37" s="54"/>
      <c r="D37" s="54"/>
      <c r="E37" s="53" t="s">
        <v>107</v>
      </c>
      <c r="F37" s="37" t="s">
        <v>110</v>
      </c>
      <c r="G37" s="51"/>
      <c r="H37" s="52">
        <f t="shared" si="0"/>
        <v>0</v>
      </c>
      <c r="I37" s="51"/>
      <c r="J37" s="51"/>
      <c r="K37" s="51"/>
      <c r="L37" s="51"/>
      <c r="M37" s="51"/>
      <c r="N37" s="51"/>
      <c r="O37" s="51"/>
      <c r="P37" s="51"/>
      <c r="Q37" s="51"/>
      <c r="R37" s="35"/>
      <c r="S37" s="35"/>
      <c r="T37" s="35"/>
      <c r="U37" s="35"/>
      <c r="V37" s="35"/>
    </row>
    <row r="38" spans="1:22" s="47" customFormat="1" ht="12" customHeight="1">
      <c r="A38" s="35"/>
      <c r="B38" s="36"/>
      <c r="C38" s="54"/>
      <c r="D38" s="54"/>
      <c r="E38" s="53" t="s">
        <v>108</v>
      </c>
      <c r="F38" s="37" t="s">
        <v>114</v>
      </c>
      <c r="G38" s="51"/>
      <c r="H38" s="52">
        <f t="shared" si="0"/>
        <v>0</v>
      </c>
      <c r="I38" s="51"/>
      <c r="J38" s="51"/>
      <c r="K38" s="51"/>
      <c r="L38" s="51"/>
      <c r="M38" s="51"/>
      <c r="N38" s="51"/>
      <c r="O38" s="51"/>
      <c r="P38" s="51"/>
      <c r="Q38" s="51"/>
      <c r="R38" s="35"/>
      <c r="S38" s="35"/>
      <c r="T38" s="35"/>
      <c r="U38" s="35"/>
      <c r="V38" s="35"/>
    </row>
    <row r="39" spans="1:22" s="47" customFormat="1" ht="12" customHeight="1">
      <c r="A39" s="35"/>
      <c r="B39" s="36"/>
      <c r="C39" s="53" t="s">
        <v>92</v>
      </c>
      <c r="D39" s="43" t="s">
        <v>113</v>
      </c>
      <c r="E39" s="43"/>
      <c r="F39" s="44"/>
      <c r="G39" s="52">
        <f>+G40+G41</f>
        <v>0</v>
      </c>
      <c r="H39" s="52">
        <f t="shared" si="0"/>
        <v>0</v>
      </c>
      <c r="I39" s="52">
        <f aca="true" t="shared" si="11" ref="I39:Q39">+I40+I41</f>
        <v>0</v>
      </c>
      <c r="J39" s="52">
        <f t="shared" si="11"/>
        <v>0</v>
      </c>
      <c r="K39" s="52">
        <f t="shared" si="11"/>
        <v>0</v>
      </c>
      <c r="L39" s="52">
        <f t="shared" si="11"/>
        <v>0</v>
      </c>
      <c r="M39" s="52">
        <f t="shared" si="11"/>
        <v>0</v>
      </c>
      <c r="N39" s="52">
        <f t="shared" si="11"/>
        <v>0</v>
      </c>
      <c r="O39" s="52">
        <f t="shared" si="11"/>
        <v>0</v>
      </c>
      <c r="P39" s="52">
        <f t="shared" si="11"/>
        <v>0</v>
      </c>
      <c r="Q39" s="52">
        <f t="shared" si="11"/>
        <v>0</v>
      </c>
      <c r="R39" s="35"/>
      <c r="S39" s="35"/>
      <c r="T39" s="35"/>
      <c r="U39" s="35"/>
      <c r="V39" s="35"/>
    </row>
    <row r="40" spans="1:22" s="47" customFormat="1" ht="12" customHeight="1">
      <c r="A40" s="35"/>
      <c r="B40" s="36"/>
      <c r="C40" s="54"/>
      <c r="D40" s="53" t="s">
        <v>98</v>
      </c>
      <c r="E40" s="43" t="s">
        <v>112</v>
      </c>
      <c r="F40" s="44"/>
      <c r="G40" s="51"/>
      <c r="H40" s="52">
        <f t="shared" si="0"/>
        <v>0</v>
      </c>
      <c r="I40" s="51"/>
      <c r="J40" s="51"/>
      <c r="K40" s="51"/>
      <c r="L40" s="51"/>
      <c r="M40" s="51"/>
      <c r="N40" s="51"/>
      <c r="O40" s="51"/>
      <c r="P40" s="51"/>
      <c r="Q40" s="51"/>
      <c r="R40" s="35"/>
      <c r="S40" s="35"/>
      <c r="T40" s="35"/>
      <c r="U40" s="35"/>
      <c r="V40" s="35"/>
    </row>
    <row r="41" spans="1:22" s="47" customFormat="1" ht="12" customHeight="1">
      <c r="A41" s="35"/>
      <c r="B41" s="36"/>
      <c r="C41" s="54"/>
      <c r="D41" s="53" t="s">
        <v>99</v>
      </c>
      <c r="E41" s="43" t="s">
        <v>111</v>
      </c>
      <c r="F41" s="44"/>
      <c r="G41" s="52">
        <f>+G42+G43</f>
        <v>0</v>
      </c>
      <c r="H41" s="52">
        <f t="shared" si="0"/>
        <v>0</v>
      </c>
      <c r="I41" s="52">
        <f aca="true" t="shared" si="12" ref="I41:Q41">+I42+I43</f>
        <v>0</v>
      </c>
      <c r="J41" s="52">
        <f t="shared" si="12"/>
        <v>0</v>
      </c>
      <c r="K41" s="52">
        <f t="shared" si="12"/>
        <v>0</v>
      </c>
      <c r="L41" s="52">
        <f t="shared" si="12"/>
        <v>0</v>
      </c>
      <c r="M41" s="52">
        <f t="shared" si="12"/>
        <v>0</v>
      </c>
      <c r="N41" s="52">
        <f t="shared" si="12"/>
        <v>0</v>
      </c>
      <c r="O41" s="52">
        <f t="shared" si="12"/>
        <v>0</v>
      </c>
      <c r="P41" s="52">
        <f t="shared" si="12"/>
        <v>0</v>
      </c>
      <c r="Q41" s="52">
        <f t="shared" si="12"/>
        <v>0</v>
      </c>
      <c r="R41" s="35"/>
      <c r="S41" s="35"/>
      <c r="T41" s="35"/>
      <c r="U41" s="35"/>
      <c r="V41" s="35"/>
    </row>
    <row r="42" spans="1:22" s="47" customFormat="1" ht="12" customHeight="1">
      <c r="A42" s="35"/>
      <c r="B42" s="36"/>
      <c r="C42" s="54"/>
      <c r="D42" s="54"/>
      <c r="E42" s="53" t="s">
        <v>107</v>
      </c>
      <c r="F42" s="37" t="s">
        <v>110</v>
      </c>
      <c r="G42" s="51"/>
      <c r="H42" s="52">
        <f t="shared" si="0"/>
        <v>0</v>
      </c>
      <c r="I42" s="51"/>
      <c r="J42" s="51"/>
      <c r="K42" s="51"/>
      <c r="L42" s="51"/>
      <c r="M42" s="51"/>
      <c r="N42" s="51"/>
      <c r="O42" s="51"/>
      <c r="P42" s="51"/>
      <c r="Q42" s="51"/>
      <c r="R42" s="35"/>
      <c r="S42" s="35"/>
      <c r="T42" s="35"/>
      <c r="U42" s="35"/>
      <c r="V42" s="35"/>
    </row>
    <row r="43" spans="1:22" s="47" customFormat="1" ht="12" customHeight="1">
      <c r="A43" s="35"/>
      <c r="B43" s="36"/>
      <c r="C43" s="54"/>
      <c r="D43" s="54"/>
      <c r="E43" s="53" t="s">
        <v>108</v>
      </c>
      <c r="F43" s="37" t="s">
        <v>109</v>
      </c>
      <c r="G43" s="51"/>
      <c r="H43" s="52">
        <f t="shared" si="0"/>
        <v>0</v>
      </c>
      <c r="I43" s="51"/>
      <c r="J43" s="51"/>
      <c r="K43" s="51"/>
      <c r="L43" s="51"/>
      <c r="M43" s="51"/>
      <c r="N43" s="51"/>
      <c r="O43" s="51"/>
      <c r="P43" s="51"/>
      <c r="Q43" s="51"/>
      <c r="R43" s="35"/>
      <c r="S43" s="35"/>
      <c r="T43" s="35"/>
      <c r="U43" s="35"/>
      <c r="V43" s="35"/>
    </row>
    <row r="44" spans="1:22" s="47" customFormat="1" ht="12" customHeight="1">
      <c r="A44" s="35"/>
      <c r="B44" s="36"/>
      <c r="C44" s="53" t="s">
        <v>101</v>
      </c>
      <c r="D44" s="43" t="s">
        <v>104</v>
      </c>
      <c r="E44" s="43"/>
      <c r="F44" s="44"/>
      <c r="G44" s="51"/>
      <c r="H44" s="52">
        <f t="shared" si="0"/>
        <v>0</v>
      </c>
      <c r="I44" s="51"/>
      <c r="J44" s="51"/>
      <c r="K44" s="51"/>
      <c r="L44" s="51"/>
      <c r="M44" s="51"/>
      <c r="N44" s="51"/>
      <c r="O44" s="51"/>
      <c r="P44" s="51"/>
      <c r="Q44" s="51"/>
      <c r="R44" s="35"/>
      <c r="S44" s="35"/>
      <c r="T44" s="35"/>
      <c r="U44" s="35"/>
      <c r="V44" s="35"/>
    </row>
    <row r="45" spans="1:22" s="47" customFormat="1" ht="12" customHeight="1">
      <c r="A45" s="35"/>
      <c r="B45" s="36"/>
      <c r="C45" s="53" t="s">
        <v>102</v>
      </c>
      <c r="D45" s="43" t="s">
        <v>105</v>
      </c>
      <c r="E45" s="43"/>
      <c r="F45" s="44"/>
      <c r="G45" s="51"/>
      <c r="H45" s="52">
        <f t="shared" si="0"/>
        <v>0</v>
      </c>
      <c r="I45" s="51"/>
      <c r="J45" s="51"/>
      <c r="K45" s="51"/>
      <c r="L45" s="51"/>
      <c r="M45" s="51"/>
      <c r="N45" s="51"/>
      <c r="O45" s="51"/>
      <c r="P45" s="51"/>
      <c r="Q45" s="51"/>
      <c r="R45" s="35"/>
      <c r="S45" s="35"/>
      <c r="T45" s="35"/>
      <c r="U45" s="35"/>
      <c r="V45" s="35"/>
    </row>
    <row r="46" spans="1:22" s="47" customFormat="1" ht="12" customHeight="1">
      <c r="A46" s="35"/>
      <c r="B46" s="36"/>
      <c r="C46" s="53" t="s">
        <v>103</v>
      </c>
      <c r="D46" s="43" t="s">
        <v>106</v>
      </c>
      <c r="E46" s="43"/>
      <c r="F46" s="44"/>
      <c r="G46" s="52">
        <f>+G47+G48</f>
        <v>0</v>
      </c>
      <c r="H46" s="52">
        <f t="shared" si="0"/>
        <v>0</v>
      </c>
      <c r="I46" s="52">
        <f aca="true" t="shared" si="13" ref="I46:Q46">+I47+I48</f>
        <v>0</v>
      </c>
      <c r="J46" s="52">
        <f t="shared" si="13"/>
        <v>0</v>
      </c>
      <c r="K46" s="52">
        <f t="shared" si="13"/>
        <v>0</v>
      </c>
      <c r="L46" s="52">
        <f t="shared" si="13"/>
        <v>0</v>
      </c>
      <c r="M46" s="52">
        <f t="shared" si="13"/>
        <v>0</v>
      </c>
      <c r="N46" s="52">
        <f t="shared" si="13"/>
        <v>0</v>
      </c>
      <c r="O46" s="52">
        <f t="shared" si="13"/>
        <v>0</v>
      </c>
      <c r="P46" s="52">
        <f t="shared" si="13"/>
        <v>0</v>
      </c>
      <c r="Q46" s="52">
        <f t="shared" si="13"/>
        <v>0</v>
      </c>
      <c r="R46" s="35"/>
      <c r="S46" s="35"/>
      <c r="T46" s="35"/>
      <c r="U46" s="35"/>
      <c r="V46" s="35"/>
    </row>
    <row r="47" spans="1:22" s="47" customFormat="1" ht="12" customHeight="1">
      <c r="A47" s="35"/>
      <c r="B47" s="36"/>
      <c r="C47" s="54"/>
      <c r="D47" s="53" t="s">
        <v>98</v>
      </c>
      <c r="E47" s="43" t="s">
        <v>96</v>
      </c>
      <c r="F47" s="44"/>
      <c r="G47" s="51"/>
      <c r="H47" s="52">
        <f t="shared" si="0"/>
        <v>0</v>
      </c>
      <c r="I47" s="51"/>
      <c r="J47" s="51"/>
      <c r="K47" s="51"/>
      <c r="L47" s="51"/>
      <c r="M47" s="51"/>
      <c r="N47" s="51"/>
      <c r="O47" s="51"/>
      <c r="P47" s="51"/>
      <c r="Q47" s="51"/>
      <c r="R47" s="35"/>
      <c r="S47" s="35"/>
      <c r="T47" s="35"/>
      <c r="U47" s="35"/>
      <c r="V47" s="35"/>
    </row>
    <row r="48" spans="1:22" s="47" customFormat="1" ht="12" customHeight="1">
      <c r="A48" s="35"/>
      <c r="B48" s="36"/>
      <c r="C48" s="54"/>
      <c r="D48" s="53" t="s">
        <v>99</v>
      </c>
      <c r="E48" s="43" t="s">
        <v>100</v>
      </c>
      <c r="F48" s="44"/>
      <c r="G48" s="51"/>
      <c r="H48" s="52">
        <f t="shared" si="0"/>
        <v>0</v>
      </c>
      <c r="I48" s="51"/>
      <c r="J48" s="51"/>
      <c r="K48" s="51"/>
      <c r="L48" s="51"/>
      <c r="M48" s="51"/>
      <c r="N48" s="51"/>
      <c r="O48" s="51"/>
      <c r="P48" s="51"/>
      <c r="Q48" s="51"/>
      <c r="R48" s="35"/>
      <c r="S48" s="35"/>
      <c r="T48" s="35"/>
      <c r="U48" s="35"/>
      <c r="V48" s="35"/>
    </row>
    <row r="49" spans="1:22" s="47" customFormat="1" ht="12" customHeight="1">
      <c r="A49" s="35"/>
      <c r="B49" s="36" t="s">
        <v>95</v>
      </c>
      <c r="C49" s="43" t="s">
        <v>94</v>
      </c>
      <c r="D49" s="43"/>
      <c r="E49" s="43"/>
      <c r="F49" s="44"/>
      <c r="G49" s="52">
        <f>+G50+G51</f>
        <v>0</v>
      </c>
      <c r="H49" s="52">
        <f t="shared" si="0"/>
        <v>0</v>
      </c>
      <c r="I49" s="52">
        <f aca="true" t="shared" si="14" ref="I49:Q49">+I50+I51</f>
        <v>0</v>
      </c>
      <c r="J49" s="52">
        <f t="shared" si="14"/>
        <v>0</v>
      </c>
      <c r="K49" s="52">
        <f t="shared" si="14"/>
        <v>0</v>
      </c>
      <c r="L49" s="52">
        <f t="shared" si="14"/>
        <v>0</v>
      </c>
      <c r="M49" s="52">
        <f t="shared" si="14"/>
        <v>0</v>
      </c>
      <c r="N49" s="52">
        <f t="shared" si="14"/>
        <v>0</v>
      </c>
      <c r="O49" s="52">
        <f t="shared" si="14"/>
        <v>0</v>
      </c>
      <c r="P49" s="52">
        <f t="shared" si="14"/>
        <v>0</v>
      </c>
      <c r="Q49" s="52">
        <f t="shared" si="14"/>
        <v>0</v>
      </c>
      <c r="R49" s="35"/>
      <c r="S49" s="35"/>
      <c r="T49" s="35"/>
      <c r="U49" s="35"/>
      <c r="V49" s="35"/>
    </row>
    <row r="50" spans="1:22" s="47" customFormat="1" ht="12" customHeight="1">
      <c r="A50" s="35"/>
      <c r="B50" s="36"/>
      <c r="C50" s="53" t="s">
        <v>93</v>
      </c>
      <c r="D50" s="43" t="s">
        <v>96</v>
      </c>
      <c r="E50" s="43"/>
      <c r="F50" s="44"/>
      <c r="G50" s="51"/>
      <c r="H50" s="52">
        <f t="shared" si="0"/>
        <v>0</v>
      </c>
      <c r="I50" s="51"/>
      <c r="J50" s="51"/>
      <c r="K50" s="51"/>
      <c r="L50" s="51"/>
      <c r="M50" s="51"/>
      <c r="N50" s="51"/>
      <c r="O50" s="51"/>
      <c r="P50" s="51"/>
      <c r="Q50" s="51"/>
      <c r="R50" s="35"/>
      <c r="S50" s="35"/>
      <c r="T50" s="35"/>
      <c r="U50" s="35"/>
      <c r="V50" s="35"/>
    </row>
    <row r="51" spans="1:22" s="47" customFormat="1" ht="12" customHeight="1">
      <c r="A51" s="35"/>
      <c r="B51" s="36"/>
      <c r="C51" s="53" t="s">
        <v>92</v>
      </c>
      <c r="D51" s="43" t="s">
        <v>97</v>
      </c>
      <c r="E51" s="43"/>
      <c r="F51" s="44"/>
      <c r="G51" s="51"/>
      <c r="H51" s="52">
        <f t="shared" si="0"/>
        <v>0</v>
      </c>
      <c r="I51" s="51"/>
      <c r="J51" s="51"/>
      <c r="K51" s="51"/>
      <c r="L51" s="51"/>
      <c r="M51" s="51"/>
      <c r="N51" s="51"/>
      <c r="O51" s="51"/>
      <c r="P51" s="51"/>
      <c r="Q51" s="51"/>
      <c r="R51" s="35"/>
      <c r="S51" s="35"/>
      <c r="T51" s="35"/>
      <c r="U51" s="35"/>
      <c r="V51" s="35"/>
    </row>
    <row r="52" spans="1:22" s="47" customFormat="1" ht="12" customHeight="1">
      <c r="A52" s="35"/>
      <c r="B52" s="36" t="s">
        <v>88</v>
      </c>
      <c r="C52" s="43" t="s">
        <v>90</v>
      </c>
      <c r="D52" s="43"/>
      <c r="E52" s="43"/>
      <c r="F52" s="44"/>
      <c r="G52" s="51"/>
      <c r="H52" s="52">
        <f t="shared" si="0"/>
        <v>0</v>
      </c>
      <c r="I52" s="51"/>
      <c r="J52" s="51"/>
      <c r="K52" s="51"/>
      <c r="L52" s="51"/>
      <c r="M52" s="51"/>
      <c r="N52" s="51"/>
      <c r="O52" s="51"/>
      <c r="P52" s="51"/>
      <c r="Q52" s="51"/>
      <c r="R52" s="35"/>
      <c r="S52" s="35"/>
      <c r="T52" s="35"/>
      <c r="U52" s="35"/>
      <c r="V52" s="35"/>
    </row>
    <row r="53" spans="1:22" s="47" customFormat="1" ht="12" customHeight="1">
      <c r="A53" s="35"/>
      <c r="B53" s="36" t="s">
        <v>89</v>
      </c>
      <c r="C53" s="43" t="s">
        <v>91</v>
      </c>
      <c r="D53" s="43"/>
      <c r="E53" s="43"/>
      <c r="F53" s="44"/>
      <c r="G53" s="39"/>
      <c r="H53" s="38">
        <f t="shared" si="0"/>
        <v>669533</v>
      </c>
      <c r="I53" s="39">
        <v>669533</v>
      </c>
      <c r="J53" s="39">
        <v>0</v>
      </c>
      <c r="K53" s="39">
        <v>0</v>
      </c>
      <c r="L53" s="39">
        <v>0</v>
      </c>
      <c r="M53" s="39"/>
      <c r="N53" s="39"/>
      <c r="O53" s="39"/>
      <c r="P53" s="39"/>
      <c r="Q53" s="39"/>
      <c r="R53" s="35"/>
      <c r="S53" s="35"/>
      <c r="T53" s="35"/>
      <c r="U53" s="35"/>
      <c r="V53" s="35"/>
    </row>
    <row r="54" spans="1:22" s="47" customFormat="1" ht="12" customHeight="1">
      <c r="A54" s="35"/>
      <c r="B54" s="36" t="s">
        <v>85</v>
      </c>
      <c r="C54" s="43" t="s">
        <v>86</v>
      </c>
      <c r="D54" s="43"/>
      <c r="E54" s="43"/>
      <c r="F54" s="44"/>
      <c r="G54" s="39"/>
      <c r="H54" s="38">
        <f t="shared" si="0"/>
        <v>0</v>
      </c>
      <c r="I54" s="39">
        <v>0</v>
      </c>
      <c r="J54" s="39">
        <v>0</v>
      </c>
      <c r="K54" s="39">
        <v>0</v>
      </c>
      <c r="L54" s="39">
        <v>0</v>
      </c>
      <c r="M54" s="39"/>
      <c r="N54" s="39"/>
      <c r="O54" s="39"/>
      <c r="P54" s="39"/>
      <c r="Q54" s="39"/>
      <c r="R54" s="35"/>
      <c r="S54" s="35"/>
      <c r="T54" s="35"/>
      <c r="U54" s="35"/>
      <c r="V54" s="35"/>
    </row>
    <row r="55" spans="1:22" s="47" customFormat="1" ht="12" customHeight="1">
      <c r="A55" s="35"/>
      <c r="B55" s="36" t="s">
        <v>84</v>
      </c>
      <c r="C55" s="43" t="s">
        <v>87</v>
      </c>
      <c r="D55" s="43"/>
      <c r="E55" s="43"/>
      <c r="F55" s="44"/>
      <c r="G55" s="51"/>
      <c r="H55" s="38">
        <f t="shared" si="0"/>
        <v>1822000</v>
      </c>
      <c r="I55" s="39">
        <v>0</v>
      </c>
      <c r="J55" s="51">
        <v>0</v>
      </c>
      <c r="K55" s="51">
        <v>0</v>
      </c>
      <c r="L55" s="39">
        <v>1822000</v>
      </c>
      <c r="M55" s="51"/>
      <c r="N55" s="39"/>
      <c r="O55" s="51"/>
      <c r="P55" s="51"/>
      <c r="Q55" s="51"/>
      <c r="R55" s="35"/>
      <c r="S55" s="35"/>
      <c r="T55" s="35"/>
      <c r="U55" s="35"/>
      <c r="V55" s="35"/>
    </row>
    <row r="56" spans="1:22" s="47" customFormat="1" ht="12" customHeight="1">
      <c r="A56" s="35"/>
      <c r="B56" s="36"/>
      <c r="C56" s="45" t="s">
        <v>134</v>
      </c>
      <c r="D56" s="45"/>
      <c r="E56" s="45"/>
      <c r="F56" s="46"/>
      <c r="G56" s="51"/>
      <c r="H56" s="50">
        <f t="shared" si="0"/>
        <v>1694400</v>
      </c>
      <c r="I56" s="39">
        <v>0</v>
      </c>
      <c r="J56" s="51">
        <v>0</v>
      </c>
      <c r="K56" s="51">
        <v>0</v>
      </c>
      <c r="L56" s="49">
        <v>1694400</v>
      </c>
      <c r="M56" s="51"/>
      <c r="N56" s="39"/>
      <c r="O56" s="51"/>
      <c r="P56" s="51"/>
      <c r="Q56" s="51"/>
      <c r="R56" s="35"/>
      <c r="S56" s="35"/>
      <c r="T56" s="35"/>
      <c r="U56" s="35"/>
      <c r="V56" s="35"/>
    </row>
    <row r="57" spans="1:22" s="47" customFormat="1" ht="12" customHeight="1">
      <c r="A57" s="35"/>
      <c r="B57" s="36" t="s">
        <v>81</v>
      </c>
      <c r="C57" s="43" t="s">
        <v>82</v>
      </c>
      <c r="D57" s="43"/>
      <c r="E57" s="43"/>
      <c r="F57" s="44"/>
      <c r="G57" s="51"/>
      <c r="H57" s="38">
        <f t="shared" si="0"/>
        <v>0</v>
      </c>
      <c r="I57" s="39"/>
      <c r="J57" s="51"/>
      <c r="K57" s="51"/>
      <c r="L57" s="39"/>
      <c r="M57" s="51"/>
      <c r="N57" s="51"/>
      <c r="O57" s="51"/>
      <c r="P57" s="51"/>
      <c r="Q57" s="51"/>
      <c r="R57" s="35"/>
      <c r="S57" s="35"/>
      <c r="T57" s="35"/>
      <c r="U57" s="35"/>
      <c r="V57" s="35"/>
    </row>
    <row r="58" spans="1:22" s="47" customFormat="1" ht="12" customHeight="1">
      <c r="A58" s="35"/>
      <c r="B58" s="36" t="s">
        <v>80</v>
      </c>
      <c r="C58" s="43" t="s">
        <v>83</v>
      </c>
      <c r="D58" s="43"/>
      <c r="E58" s="43"/>
      <c r="F58" s="44"/>
      <c r="G58" s="51"/>
      <c r="H58" s="52">
        <f t="shared" si="0"/>
        <v>0</v>
      </c>
      <c r="I58" s="51"/>
      <c r="J58" s="51"/>
      <c r="K58" s="51"/>
      <c r="L58" s="51"/>
      <c r="M58" s="51"/>
      <c r="N58" s="51"/>
      <c r="O58" s="51"/>
      <c r="P58" s="51"/>
      <c r="Q58" s="51"/>
      <c r="R58" s="35"/>
      <c r="S58" s="35"/>
      <c r="T58" s="35"/>
      <c r="U58" s="35"/>
      <c r="V58" s="35"/>
    </row>
    <row r="59" spans="1:22" s="47" customFormat="1" ht="12" customHeight="1">
      <c r="A59" s="35"/>
      <c r="B59" s="63" t="s">
        <v>36</v>
      </c>
      <c r="C59" s="64"/>
      <c r="D59" s="64"/>
      <c r="E59" s="64"/>
      <c r="F59" s="40"/>
      <c r="G59" s="55">
        <f aca="true" t="shared" si="15" ref="G59:Q59">+G7+G9+G10+G11+G12+G17+G33+G49+G52+G53+G54+G55+G57+G58</f>
        <v>1794863</v>
      </c>
      <c r="H59" s="55">
        <f t="shared" si="15"/>
        <v>37474865</v>
      </c>
      <c r="I59" s="55">
        <f t="shared" si="15"/>
        <v>23784444</v>
      </c>
      <c r="J59" s="55">
        <f t="shared" si="15"/>
        <v>1833010</v>
      </c>
      <c r="K59" s="55">
        <f t="shared" si="15"/>
        <v>4715015</v>
      </c>
      <c r="L59" s="55">
        <f t="shared" si="15"/>
        <v>3589444</v>
      </c>
      <c r="M59" s="55">
        <f t="shared" si="15"/>
        <v>987102</v>
      </c>
      <c r="N59" s="55">
        <f t="shared" si="15"/>
        <v>1634788</v>
      </c>
      <c r="O59" s="55">
        <f t="shared" si="15"/>
        <v>598166</v>
      </c>
      <c r="P59" s="55">
        <f t="shared" si="15"/>
        <v>168675</v>
      </c>
      <c r="Q59" s="55">
        <f t="shared" si="15"/>
        <v>164221</v>
      </c>
      <c r="R59" s="35"/>
      <c r="S59" s="35"/>
      <c r="T59" s="35"/>
      <c r="U59" s="35"/>
      <c r="V59" s="35"/>
    </row>
    <row r="60" spans="1:22" s="47" customFormat="1" ht="12" customHeight="1">
      <c r="A60" s="35"/>
      <c r="B60" s="34" t="s">
        <v>37</v>
      </c>
      <c r="C60" s="43"/>
      <c r="D60" s="43"/>
      <c r="E60" s="43"/>
      <c r="F60" s="44"/>
      <c r="G60" s="56"/>
      <c r="H60" s="57">
        <f t="shared" si="0"/>
        <v>1853128</v>
      </c>
      <c r="I60" s="57">
        <v>342445</v>
      </c>
      <c r="J60" s="57">
        <v>99986</v>
      </c>
      <c r="K60" s="57">
        <v>0</v>
      </c>
      <c r="L60" s="57">
        <v>0</v>
      </c>
      <c r="M60" s="57">
        <v>947630</v>
      </c>
      <c r="N60" s="57">
        <v>0</v>
      </c>
      <c r="O60" s="57">
        <v>463067</v>
      </c>
      <c r="P60" s="57">
        <v>0</v>
      </c>
      <c r="Q60" s="57">
        <v>0</v>
      </c>
      <c r="R60" s="35"/>
      <c r="S60" s="35"/>
      <c r="T60" s="35"/>
      <c r="U60" s="35"/>
      <c r="V60" s="35"/>
    </row>
    <row r="61" spans="1:22" s="47" customFormat="1" ht="12" customHeight="1">
      <c r="A61" s="35"/>
      <c r="B61" s="34" t="s">
        <v>46</v>
      </c>
      <c r="C61" s="43"/>
      <c r="D61" s="43"/>
      <c r="E61" s="43"/>
      <c r="F61" s="44"/>
      <c r="G61" s="56"/>
      <c r="H61" s="57">
        <f t="shared" si="0"/>
        <v>435199</v>
      </c>
      <c r="I61" s="57">
        <v>337244</v>
      </c>
      <c r="J61" s="57">
        <v>3747</v>
      </c>
      <c r="K61" s="57">
        <v>14519</v>
      </c>
      <c r="L61" s="57">
        <v>0</v>
      </c>
      <c r="M61" s="57">
        <v>0</v>
      </c>
      <c r="N61" s="57">
        <v>79689</v>
      </c>
      <c r="O61" s="57">
        <v>0</v>
      </c>
      <c r="P61" s="57">
        <v>0</v>
      </c>
      <c r="Q61" s="57">
        <v>0</v>
      </c>
      <c r="R61" s="35"/>
      <c r="S61" s="35"/>
      <c r="T61" s="35"/>
      <c r="U61" s="35"/>
      <c r="V61" s="35"/>
    </row>
    <row r="62" spans="1:22" s="47" customFormat="1" ht="12" customHeight="1">
      <c r="A62" s="35"/>
      <c r="B62" s="34" t="s">
        <v>35</v>
      </c>
      <c r="C62" s="43"/>
      <c r="D62" s="43"/>
      <c r="E62" s="43"/>
      <c r="F62" s="44"/>
      <c r="G62" s="56"/>
      <c r="H62" s="57">
        <f t="shared" si="0"/>
        <v>5446</v>
      </c>
      <c r="I62" s="57">
        <v>5446</v>
      </c>
      <c r="J62" s="57">
        <v>0</v>
      </c>
      <c r="K62" s="57">
        <v>0</v>
      </c>
      <c r="L62" s="57">
        <v>0</v>
      </c>
      <c r="M62" s="57">
        <v>0</v>
      </c>
      <c r="N62" s="57">
        <v>0</v>
      </c>
      <c r="O62" s="57">
        <v>0</v>
      </c>
      <c r="P62" s="57">
        <v>0</v>
      </c>
      <c r="Q62" s="57">
        <v>0</v>
      </c>
      <c r="R62" s="35"/>
      <c r="S62" s="35"/>
      <c r="T62" s="35"/>
      <c r="U62" s="35"/>
      <c r="V62" s="35"/>
    </row>
    <row r="63" spans="1:22" s="47" customFormat="1" ht="12" customHeight="1">
      <c r="A63" s="35"/>
      <c r="B63" s="34" t="s">
        <v>43</v>
      </c>
      <c r="C63" s="43"/>
      <c r="D63" s="43"/>
      <c r="E63" s="43"/>
      <c r="F63" s="44"/>
      <c r="G63" s="38">
        <v>52</v>
      </c>
      <c r="H63" s="57">
        <f t="shared" si="0"/>
        <v>55640</v>
      </c>
      <c r="I63" s="57">
        <v>54060</v>
      </c>
      <c r="J63" s="57">
        <v>0</v>
      </c>
      <c r="K63" s="57">
        <v>0</v>
      </c>
      <c r="L63" s="57">
        <v>1580</v>
      </c>
      <c r="M63" s="57">
        <v>0</v>
      </c>
      <c r="N63" s="57">
        <v>0</v>
      </c>
      <c r="O63" s="57">
        <v>0</v>
      </c>
      <c r="P63" s="57">
        <v>0</v>
      </c>
      <c r="Q63" s="57">
        <v>0</v>
      </c>
      <c r="R63" s="35"/>
      <c r="S63" s="35"/>
      <c r="T63" s="35"/>
      <c r="U63" s="35"/>
      <c r="V63" s="35"/>
    </row>
    <row r="64" spans="1:22" s="47" customFormat="1" ht="12" customHeight="1">
      <c r="A64" s="35"/>
      <c r="B64" s="34" t="s">
        <v>38</v>
      </c>
      <c r="C64" s="43"/>
      <c r="D64" s="43"/>
      <c r="E64" s="43"/>
      <c r="F64" s="44"/>
      <c r="G64" s="52">
        <v>0</v>
      </c>
      <c r="H64" s="57">
        <f t="shared" si="0"/>
        <v>895481</v>
      </c>
      <c r="I64" s="57">
        <v>833482</v>
      </c>
      <c r="J64" s="57">
        <v>17341</v>
      </c>
      <c r="K64" s="57">
        <v>0</v>
      </c>
      <c r="L64" s="57">
        <v>24960</v>
      </c>
      <c r="M64" s="57">
        <v>0</v>
      </c>
      <c r="N64" s="57">
        <v>0</v>
      </c>
      <c r="O64" s="57">
        <v>19698</v>
      </c>
      <c r="P64" s="57">
        <v>0</v>
      </c>
      <c r="Q64" s="57">
        <v>0</v>
      </c>
      <c r="R64" s="35"/>
      <c r="S64" s="35"/>
      <c r="T64" s="35"/>
      <c r="U64" s="35"/>
      <c r="V64" s="35"/>
    </row>
    <row r="65" spans="1:22" s="47" customFormat="1" ht="12" customHeight="1">
      <c r="A65" s="35"/>
      <c r="B65" s="34" t="s">
        <v>39</v>
      </c>
      <c r="C65" s="43"/>
      <c r="D65" s="43"/>
      <c r="E65" s="43"/>
      <c r="F65" s="44"/>
      <c r="G65" s="38">
        <v>187</v>
      </c>
      <c r="H65" s="57">
        <f t="shared" si="0"/>
        <v>1097210</v>
      </c>
      <c r="I65" s="57">
        <v>41206</v>
      </c>
      <c r="J65" s="57">
        <v>90</v>
      </c>
      <c r="K65" s="57">
        <v>326</v>
      </c>
      <c r="L65" s="57">
        <v>1055493</v>
      </c>
      <c r="M65" s="57">
        <v>16</v>
      </c>
      <c r="N65" s="57">
        <v>66</v>
      </c>
      <c r="O65" s="57">
        <v>13</v>
      </c>
      <c r="P65" s="57">
        <v>0</v>
      </c>
      <c r="Q65" s="57">
        <v>0</v>
      </c>
      <c r="R65" s="35"/>
      <c r="S65" s="35"/>
      <c r="T65" s="35"/>
      <c r="U65" s="35"/>
      <c r="V65" s="35"/>
    </row>
    <row r="66" spans="1:22" s="47" customFormat="1" ht="12" customHeight="1">
      <c r="A66" s="35"/>
      <c r="B66" s="34" t="s">
        <v>40</v>
      </c>
      <c r="C66" s="43"/>
      <c r="D66" s="43"/>
      <c r="E66" s="43"/>
      <c r="F66" s="44"/>
      <c r="G66" s="38"/>
      <c r="H66" s="57">
        <f t="shared" si="0"/>
        <v>82783</v>
      </c>
      <c r="I66" s="57">
        <v>73960</v>
      </c>
      <c r="J66" s="57">
        <v>3637</v>
      </c>
      <c r="K66" s="57">
        <v>2892</v>
      </c>
      <c r="L66" s="57">
        <v>0</v>
      </c>
      <c r="M66" s="57">
        <v>0</v>
      </c>
      <c r="N66" s="57">
        <v>0</v>
      </c>
      <c r="O66" s="57">
        <v>2294</v>
      </c>
      <c r="P66" s="57">
        <v>0</v>
      </c>
      <c r="Q66" s="57">
        <v>0</v>
      </c>
      <c r="R66" s="35"/>
      <c r="S66" s="35"/>
      <c r="T66" s="35"/>
      <c r="U66" s="35"/>
      <c r="V66" s="35"/>
    </row>
    <row r="67" spans="1:22" s="47" customFormat="1" ht="12" customHeight="1">
      <c r="A67" s="35"/>
      <c r="B67" s="34" t="s">
        <v>41</v>
      </c>
      <c r="C67" s="43"/>
      <c r="D67" s="43"/>
      <c r="E67" s="43"/>
      <c r="F67" s="44"/>
      <c r="G67" s="52"/>
      <c r="H67" s="57">
        <f t="shared" si="0"/>
        <v>2432000</v>
      </c>
      <c r="I67" s="57">
        <v>1660000</v>
      </c>
      <c r="J67" s="57">
        <v>0</v>
      </c>
      <c r="K67" s="58">
        <v>0</v>
      </c>
      <c r="L67" s="57">
        <v>0</v>
      </c>
      <c r="M67" s="58">
        <v>0</v>
      </c>
      <c r="N67" s="57">
        <v>772000</v>
      </c>
      <c r="O67" s="58">
        <v>0</v>
      </c>
      <c r="P67" s="58">
        <v>0</v>
      </c>
      <c r="Q67" s="58">
        <v>0</v>
      </c>
      <c r="R67" s="35"/>
      <c r="S67" s="35"/>
      <c r="T67" s="35"/>
      <c r="U67" s="35"/>
      <c r="V67" s="35"/>
    </row>
    <row r="68" spans="1:22" s="47" customFormat="1" ht="12" customHeight="1">
      <c r="A68" s="35"/>
      <c r="B68" s="34" t="s">
        <v>42</v>
      </c>
      <c r="C68" s="43"/>
      <c r="D68" s="43"/>
      <c r="E68" s="43"/>
      <c r="F68" s="44"/>
      <c r="G68" s="38">
        <f>+G59-SUM(G60:G67)</f>
        <v>1794624</v>
      </c>
      <c r="H68" s="57">
        <f t="shared" si="0"/>
        <v>30617978</v>
      </c>
      <c r="I68" s="57">
        <f aca="true" t="shared" si="16" ref="I68:Q68">+I59-SUM(I60:I67)</f>
        <v>20436601</v>
      </c>
      <c r="J68" s="57">
        <f t="shared" si="16"/>
        <v>1708209</v>
      </c>
      <c r="K68" s="57">
        <f t="shared" si="16"/>
        <v>4697278</v>
      </c>
      <c r="L68" s="57">
        <f t="shared" si="16"/>
        <v>2507411</v>
      </c>
      <c r="M68" s="57">
        <f t="shared" si="16"/>
        <v>39456</v>
      </c>
      <c r="N68" s="57">
        <f t="shared" si="16"/>
        <v>783033</v>
      </c>
      <c r="O68" s="57">
        <f t="shared" si="16"/>
        <v>113094</v>
      </c>
      <c r="P68" s="57">
        <f t="shared" si="16"/>
        <v>168675</v>
      </c>
      <c r="Q68" s="57">
        <f t="shared" si="16"/>
        <v>164221</v>
      </c>
      <c r="R68" s="35"/>
      <c r="S68" s="35"/>
      <c r="T68" s="35"/>
      <c r="U68" s="35"/>
      <c r="V68" s="35"/>
    </row>
    <row r="69" spans="1:22" s="47" customFormat="1" ht="12" customHeight="1">
      <c r="A69" s="35"/>
      <c r="B69" s="34" t="s">
        <v>44</v>
      </c>
      <c r="C69" s="43"/>
      <c r="D69" s="43"/>
      <c r="E69" s="43"/>
      <c r="F69" s="44"/>
      <c r="G69" s="50">
        <v>0</v>
      </c>
      <c r="H69" s="59">
        <f t="shared" si="0"/>
        <v>3289431</v>
      </c>
      <c r="I69" s="59">
        <v>2456953</v>
      </c>
      <c r="J69" s="59">
        <v>562929</v>
      </c>
      <c r="K69" s="59">
        <v>3340</v>
      </c>
      <c r="L69" s="59">
        <v>100469</v>
      </c>
      <c r="M69" s="60">
        <v>0</v>
      </c>
      <c r="N69" s="59">
        <v>165740</v>
      </c>
      <c r="O69" s="60">
        <v>0</v>
      </c>
      <c r="P69" s="60">
        <v>0</v>
      </c>
      <c r="Q69" s="60">
        <v>0</v>
      </c>
      <c r="R69" s="35"/>
      <c r="S69" s="35"/>
      <c r="T69" s="35"/>
      <c r="U69" s="35"/>
      <c r="V69" s="35"/>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53</v>
      </c>
      <c r="C72" s="14"/>
      <c r="D72" s="14"/>
      <c r="E72" s="14"/>
      <c r="F72" s="14"/>
      <c r="G72" s="15" t="s">
        <v>54</v>
      </c>
      <c r="H72" s="1"/>
      <c r="I72" s="1"/>
      <c r="J72" s="1"/>
      <c r="K72" s="1"/>
      <c r="L72" s="1"/>
      <c r="M72" s="1"/>
      <c r="N72" s="1"/>
      <c r="O72" s="1"/>
      <c r="P72" s="1"/>
      <c r="Q72" s="1"/>
      <c r="R72" s="1"/>
      <c r="S72" s="1"/>
      <c r="T72" s="1"/>
      <c r="U72" s="1"/>
      <c r="V72" s="1"/>
    </row>
    <row r="73" spans="1:22" ht="12">
      <c r="A73" s="1"/>
      <c r="B73" s="16" t="s">
        <v>55</v>
      </c>
      <c r="C73" s="16"/>
      <c r="D73" s="16"/>
      <c r="E73" s="16"/>
      <c r="F73" s="16"/>
      <c r="G73" s="15" t="s">
        <v>61</v>
      </c>
      <c r="H73" s="1"/>
      <c r="I73" s="1"/>
      <c r="J73" s="1"/>
      <c r="K73" s="1"/>
      <c r="L73" s="1"/>
      <c r="M73" s="1"/>
      <c r="N73" s="1"/>
      <c r="O73" s="1"/>
      <c r="P73" s="1"/>
      <c r="Q73" s="1"/>
      <c r="R73" s="1"/>
      <c r="S73" s="1"/>
      <c r="T73" s="1"/>
      <c r="U73" s="1"/>
      <c r="V73" s="1"/>
    </row>
    <row r="74" spans="1:22" ht="12">
      <c r="A74" s="1"/>
      <c r="B74" s="17"/>
      <c r="C74" s="17"/>
      <c r="D74" s="17"/>
      <c r="E74" s="17"/>
      <c r="F74" s="17"/>
      <c r="G74" s="1"/>
      <c r="H74" s="1"/>
      <c r="I74" s="1"/>
      <c r="J74" s="1"/>
      <c r="K74" s="1"/>
      <c r="L74" s="1"/>
      <c r="M74" s="1"/>
      <c r="N74" s="1"/>
      <c r="O74" s="1"/>
      <c r="P74" s="1"/>
      <c r="Q74" s="1"/>
      <c r="R74" s="1"/>
      <c r="S74" s="1"/>
      <c r="T74" s="1"/>
      <c r="U74" s="1"/>
      <c r="V74" s="1"/>
    </row>
  </sheetData>
  <mergeCells count="61">
    <mergeCell ref="L4:L6"/>
    <mergeCell ref="O4:O6"/>
    <mergeCell ref="P4:P6"/>
    <mergeCell ref="Q4:Q6"/>
    <mergeCell ref="B65:F65"/>
    <mergeCell ref="B64:F64"/>
    <mergeCell ref="B63:F63"/>
    <mergeCell ref="B62:F62"/>
    <mergeCell ref="B69:F69"/>
    <mergeCell ref="B68:F68"/>
    <mergeCell ref="B67:F67"/>
    <mergeCell ref="B66:F66"/>
    <mergeCell ref="B61:F61"/>
    <mergeCell ref="B60:F60"/>
    <mergeCell ref="B5:F6"/>
    <mergeCell ref="B3:F4"/>
    <mergeCell ref="C7:F7"/>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C53:F53"/>
    <mergeCell ref="D46:F46"/>
    <mergeCell ref="E47:F47"/>
    <mergeCell ref="E48:F48"/>
    <mergeCell ref="C49:F49"/>
    <mergeCell ref="B59:F59"/>
    <mergeCell ref="C8:F8"/>
    <mergeCell ref="C55:F55"/>
    <mergeCell ref="C56:F56"/>
    <mergeCell ref="C54:F54"/>
    <mergeCell ref="C57:F57"/>
    <mergeCell ref="C58:F58"/>
    <mergeCell ref="D50:F50"/>
    <mergeCell ref="D51:F51"/>
    <mergeCell ref="C52:F52"/>
  </mergeCells>
  <printOptions/>
  <pageMargins left="0.7874015748031497" right="0.33" top="0.7874015748031497" bottom="0.36" header="0.6692913385826772" footer="0.29"/>
  <pageSetup fitToHeight="6" horizontalDpi="400" verticalDpi="400" orientation="landscape" paperSize="9" scale="60" r:id="rId2"/>
  <colBreaks count="1" manualBreakCount="1">
    <brk id="17" max="47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2" width="14.7109375" style="5" customWidth="1"/>
    <col min="23" max="16384" width="9.140625" style="5" customWidth="1"/>
  </cols>
  <sheetData>
    <row r="1" spans="1:22" ht="18" customHeight="1">
      <c r="A1" s="1"/>
      <c r="B1" s="8" t="s">
        <v>71</v>
      </c>
      <c r="C1" s="8"/>
      <c r="D1" s="8"/>
      <c r="E1" s="8"/>
      <c r="F1" s="8"/>
      <c r="G1" s="18" t="s">
        <v>73</v>
      </c>
      <c r="H1" s="1"/>
      <c r="I1" s="1"/>
      <c r="J1" s="1"/>
      <c r="K1" s="1"/>
      <c r="L1" s="1"/>
      <c r="M1" s="1"/>
      <c r="N1" s="1"/>
      <c r="O1" s="1"/>
      <c r="P1" s="1"/>
      <c r="Q1" s="1"/>
      <c r="R1" s="1"/>
      <c r="S1" s="1"/>
      <c r="T1" s="1"/>
      <c r="U1" s="1"/>
      <c r="V1" s="1"/>
    </row>
    <row r="2" spans="1:22" ht="18" customHeight="1">
      <c r="A2" s="1"/>
      <c r="B2" s="10" t="s">
        <v>70</v>
      </c>
      <c r="C2" s="10"/>
      <c r="D2" s="10"/>
      <c r="E2" s="10"/>
      <c r="F2" s="10"/>
      <c r="G2" s="1"/>
      <c r="H2" s="1"/>
      <c r="I2" s="1"/>
      <c r="J2" s="1"/>
      <c r="K2" s="1"/>
      <c r="L2" s="1"/>
      <c r="M2" s="1"/>
      <c r="N2" s="1"/>
      <c r="O2" s="1"/>
      <c r="P2" s="1"/>
      <c r="Q2" s="1"/>
      <c r="R2" s="1"/>
      <c r="S2" s="1"/>
      <c r="T2" s="19" t="s">
        <v>45</v>
      </c>
      <c r="U2" s="1"/>
      <c r="V2" s="1"/>
    </row>
    <row r="3" spans="1:22" ht="18" customHeight="1">
      <c r="A3" s="1"/>
      <c r="B3" s="71" t="s">
        <v>78</v>
      </c>
      <c r="C3" s="72"/>
      <c r="D3" s="72"/>
      <c r="E3" s="72"/>
      <c r="F3" s="73"/>
      <c r="G3" s="20"/>
      <c r="H3" s="3"/>
      <c r="I3" s="3" t="s">
        <v>6</v>
      </c>
      <c r="J3" s="3"/>
      <c r="K3" s="3"/>
      <c r="L3" s="3"/>
      <c r="M3" s="20"/>
      <c r="N3" s="3"/>
      <c r="O3" s="3"/>
      <c r="P3" s="3" t="s">
        <v>8</v>
      </c>
      <c r="Q3" s="3"/>
      <c r="R3" s="3"/>
      <c r="S3" s="3"/>
      <c r="T3" s="4"/>
      <c r="U3" s="1"/>
      <c r="V3" s="1"/>
    </row>
    <row r="4" spans="1:22" ht="12" customHeight="1">
      <c r="A4" s="1"/>
      <c r="B4" s="74"/>
      <c r="C4" s="75"/>
      <c r="D4" s="75"/>
      <c r="E4" s="75"/>
      <c r="F4" s="76"/>
      <c r="G4" s="12"/>
      <c r="H4" s="77" t="s">
        <v>174</v>
      </c>
      <c r="I4" s="84" t="s">
        <v>175</v>
      </c>
      <c r="J4" s="77" t="s">
        <v>176</v>
      </c>
      <c r="K4" s="84" t="s">
        <v>177</v>
      </c>
      <c r="L4" s="77" t="s">
        <v>178</v>
      </c>
      <c r="M4" s="7"/>
      <c r="N4" s="77" t="s">
        <v>179</v>
      </c>
      <c r="O4" s="84" t="s">
        <v>180</v>
      </c>
      <c r="P4" s="78" t="s">
        <v>181</v>
      </c>
      <c r="Q4" s="84" t="s">
        <v>182</v>
      </c>
      <c r="R4" s="2"/>
      <c r="S4" s="6"/>
      <c r="T4" s="2"/>
      <c r="U4" s="1"/>
      <c r="V4" s="1"/>
    </row>
    <row r="5" spans="1:22" ht="12">
      <c r="A5" s="1"/>
      <c r="B5" s="65" t="s">
        <v>79</v>
      </c>
      <c r="C5" s="66"/>
      <c r="D5" s="66"/>
      <c r="E5" s="66"/>
      <c r="F5" s="67"/>
      <c r="G5" s="12" t="s">
        <v>7</v>
      </c>
      <c r="H5" s="83"/>
      <c r="I5" s="66"/>
      <c r="J5" s="83"/>
      <c r="K5" s="66"/>
      <c r="L5" s="83"/>
      <c r="M5" s="7" t="s">
        <v>7</v>
      </c>
      <c r="N5" s="83"/>
      <c r="O5" s="66"/>
      <c r="P5" s="83"/>
      <c r="Q5" s="66"/>
      <c r="R5" s="12" t="s">
        <v>183</v>
      </c>
      <c r="S5" s="6" t="s">
        <v>184</v>
      </c>
      <c r="T5" s="12" t="s">
        <v>185</v>
      </c>
      <c r="U5" s="1"/>
      <c r="V5" s="1"/>
    </row>
    <row r="6" spans="1:22" ht="12">
      <c r="A6" s="1"/>
      <c r="B6" s="68"/>
      <c r="C6" s="69"/>
      <c r="D6" s="69"/>
      <c r="E6" s="69"/>
      <c r="F6" s="70"/>
      <c r="G6" s="13"/>
      <c r="H6" s="85"/>
      <c r="I6" s="66"/>
      <c r="J6" s="83"/>
      <c r="K6" s="66"/>
      <c r="L6" s="83"/>
      <c r="M6" s="7"/>
      <c r="N6" s="83"/>
      <c r="O6" s="66"/>
      <c r="P6" s="83"/>
      <c r="Q6" s="66"/>
      <c r="R6" s="12"/>
      <c r="S6" s="6"/>
      <c r="T6" s="12"/>
      <c r="U6" s="1"/>
      <c r="V6" s="1"/>
    </row>
    <row r="7" spans="1:22" s="47" customFormat="1" ht="12">
      <c r="A7" s="35"/>
      <c r="B7" s="36" t="s">
        <v>121</v>
      </c>
      <c r="C7" s="43" t="s">
        <v>122</v>
      </c>
      <c r="D7" s="43"/>
      <c r="E7" s="43"/>
      <c r="F7" s="44"/>
      <c r="G7" s="38">
        <f>SUM(H7:L7)</f>
        <v>4438777</v>
      </c>
      <c r="H7" s="39">
        <v>2270007</v>
      </c>
      <c r="I7" s="39">
        <v>325565</v>
      </c>
      <c r="J7" s="39">
        <v>1365363</v>
      </c>
      <c r="K7" s="39">
        <v>469012</v>
      </c>
      <c r="L7" s="39">
        <v>8830</v>
      </c>
      <c r="M7" s="38">
        <f>SUM(N7:T7)</f>
        <v>5340184</v>
      </c>
      <c r="N7" s="39">
        <v>565870</v>
      </c>
      <c r="O7" s="39">
        <v>34542</v>
      </c>
      <c r="P7" s="39">
        <v>239074</v>
      </c>
      <c r="Q7" s="39">
        <v>1353795</v>
      </c>
      <c r="R7" s="39">
        <v>241844</v>
      </c>
      <c r="S7" s="39">
        <v>2584899</v>
      </c>
      <c r="T7" s="39">
        <v>320160</v>
      </c>
      <c r="U7" s="35"/>
      <c r="V7" s="35"/>
    </row>
    <row r="8" spans="1:22" s="47" customFormat="1" ht="12">
      <c r="A8" s="35"/>
      <c r="B8" s="48"/>
      <c r="C8" s="41" t="s">
        <v>135</v>
      </c>
      <c r="D8" s="41"/>
      <c r="E8" s="41"/>
      <c r="F8" s="42"/>
      <c r="G8" s="50">
        <f>SUM(H8:L8)</f>
        <v>3470552</v>
      </c>
      <c r="H8" s="49">
        <v>1842506</v>
      </c>
      <c r="I8" s="49">
        <v>234404</v>
      </c>
      <c r="J8" s="49">
        <v>1001753</v>
      </c>
      <c r="K8" s="49">
        <v>384429</v>
      </c>
      <c r="L8" s="49">
        <v>7460</v>
      </c>
      <c r="M8" s="50">
        <f aca="true" t="shared" si="0" ref="M8:M69">SUM(N8:T8)</f>
        <v>4202921</v>
      </c>
      <c r="N8" s="49">
        <v>403493</v>
      </c>
      <c r="O8" s="49">
        <v>16078</v>
      </c>
      <c r="P8" s="49">
        <v>155311</v>
      </c>
      <c r="Q8" s="49">
        <v>1042044</v>
      </c>
      <c r="R8" s="49">
        <v>167674</v>
      </c>
      <c r="S8" s="49">
        <v>2156402</v>
      </c>
      <c r="T8" s="49">
        <v>261919</v>
      </c>
      <c r="U8" s="35"/>
      <c r="V8" s="35"/>
    </row>
    <row r="9" spans="1:22" s="47" customFormat="1" ht="12">
      <c r="A9" s="35"/>
      <c r="B9" s="36" t="s">
        <v>123</v>
      </c>
      <c r="C9" s="43" t="s">
        <v>124</v>
      </c>
      <c r="D9" s="43"/>
      <c r="E9" s="43"/>
      <c r="F9" s="44"/>
      <c r="G9" s="38">
        <f aca="true" t="shared" si="1" ref="G9:G69">SUM(H9:L9)</f>
        <v>1446510</v>
      </c>
      <c r="H9" s="39">
        <v>868086</v>
      </c>
      <c r="I9" s="39">
        <v>93392</v>
      </c>
      <c r="J9" s="39">
        <v>430143</v>
      </c>
      <c r="K9" s="39">
        <v>54837</v>
      </c>
      <c r="L9" s="39">
        <v>52</v>
      </c>
      <c r="M9" s="38">
        <f t="shared" si="0"/>
        <v>1426685</v>
      </c>
      <c r="N9" s="39">
        <v>364431</v>
      </c>
      <c r="O9" s="39">
        <v>33664</v>
      </c>
      <c r="P9" s="39">
        <v>97507</v>
      </c>
      <c r="Q9" s="39">
        <v>507068</v>
      </c>
      <c r="R9" s="39">
        <v>56035</v>
      </c>
      <c r="S9" s="39">
        <v>84856</v>
      </c>
      <c r="T9" s="39">
        <v>283124</v>
      </c>
      <c r="U9" s="35"/>
      <c r="V9" s="35"/>
    </row>
    <row r="10" spans="1:22" s="47" customFormat="1" ht="12">
      <c r="A10" s="35"/>
      <c r="B10" s="36" t="s">
        <v>125</v>
      </c>
      <c r="C10" s="43" t="s">
        <v>126</v>
      </c>
      <c r="D10" s="43"/>
      <c r="E10" s="43"/>
      <c r="F10" s="44"/>
      <c r="G10" s="38">
        <f t="shared" si="1"/>
        <v>0</v>
      </c>
      <c r="H10" s="39">
        <v>0</v>
      </c>
      <c r="I10" s="39">
        <v>0</v>
      </c>
      <c r="J10" s="39">
        <v>0</v>
      </c>
      <c r="K10" s="39">
        <v>0</v>
      </c>
      <c r="L10" s="39">
        <v>0</v>
      </c>
      <c r="M10" s="38">
        <f t="shared" si="0"/>
        <v>77838</v>
      </c>
      <c r="N10" s="39">
        <v>0</v>
      </c>
      <c r="O10" s="39">
        <v>0</v>
      </c>
      <c r="P10" s="39">
        <v>0</v>
      </c>
      <c r="Q10" s="39">
        <v>77838</v>
      </c>
      <c r="R10" s="39">
        <v>0</v>
      </c>
      <c r="S10" s="39">
        <v>0</v>
      </c>
      <c r="T10" s="39">
        <v>0</v>
      </c>
      <c r="U10" s="35"/>
      <c r="V10" s="35"/>
    </row>
    <row r="11" spans="1:22" s="47" customFormat="1" ht="12">
      <c r="A11" s="35"/>
      <c r="B11" s="36" t="s">
        <v>127</v>
      </c>
      <c r="C11" s="43" t="s">
        <v>128</v>
      </c>
      <c r="D11" s="43"/>
      <c r="E11" s="43"/>
      <c r="F11" s="44"/>
      <c r="G11" s="38">
        <f t="shared" si="1"/>
        <v>21123543</v>
      </c>
      <c r="H11" s="39">
        <v>5182654</v>
      </c>
      <c r="I11" s="39">
        <v>368094</v>
      </c>
      <c r="J11" s="39">
        <v>12867806</v>
      </c>
      <c r="K11" s="39">
        <v>2704989</v>
      </c>
      <c r="L11" s="39">
        <v>0</v>
      </c>
      <c r="M11" s="38">
        <f t="shared" si="0"/>
        <v>2201753</v>
      </c>
      <c r="N11" s="39">
        <v>1303898</v>
      </c>
      <c r="O11" s="39">
        <v>114171</v>
      </c>
      <c r="P11" s="39">
        <v>783684</v>
      </c>
      <c r="Q11" s="39">
        <v>0</v>
      </c>
      <c r="R11" s="39">
        <v>0</v>
      </c>
      <c r="S11" s="39">
        <v>0</v>
      </c>
      <c r="T11" s="39">
        <v>0</v>
      </c>
      <c r="U11" s="35"/>
      <c r="V11" s="35"/>
    </row>
    <row r="12" spans="1:22" s="47" customFormat="1" ht="12">
      <c r="A12" s="35"/>
      <c r="B12" s="36" t="s">
        <v>129</v>
      </c>
      <c r="C12" s="43" t="s">
        <v>130</v>
      </c>
      <c r="D12" s="43"/>
      <c r="E12" s="43"/>
      <c r="F12" s="44"/>
      <c r="G12" s="38">
        <f t="shared" si="1"/>
        <v>33356952</v>
      </c>
      <c r="H12" s="38">
        <f>SUM(H13:H16)</f>
        <v>7086690</v>
      </c>
      <c r="I12" s="38">
        <f>SUM(I13:I16)</f>
        <v>19257908</v>
      </c>
      <c r="J12" s="38">
        <f>SUM(J13:J16)</f>
        <v>6690668</v>
      </c>
      <c r="K12" s="38">
        <f>SUM(K13:K16)</f>
        <v>321381</v>
      </c>
      <c r="L12" s="38">
        <f>SUM(L13:L16)</f>
        <v>305</v>
      </c>
      <c r="M12" s="38">
        <f t="shared" si="0"/>
        <v>7875921</v>
      </c>
      <c r="N12" s="38">
        <f aca="true" t="shared" si="2" ref="N12:T12">SUM(N13:N16)</f>
        <v>6396057</v>
      </c>
      <c r="O12" s="38">
        <f t="shared" si="2"/>
        <v>11784</v>
      </c>
      <c r="P12" s="38">
        <f t="shared" si="2"/>
        <v>520079</v>
      </c>
      <c r="Q12" s="38">
        <f t="shared" si="2"/>
        <v>121774</v>
      </c>
      <c r="R12" s="38">
        <f t="shared" si="2"/>
        <v>44643</v>
      </c>
      <c r="S12" s="38">
        <f t="shared" si="2"/>
        <v>3093</v>
      </c>
      <c r="T12" s="38">
        <f t="shared" si="2"/>
        <v>778491</v>
      </c>
      <c r="U12" s="35"/>
      <c r="V12" s="35"/>
    </row>
    <row r="13" spans="1:22" s="47" customFormat="1" ht="12">
      <c r="A13" s="35"/>
      <c r="B13" s="36"/>
      <c r="C13" s="53" t="s">
        <v>93</v>
      </c>
      <c r="D13" s="43" t="s">
        <v>131</v>
      </c>
      <c r="E13" s="43"/>
      <c r="F13" s="44"/>
      <c r="G13" s="38">
        <f t="shared" si="1"/>
        <v>159809</v>
      </c>
      <c r="H13" s="39">
        <v>20534</v>
      </c>
      <c r="I13" s="39">
        <v>95064</v>
      </c>
      <c r="J13" s="39">
        <v>41871</v>
      </c>
      <c r="K13" s="39">
        <v>2340</v>
      </c>
      <c r="L13" s="39">
        <v>0</v>
      </c>
      <c r="M13" s="38">
        <f t="shared" si="0"/>
        <v>56666</v>
      </c>
      <c r="N13" s="39">
        <v>44460</v>
      </c>
      <c r="O13" s="39">
        <v>211</v>
      </c>
      <c r="P13" s="39">
        <v>77</v>
      </c>
      <c r="Q13" s="39">
        <v>3775</v>
      </c>
      <c r="R13" s="39">
        <v>133</v>
      </c>
      <c r="S13" s="39">
        <v>473</v>
      </c>
      <c r="T13" s="39">
        <v>7537</v>
      </c>
      <c r="U13" s="35"/>
      <c r="V13" s="35"/>
    </row>
    <row r="14" spans="1:22" s="47" customFormat="1" ht="12">
      <c r="A14" s="35"/>
      <c r="B14" s="36"/>
      <c r="C14" s="53" t="s">
        <v>92</v>
      </c>
      <c r="D14" s="43" t="s">
        <v>132</v>
      </c>
      <c r="E14" s="43"/>
      <c r="F14" s="44"/>
      <c r="G14" s="38">
        <f t="shared" si="1"/>
        <v>0</v>
      </c>
      <c r="H14" s="39">
        <v>0</v>
      </c>
      <c r="I14" s="39">
        <v>0</v>
      </c>
      <c r="J14" s="39">
        <v>0</v>
      </c>
      <c r="K14" s="39">
        <v>0</v>
      </c>
      <c r="L14" s="39">
        <v>0</v>
      </c>
      <c r="M14" s="38">
        <f t="shared" si="0"/>
        <v>0</v>
      </c>
      <c r="N14" s="39">
        <v>0</v>
      </c>
      <c r="O14" s="39">
        <v>0</v>
      </c>
      <c r="P14" s="39">
        <v>0</v>
      </c>
      <c r="Q14" s="39">
        <v>0</v>
      </c>
      <c r="R14" s="39">
        <v>0</v>
      </c>
      <c r="S14" s="39">
        <v>0</v>
      </c>
      <c r="T14" s="39">
        <v>0</v>
      </c>
      <c r="U14" s="35"/>
      <c r="V14" s="35"/>
    </row>
    <row r="15" spans="1:22" s="47" customFormat="1" ht="12">
      <c r="A15" s="35"/>
      <c r="B15" s="36"/>
      <c r="C15" s="53" t="s">
        <v>101</v>
      </c>
      <c r="D15" s="43" t="s">
        <v>110</v>
      </c>
      <c r="E15" s="43"/>
      <c r="F15" s="44"/>
      <c r="G15" s="38">
        <f t="shared" si="1"/>
        <v>10560910</v>
      </c>
      <c r="H15" s="39">
        <v>2239172</v>
      </c>
      <c r="I15" s="39">
        <v>1616120</v>
      </c>
      <c r="J15" s="39">
        <v>6387197</v>
      </c>
      <c r="K15" s="39">
        <v>318421</v>
      </c>
      <c r="L15" s="39">
        <v>0</v>
      </c>
      <c r="M15" s="38">
        <f t="shared" si="0"/>
        <v>994552</v>
      </c>
      <c r="N15" s="39">
        <v>724049</v>
      </c>
      <c r="O15" s="39">
        <v>0</v>
      </c>
      <c r="P15" s="39">
        <v>0</v>
      </c>
      <c r="Q15" s="39">
        <v>12866</v>
      </c>
      <c r="R15" s="39">
        <v>3840</v>
      </c>
      <c r="S15" s="39">
        <v>0</v>
      </c>
      <c r="T15" s="39">
        <v>253797</v>
      </c>
      <c r="U15" s="35"/>
      <c r="V15" s="35"/>
    </row>
    <row r="16" spans="1:22" s="47" customFormat="1" ht="12">
      <c r="A16" s="35"/>
      <c r="B16" s="36"/>
      <c r="C16" s="53" t="s">
        <v>102</v>
      </c>
      <c r="D16" s="43" t="s">
        <v>133</v>
      </c>
      <c r="E16" s="43"/>
      <c r="F16" s="44"/>
      <c r="G16" s="38">
        <f t="shared" si="1"/>
        <v>22636233</v>
      </c>
      <c r="H16" s="39">
        <v>4826984</v>
      </c>
      <c r="I16" s="39">
        <v>17546724</v>
      </c>
      <c r="J16" s="39">
        <v>261600</v>
      </c>
      <c r="K16" s="39">
        <v>620</v>
      </c>
      <c r="L16" s="39">
        <v>305</v>
      </c>
      <c r="M16" s="38">
        <f t="shared" si="0"/>
        <v>6824703</v>
      </c>
      <c r="N16" s="39">
        <v>5627548</v>
      </c>
      <c r="O16" s="39">
        <v>11573</v>
      </c>
      <c r="P16" s="39">
        <v>520002</v>
      </c>
      <c r="Q16" s="39">
        <v>105133</v>
      </c>
      <c r="R16" s="39">
        <v>40670</v>
      </c>
      <c r="S16" s="39">
        <v>2620</v>
      </c>
      <c r="T16" s="39">
        <v>517157</v>
      </c>
      <c r="U16" s="35"/>
      <c r="V16" s="35"/>
    </row>
    <row r="17" spans="1:22" s="47" customFormat="1" ht="12">
      <c r="A17" s="35"/>
      <c r="B17" s="36" t="s">
        <v>119</v>
      </c>
      <c r="C17" s="43" t="s">
        <v>120</v>
      </c>
      <c r="D17" s="43"/>
      <c r="E17" s="43"/>
      <c r="F17" s="44"/>
      <c r="G17" s="38">
        <f t="shared" si="1"/>
        <v>9558477</v>
      </c>
      <c r="H17" s="38">
        <f>+H18+H23+H28+H29+H30</f>
        <v>1776972</v>
      </c>
      <c r="I17" s="38">
        <f>+I18+I23+I28+I29+I30</f>
        <v>6660370</v>
      </c>
      <c r="J17" s="38">
        <f>+J18+J23+J28+J29+J30</f>
        <v>1121135</v>
      </c>
      <c r="K17" s="38">
        <f>+K18+K23+K28+K29+K30</f>
        <v>0</v>
      </c>
      <c r="L17" s="38">
        <f>+L18+L23+L28+L29+L30</f>
        <v>0</v>
      </c>
      <c r="M17" s="38">
        <f t="shared" si="0"/>
        <v>3962103</v>
      </c>
      <c r="N17" s="38">
        <f aca="true" t="shared" si="3" ref="N17:T17">+N18+N23+N28+N29+N30</f>
        <v>253580</v>
      </c>
      <c r="O17" s="38">
        <f t="shared" si="3"/>
        <v>13114</v>
      </c>
      <c r="P17" s="38">
        <f t="shared" si="3"/>
        <v>198825</v>
      </c>
      <c r="Q17" s="38">
        <f t="shared" si="3"/>
        <v>188164</v>
      </c>
      <c r="R17" s="38">
        <f t="shared" si="3"/>
        <v>1306344</v>
      </c>
      <c r="S17" s="38">
        <f t="shared" si="3"/>
        <v>0</v>
      </c>
      <c r="T17" s="38">
        <f t="shared" si="3"/>
        <v>2002076</v>
      </c>
      <c r="U17" s="35"/>
      <c r="V17" s="35"/>
    </row>
    <row r="18" spans="1:22" s="47" customFormat="1" ht="12">
      <c r="A18" s="35"/>
      <c r="B18" s="36"/>
      <c r="C18" s="53" t="s">
        <v>93</v>
      </c>
      <c r="D18" s="43" t="s">
        <v>116</v>
      </c>
      <c r="E18" s="43"/>
      <c r="F18" s="44"/>
      <c r="G18" s="38">
        <f t="shared" si="1"/>
        <v>7300142</v>
      </c>
      <c r="H18" s="38">
        <f>+H19+H20</f>
        <v>757360</v>
      </c>
      <c r="I18" s="38">
        <f>+I19+I20</f>
        <v>5699294</v>
      </c>
      <c r="J18" s="38">
        <f>+J19+J20</f>
        <v>843488</v>
      </c>
      <c r="K18" s="38">
        <f>+K19+K20</f>
        <v>0</v>
      </c>
      <c r="L18" s="38">
        <f>+L19+L20</f>
        <v>0</v>
      </c>
      <c r="M18" s="38">
        <f t="shared" si="0"/>
        <v>2222191</v>
      </c>
      <c r="N18" s="38">
        <f aca="true" t="shared" si="4" ref="N18:T18">+N19+N20</f>
        <v>17966</v>
      </c>
      <c r="O18" s="38">
        <f t="shared" si="4"/>
        <v>7665</v>
      </c>
      <c r="P18" s="38">
        <f t="shared" si="4"/>
        <v>197325</v>
      </c>
      <c r="Q18" s="38">
        <f t="shared" si="4"/>
        <v>33163</v>
      </c>
      <c r="R18" s="38">
        <f t="shared" si="4"/>
        <v>0</v>
      </c>
      <c r="S18" s="38">
        <f t="shared" si="4"/>
        <v>0</v>
      </c>
      <c r="T18" s="38">
        <f t="shared" si="4"/>
        <v>1966072</v>
      </c>
      <c r="U18" s="35"/>
      <c r="V18" s="35"/>
    </row>
    <row r="19" spans="1:22" s="47" customFormat="1" ht="12">
      <c r="A19" s="35"/>
      <c r="B19" s="36"/>
      <c r="C19" s="54"/>
      <c r="D19" s="53" t="s">
        <v>98</v>
      </c>
      <c r="E19" s="43" t="s">
        <v>112</v>
      </c>
      <c r="F19" s="44"/>
      <c r="G19" s="38">
        <f t="shared" si="1"/>
        <v>22228</v>
      </c>
      <c r="H19" s="39">
        <v>22228</v>
      </c>
      <c r="I19" s="39">
        <v>0</v>
      </c>
      <c r="J19" s="39">
        <v>0</v>
      </c>
      <c r="K19" s="39"/>
      <c r="L19" s="39"/>
      <c r="M19" s="38">
        <f t="shared" si="0"/>
        <v>59106</v>
      </c>
      <c r="N19" s="39">
        <v>10986</v>
      </c>
      <c r="O19" s="39">
        <v>7665</v>
      </c>
      <c r="P19" s="39">
        <v>0</v>
      </c>
      <c r="Q19" s="39">
        <v>33163</v>
      </c>
      <c r="R19" s="39">
        <v>0</v>
      </c>
      <c r="S19" s="39">
        <v>0</v>
      </c>
      <c r="T19" s="39">
        <v>7292</v>
      </c>
      <c r="U19" s="35"/>
      <c r="V19" s="35"/>
    </row>
    <row r="20" spans="1:22" s="47" customFormat="1" ht="12">
      <c r="A20" s="35"/>
      <c r="B20" s="36"/>
      <c r="C20" s="54"/>
      <c r="D20" s="53" t="s">
        <v>99</v>
      </c>
      <c r="E20" s="43" t="s">
        <v>115</v>
      </c>
      <c r="F20" s="44"/>
      <c r="G20" s="38">
        <f t="shared" si="1"/>
        <v>7277914</v>
      </c>
      <c r="H20" s="38">
        <f>+H21+H22</f>
        <v>735132</v>
      </c>
      <c r="I20" s="38">
        <f>+I21+I22</f>
        <v>5699294</v>
      </c>
      <c r="J20" s="38">
        <f>+J21+J22</f>
        <v>843488</v>
      </c>
      <c r="K20" s="38">
        <f>+K21+K22</f>
        <v>0</v>
      </c>
      <c r="L20" s="38">
        <f>+L21+L22</f>
        <v>0</v>
      </c>
      <c r="M20" s="38">
        <f t="shared" si="0"/>
        <v>2163085</v>
      </c>
      <c r="N20" s="38">
        <f aca="true" t="shared" si="5" ref="N20:T20">+N21+N22</f>
        <v>6980</v>
      </c>
      <c r="O20" s="38">
        <f t="shared" si="5"/>
        <v>0</v>
      </c>
      <c r="P20" s="38">
        <f t="shared" si="5"/>
        <v>197325</v>
      </c>
      <c r="Q20" s="38">
        <f t="shared" si="5"/>
        <v>0</v>
      </c>
      <c r="R20" s="38">
        <f t="shared" si="5"/>
        <v>0</v>
      </c>
      <c r="S20" s="38">
        <f t="shared" si="5"/>
        <v>0</v>
      </c>
      <c r="T20" s="38">
        <f t="shared" si="5"/>
        <v>1958780</v>
      </c>
      <c r="U20" s="35"/>
      <c r="V20" s="35"/>
    </row>
    <row r="21" spans="1:22" s="47" customFormat="1" ht="12">
      <c r="A21" s="35"/>
      <c r="B21" s="36"/>
      <c r="C21" s="54"/>
      <c r="D21" s="54"/>
      <c r="E21" s="53" t="s">
        <v>107</v>
      </c>
      <c r="F21" s="37" t="s">
        <v>110</v>
      </c>
      <c r="G21" s="38">
        <f t="shared" si="1"/>
        <v>541687</v>
      </c>
      <c r="H21" s="39">
        <v>31882</v>
      </c>
      <c r="I21" s="39">
        <v>370303</v>
      </c>
      <c r="J21" s="39">
        <v>139502</v>
      </c>
      <c r="K21" s="39">
        <v>0</v>
      </c>
      <c r="L21" s="39">
        <v>0</v>
      </c>
      <c r="M21" s="38">
        <f t="shared" si="0"/>
        <v>159700</v>
      </c>
      <c r="N21" s="39">
        <v>0</v>
      </c>
      <c r="O21" s="39">
        <v>0</v>
      </c>
      <c r="P21" s="39">
        <v>0</v>
      </c>
      <c r="Q21" s="39">
        <v>0</v>
      </c>
      <c r="R21" s="39">
        <v>0</v>
      </c>
      <c r="S21" s="39">
        <v>0</v>
      </c>
      <c r="T21" s="39">
        <v>159700</v>
      </c>
      <c r="U21" s="35"/>
      <c r="V21" s="35"/>
    </row>
    <row r="22" spans="1:22" s="47" customFormat="1" ht="12">
      <c r="A22" s="35"/>
      <c r="B22" s="36"/>
      <c r="C22" s="54"/>
      <c r="D22" s="54"/>
      <c r="E22" s="53" t="s">
        <v>108</v>
      </c>
      <c r="F22" s="37" t="s">
        <v>114</v>
      </c>
      <c r="G22" s="38">
        <f t="shared" si="1"/>
        <v>6736227</v>
      </c>
      <c r="H22" s="39">
        <v>703250</v>
      </c>
      <c r="I22" s="39">
        <v>5328991</v>
      </c>
      <c r="J22" s="39">
        <v>703986</v>
      </c>
      <c r="K22" s="39">
        <v>0</v>
      </c>
      <c r="L22" s="39">
        <v>0</v>
      </c>
      <c r="M22" s="38">
        <f t="shared" si="0"/>
        <v>2003385</v>
      </c>
      <c r="N22" s="39">
        <v>6980</v>
      </c>
      <c r="O22" s="39">
        <v>0</v>
      </c>
      <c r="P22" s="39">
        <v>197325</v>
      </c>
      <c r="Q22" s="39">
        <v>0</v>
      </c>
      <c r="R22" s="39">
        <v>0</v>
      </c>
      <c r="S22" s="39">
        <v>0</v>
      </c>
      <c r="T22" s="39">
        <v>1799080</v>
      </c>
      <c r="U22" s="35"/>
      <c r="V22" s="35"/>
    </row>
    <row r="23" spans="1:22" s="47" customFormat="1" ht="12">
      <c r="A23" s="35"/>
      <c r="B23" s="36"/>
      <c r="C23" s="53" t="s">
        <v>92</v>
      </c>
      <c r="D23" s="43" t="s">
        <v>113</v>
      </c>
      <c r="E23" s="43"/>
      <c r="F23" s="44"/>
      <c r="G23" s="38">
        <f t="shared" si="1"/>
        <v>2258335</v>
      </c>
      <c r="H23" s="38">
        <f>+H24+H25</f>
        <v>1019612</v>
      </c>
      <c r="I23" s="38">
        <f>+I24+I25</f>
        <v>961076</v>
      </c>
      <c r="J23" s="38">
        <f>+J24+J25</f>
        <v>277647</v>
      </c>
      <c r="K23" s="38">
        <f>+K24+K25</f>
        <v>0</v>
      </c>
      <c r="L23" s="38">
        <f>+L24+L25</f>
        <v>0</v>
      </c>
      <c r="M23" s="38">
        <f t="shared" si="0"/>
        <v>1739912</v>
      </c>
      <c r="N23" s="38">
        <f aca="true" t="shared" si="6" ref="N23:T23">+N24+N25</f>
        <v>235614</v>
      </c>
      <c r="O23" s="38">
        <f t="shared" si="6"/>
        <v>5449</v>
      </c>
      <c r="P23" s="38">
        <f t="shared" si="6"/>
        <v>1500</v>
      </c>
      <c r="Q23" s="38">
        <f t="shared" si="6"/>
        <v>155001</v>
      </c>
      <c r="R23" s="38">
        <f t="shared" si="6"/>
        <v>1306344</v>
      </c>
      <c r="S23" s="38">
        <f t="shared" si="6"/>
        <v>0</v>
      </c>
      <c r="T23" s="38">
        <f t="shared" si="6"/>
        <v>36004</v>
      </c>
      <c r="U23" s="35"/>
      <c r="V23" s="35"/>
    </row>
    <row r="24" spans="1:22" s="47" customFormat="1" ht="12">
      <c r="A24" s="35"/>
      <c r="B24" s="36"/>
      <c r="C24" s="54"/>
      <c r="D24" s="53" t="s">
        <v>98</v>
      </c>
      <c r="E24" s="43" t="s">
        <v>112</v>
      </c>
      <c r="F24" s="44"/>
      <c r="G24" s="38">
        <f t="shared" si="1"/>
        <v>88447</v>
      </c>
      <c r="H24" s="39">
        <v>82228</v>
      </c>
      <c r="I24" s="39">
        <v>0</v>
      </c>
      <c r="J24" s="39">
        <v>6219</v>
      </c>
      <c r="K24" s="39"/>
      <c r="L24" s="39"/>
      <c r="M24" s="38">
        <f t="shared" si="0"/>
        <v>539456</v>
      </c>
      <c r="N24" s="39">
        <v>10481</v>
      </c>
      <c r="O24" s="39">
        <v>5449</v>
      </c>
      <c r="P24" s="39">
        <v>0</v>
      </c>
      <c r="Q24" s="39">
        <v>97679</v>
      </c>
      <c r="R24" s="39">
        <v>425847</v>
      </c>
      <c r="S24" s="39">
        <v>0</v>
      </c>
      <c r="T24" s="39">
        <v>0</v>
      </c>
      <c r="U24" s="35"/>
      <c r="V24" s="35"/>
    </row>
    <row r="25" spans="1:22" s="47" customFormat="1" ht="12">
      <c r="A25" s="35"/>
      <c r="B25" s="36"/>
      <c r="C25" s="54"/>
      <c r="D25" s="53" t="s">
        <v>99</v>
      </c>
      <c r="E25" s="43" t="s">
        <v>111</v>
      </c>
      <c r="F25" s="44"/>
      <c r="G25" s="38">
        <f t="shared" si="1"/>
        <v>2169888</v>
      </c>
      <c r="H25" s="38">
        <f>+H26+H27</f>
        <v>937384</v>
      </c>
      <c r="I25" s="38">
        <f>+I26+I27</f>
        <v>961076</v>
      </c>
      <c r="J25" s="38">
        <f>+J26+J27</f>
        <v>271428</v>
      </c>
      <c r="K25" s="38">
        <f>+K26+K27</f>
        <v>0</v>
      </c>
      <c r="L25" s="38">
        <f>+L26+L27</f>
        <v>0</v>
      </c>
      <c r="M25" s="38">
        <f t="shared" si="0"/>
        <v>1200456</v>
      </c>
      <c r="N25" s="38">
        <f aca="true" t="shared" si="7" ref="N25:T25">+N26+N27</f>
        <v>225133</v>
      </c>
      <c r="O25" s="38">
        <f t="shared" si="7"/>
        <v>0</v>
      </c>
      <c r="P25" s="38">
        <f t="shared" si="7"/>
        <v>1500</v>
      </c>
      <c r="Q25" s="38">
        <f t="shared" si="7"/>
        <v>57322</v>
      </c>
      <c r="R25" s="38">
        <f t="shared" si="7"/>
        <v>880497</v>
      </c>
      <c r="S25" s="38">
        <f t="shared" si="7"/>
        <v>0</v>
      </c>
      <c r="T25" s="38">
        <f t="shared" si="7"/>
        <v>36004</v>
      </c>
      <c r="U25" s="35"/>
      <c r="V25" s="35"/>
    </row>
    <row r="26" spans="1:22" s="47" customFormat="1" ht="12">
      <c r="A26" s="35"/>
      <c r="B26" s="36"/>
      <c r="C26" s="54"/>
      <c r="D26" s="54"/>
      <c r="E26" s="53" t="s">
        <v>107</v>
      </c>
      <c r="F26" s="37" t="s">
        <v>110</v>
      </c>
      <c r="G26" s="38">
        <f t="shared" si="1"/>
        <v>237150</v>
      </c>
      <c r="H26" s="39">
        <v>56374</v>
      </c>
      <c r="I26" s="39">
        <v>0</v>
      </c>
      <c r="J26" s="39">
        <v>180776</v>
      </c>
      <c r="K26" s="39"/>
      <c r="L26" s="39"/>
      <c r="M26" s="38">
        <f t="shared" si="0"/>
        <v>1096244</v>
      </c>
      <c r="N26" s="39">
        <v>169857</v>
      </c>
      <c r="O26" s="39">
        <v>0</v>
      </c>
      <c r="P26" s="39">
        <v>0</v>
      </c>
      <c r="Q26" s="39">
        <v>45890</v>
      </c>
      <c r="R26" s="39">
        <v>880497</v>
      </c>
      <c r="S26" s="39">
        <v>0</v>
      </c>
      <c r="T26" s="39">
        <v>0</v>
      </c>
      <c r="U26" s="35"/>
      <c r="V26" s="35"/>
    </row>
    <row r="27" spans="1:22" s="47" customFormat="1" ht="12">
      <c r="A27" s="35"/>
      <c r="B27" s="36"/>
      <c r="C27" s="54"/>
      <c r="D27" s="54"/>
      <c r="E27" s="53" t="s">
        <v>108</v>
      </c>
      <c r="F27" s="37" t="s">
        <v>109</v>
      </c>
      <c r="G27" s="38">
        <f t="shared" si="1"/>
        <v>1932738</v>
      </c>
      <c r="H27" s="39">
        <v>881010</v>
      </c>
      <c r="I27" s="39">
        <v>961076</v>
      </c>
      <c r="J27" s="39">
        <v>90652</v>
      </c>
      <c r="K27" s="39"/>
      <c r="L27" s="39"/>
      <c r="M27" s="38">
        <f t="shared" si="0"/>
        <v>104212</v>
      </c>
      <c r="N27" s="39">
        <v>55276</v>
      </c>
      <c r="O27" s="39">
        <v>0</v>
      </c>
      <c r="P27" s="39">
        <v>1500</v>
      </c>
      <c r="Q27" s="39">
        <v>11432</v>
      </c>
      <c r="R27" s="39">
        <v>0</v>
      </c>
      <c r="S27" s="39">
        <v>0</v>
      </c>
      <c r="T27" s="39">
        <v>36004</v>
      </c>
      <c r="U27" s="35"/>
      <c r="V27" s="35"/>
    </row>
    <row r="28" spans="1:22" s="47" customFormat="1" ht="12">
      <c r="A28" s="35"/>
      <c r="B28" s="36"/>
      <c r="C28" s="53" t="s">
        <v>101</v>
      </c>
      <c r="D28" s="43" t="s">
        <v>104</v>
      </c>
      <c r="E28" s="43"/>
      <c r="F28" s="44"/>
      <c r="G28" s="52">
        <f t="shared" si="1"/>
        <v>0</v>
      </c>
      <c r="H28" s="51"/>
      <c r="I28" s="51"/>
      <c r="J28" s="51"/>
      <c r="K28" s="51"/>
      <c r="L28" s="51"/>
      <c r="M28" s="52">
        <f t="shared" si="0"/>
        <v>0</v>
      </c>
      <c r="N28" s="51"/>
      <c r="O28" s="51"/>
      <c r="P28" s="51"/>
      <c r="Q28" s="51"/>
      <c r="R28" s="51"/>
      <c r="S28" s="51"/>
      <c r="T28" s="51"/>
      <c r="U28" s="35"/>
      <c r="V28" s="35"/>
    </row>
    <row r="29" spans="1:22" s="47" customFormat="1" ht="12">
      <c r="A29" s="35"/>
      <c r="B29" s="36"/>
      <c r="C29" s="53" t="s">
        <v>102</v>
      </c>
      <c r="D29" s="43" t="s">
        <v>105</v>
      </c>
      <c r="E29" s="43"/>
      <c r="F29" s="44"/>
      <c r="G29" s="52">
        <f t="shared" si="1"/>
        <v>0</v>
      </c>
      <c r="H29" s="51"/>
      <c r="I29" s="51"/>
      <c r="J29" s="51"/>
      <c r="K29" s="51"/>
      <c r="L29" s="51"/>
      <c r="M29" s="52">
        <f t="shared" si="0"/>
        <v>0</v>
      </c>
      <c r="N29" s="51"/>
      <c r="O29" s="51"/>
      <c r="P29" s="51"/>
      <c r="Q29" s="51"/>
      <c r="R29" s="51"/>
      <c r="S29" s="51"/>
      <c r="T29" s="51"/>
      <c r="U29" s="35"/>
      <c r="V29" s="35"/>
    </row>
    <row r="30" spans="1:22" s="47" customFormat="1" ht="12">
      <c r="A30" s="35"/>
      <c r="B30" s="36"/>
      <c r="C30" s="53" t="s">
        <v>103</v>
      </c>
      <c r="D30" s="43" t="s">
        <v>106</v>
      </c>
      <c r="E30" s="43"/>
      <c r="F30" s="44"/>
      <c r="G30" s="38">
        <f t="shared" si="1"/>
        <v>0</v>
      </c>
      <c r="H30" s="38">
        <f>+H31+H32</f>
        <v>0</v>
      </c>
      <c r="I30" s="52">
        <f>+I31+I32</f>
        <v>0</v>
      </c>
      <c r="J30" s="52">
        <f>+J31+J32</f>
        <v>0</v>
      </c>
      <c r="K30" s="52">
        <f>+K31+K32</f>
        <v>0</v>
      </c>
      <c r="L30" s="52">
        <f>+L31+L32</f>
        <v>0</v>
      </c>
      <c r="M30" s="38">
        <f t="shared" si="0"/>
        <v>0</v>
      </c>
      <c r="N30" s="38">
        <f aca="true" t="shared" si="8" ref="N30:T30">+N31+N32</f>
        <v>0</v>
      </c>
      <c r="O30" s="52">
        <f t="shared" si="8"/>
        <v>0</v>
      </c>
      <c r="P30" s="52">
        <f t="shared" si="8"/>
        <v>0</v>
      </c>
      <c r="Q30" s="38">
        <f t="shared" si="8"/>
        <v>0</v>
      </c>
      <c r="R30" s="52">
        <f t="shared" si="8"/>
        <v>0</v>
      </c>
      <c r="S30" s="52">
        <f t="shared" si="8"/>
        <v>0</v>
      </c>
      <c r="T30" s="52">
        <f t="shared" si="8"/>
        <v>0</v>
      </c>
      <c r="U30" s="35"/>
      <c r="V30" s="35"/>
    </row>
    <row r="31" spans="1:22" s="47" customFormat="1" ht="12">
      <c r="A31" s="35"/>
      <c r="B31" s="36"/>
      <c r="C31" s="54"/>
      <c r="D31" s="53" t="s">
        <v>98</v>
      </c>
      <c r="E31" s="43" t="s">
        <v>96</v>
      </c>
      <c r="F31" s="44"/>
      <c r="G31" s="52">
        <f t="shared" si="1"/>
        <v>0</v>
      </c>
      <c r="H31" s="51"/>
      <c r="I31" s="51"/>
      <c r="J31" s="51"/>
      <c r="K31" s="51"/>
      <c r="L31" s="51"/>
      <c r="M31" s="38">
        <f t="shared" si="0"/>
        <v>0</v>
      </c>
      <c r="N31" s="39"/>
      <c r="O31" s="51"/>
      <c r="P31" s="51"/>
      <c r="Q31" s="39"/>
      <c r="R31" s="51"/>
      <c r="S31" s="51"/>
      <c r="T31" s="51"/>
      <c r="U31" s="35"/>
      <c r="V31" s="35"/>
    </row>
    <row r="32" spans="1:22" s="47" customFormat="1" ht="12">
      <c r="A32" s="35"/>
      <c r="B32" s="36"/>
      <c r="C32" s="54"/>
      <c r="D32" s="53" t="s">
        <v>99</v>
      </c>
      <c r="E32" s="43" t="s">
        <v>100</v>
      </c>
      <c r="F32" s="44"/>
      <c r="G32" s="38">
        <f>SUM(H32:L32)</f>
        <v>0</v>
      </c>
      <c r="H32" s="39"/>
      <c r="I32" s="51"/>
      <c r="J32" s="51"/>
      <c r="K32" s="51"/>
      <c r="L32" s="51"/>
      <c r="M32" s="38">
        <f t="shared" si="0"/>
        <v>0</v>
      </c>
      <c r="N32" s="39"/>
      <c r="O32" s="51"/>
      <c r="P32" s="51"/>
      <c r="Q32" s="39"/>
      <c r="R32" s="51"/>
      <c r="S32" s="51"/>
      <c r="T32" s="51"/>
      <c r="U32" s="35"/>
      <c r="V32" s="35"/>
    </row>
    <row r="33" spans="1:22" s="47" customFormat="1" ht="12">
      <c r="A33" s="35"/>
      <c r="B33" s="36" t="s">
        <v>117</v>
      </c>
      <c r="C33" s="43" t="s">
        <v>118</v>
      </c>
      <c r="D33" s="43"/>
      <c r="E33" s="43"/>
      <c r="F33" s="44"/>
      <c r="G33" s="52">
        <f t="shared" si="1"/>
        <v>0</v>
      </c>
      <c r="H33" s="52">
        <f>+H34+H39+H44+H45+H46</f>
        <v>0</v>
      </c>
      <c r="I33" s="52">
        <f>+I34+I39+I44+I45+I46</f>
        <v>0</v>
      </c>
      <c r="J33" s="52">
        <f>+J34+J39+J44+J45+J46</f>
        <v>0</v>
      </c>
      <c r="K33" s="52">
        <f>+K34+K39+K44+K45+K46</f>
        <v>0</v>
      </c>
      <c r="L33" s="52">
        <f>+L34+L39+L44+L45+L46</f>
        <v>0</v>
      </c>
      <c r="M33" s="52">
        <f t="shared" si="0"/>
        <v>0</v>
      </c>
      <c r="N33" s="52">
        <f aca="true" t="shared" si="9" ref="N33:T33">+N34+N39+N44+N45+N46</f>
        <v>0</v>
      </c>
      <c r="O33" s="52">
        <f t="shared" si="9"/>
        <v>0</v>
      </c>
      <c r="P33" s="52">
        <f t="shared" si="9"/>
        <v>0</v>
      </c>
      <c r="Q33" s="52">
        <f t="shared" si="9"/>
        <v>0</v>
      </c>
      <c r="R33" s="52">
        <f t="shared" si="9"/>
        <v>0</v>
      </c>
      <c r="S33" s="52">
        <f t="shared" si="9"/>
        <v>0</v>
      </c>
      <c r="T33" s="52">
        <f t="shared" si="9"/>
        <v>0</v>
      </c>
      <c r="U33" s="35"/>
      <c r="V33" s="35"/>
    </row>
    <row r="34" spans="1:22" s="47" customFormat="1" ht="12">
      <c r="A34" s="35"/>
      <c r="B34" s="36"/>
      <c r="C34" s="53" t="s">
        <v>93</v>
      </c>
      <c r="D34" s="43" t="s">
        <v>116</v>
      </c>
      <c r="E34" s="43"/>
      <c r="F34" s="44"/>
      <c r="G34" s="52">
        <f t="shared" si="1"/>
        <v>0</v>
      </c>
      <c r="H34" s="52">
        <f>+H35+H36</f>
        <v>0</v>
      </c>
      <c r="I34" s="52">
        <f>+I35+I36</f>
        <v>0</v>
      </c>
      <c r="J34" s="52">
        <f>+J35+J36</f>
        <v>0</v>
      </c>
      <c r="K34" s="52">
        <f>+K35+K36</f>
        <v>0</v>
      </c>
      <c r="L34" s="52">
        <f>+L35+L36</f>
        <v>0</v>
      </c>
      <c r="M34" s="52">
        <f t="shared" si="0"/>
        <v>0</v>
      </c>
      <c r="N34" s="52">
        <f aca="true" t="shared" si="10" ref="N34:T34">+N35+N36</f>
        <v>0</v>
      </c>
      <c r="O34" s="52">
        <f t="shared" si="10"/>
        <v>0</v>
      </c>
      <c r="P34" s="52">
        <f t="shared" si="10"/>
        <v>0</v>
      </c>
      <c r="Q34" s="52">
        <f t="shared" si="10"/>
        <v>0</v>
      </c>
      <c r="R34" s="52">
        <f t="shared" si="10"/>
        <v>0</v>
      </c>
      <c r="S34" s="52">
        <f t="shared" si="10"/>
        <v>0</v>
      </c>
      <c r="T34" s="52">
        <f t="shared" si="10"/>
        <v>0</v>
      </c>
      <c r="U34" s="35"/>
      <c r="V34" s="35"/>
    </row>
    <row r="35" spans="1:22" s="47" customFormat="1" ht="12">
      <c r="A35" s="35"/>
      <c r="B35" s="36"/>
      <c r="C35" s="54"/>
      <c r="D35" s="53" t="s">
        <v>98</v>
      </c>
      <c r="E35" s="43" t="s">
        <v>112</v>
      </c>
      <c r="F35" s="44"/>
      <c r="G35" s="52">
        <f t="shared" si="1"/>
        <v>0</v>
      </c>
      <c r="H35" s="51"/>
      <c r="I35" s="51"/>
      <c r="J35" s="51"/>
      <c r="K35" s="51"/>
      <c r="L35" s="51"/>
      <c r="M35" s="52">
        <f>SUM(N35:T35)</f>
        <v>0</v>
      </c>
      <c r="N35" s="51"/>
      <c r="O35" s="51"/>
      <c r="P35" s="51"/>
      <c r="Q35" s="51"/>
      <c r="R35" s="51"/>
      <c r="S35" s="51"/>
      <c r="T35" s="51"/>
      <c r="U35" s="35"/>
      <c r="V35" s="35"/>
    </row>
    <row r="36" spans="1:22" s="47" customFormat="1" ht="12">
      <c r="A36" s="35"/>
      <c r="B36" s="36"/>
      <c r="C36" s="54"/>
      <c r="D36" s="53" t="s">
        <v>99</v>
      </c>
      <c r="E36" s="43" t="s">
        <v>115</v>
      </c>
      <c r="F36" s="44"/>
      <c r="G36" s="52">
        <f t="shared" si="1"/>
        <v>0</v>
      </c>
      <c r="H36" s="52">
        <f>+H37+H38</f>
        <v>0</v>
      </c>
      <c r="I36" s="52">
        <f>+I37+I38</f>
        <v>0</v>
      </c>
      <c r="J36" s="52">
        <f>+J37+J38</f>
        <v>0</v>
      </c>
      <c r="K36" s="52">
        <f>+K37+K38</f>
        <v>0</v>
      </c>
      <c r="L36" s="52">
        <f>+L37+L38</f>
        <v>0</v>
      </c>
      <c r="M36" s="52">
        <f t="shared" si="0"/>
        <v>0</v>
      </c>
      <c r="N36" s="52">
        <f aca="true" t="shared" si="11" ref="N36:T36">+N37+N38</f>
        <v>0</v>
      </c>
      <c r="O36" s="52">
        <f t="shared" si="11"/>
        <v>0</v>
      </c>
      <c r="P36" s="52">
        <f t="shared" si="11"/>
        <v>0</v>
      </c>
      <c r="Q36" s="52">
        <f t="shared" si="11"/>
        <v>0</v>
      </c>
      <c r="R36" s="52">
        <f t="shared" si="11"/>
        <v>0</v>
      </c>
      <c r="S36" s="52">
        <f t="shared" si="11"/>
        <v>0</v>
      </c>
      <c r="T36" s="52">
        <f t="shared" si="11"/>
        <v>0</v>
      </c>
      <c r="U36" s="35"/>
      <c r="V36" s="35"/>
    </row>
    <row r="37" spans="1:22" s="47" customFormat="1" ht="12">
      <c r="A37" s="35"/>
      <c r="B37" s="36"/>
      <c r="C37" s="54"/>
      <c r="D37" s="54"/>
      <c r="E37" s="53" t="s">
        <v>107</v>
      </c>
      <c r="F37" s="37" t="s">
        <v>110</v>
      </c>
      <c r="G37" s="52">
        <f t="shared" si="1"/>
        <v>0</v>
      </c>
      <c r="H37" s="51"/>
      <c r="I37" s="51"/>
      <c r="J37" s="51"/>
      <c r="K37" s="51"/>
      <c r="L37" s="51"/>
      <c r="M37" s="52">
        <f t="shared" si="0"/>
        <v>0</v>
      </c>
      <c r="N37" s="51"/>
      <c r="O37" s="51"/>
      <c r="P37" s="51"/>
      <c r="Q37" s="51"/>
      <c r="R37" s="51"/>
      <c r="S37" s="51"/>
      <c r="T37" s="51"/>
      <c r="U37" s="35"/>
      <c r="V37" s="35"/>
    </row>
    <row r="38" spans="1:22" s="47" customFormat="1" ht="12">
      <c r="A38" s="35"/>
      <c r="B38" s="36"/>
      <c r="C38" s="54"/>
      <c r="D38" s="54"/>
      <c r="E38" s="53" t="s">
        <v>108</v>
      </c>
      <c r="F38" s="37" t="s">
        <v>114</v>
      </c>
      <c r="G38" s="52">
        <f t="shared" si="1"/>
        <v>0</v>
      </c>
      <c r="H38" s="51"/>
      <c r="I38" s="51"/>
      <c r="J38" s="51"/>
      <c r="K38" s="51"/>
      <c r="L38" s="51"/>
      <c r="M38" s="52">
        <f t="shared" si="0"/>
        <v>0</v>
      </c>
      <c r="N38" s="51"/>
      <c r="O38" s="51"/>
      <c r="P38" s="51"/>
      <c r="Q38" s="51"/>
      <c r="R38" s="51"/>
      <c r="S38" s="51"/>
      <c r="T38" s="51"/>
      <c r="U38" s="35"/>
      <c r="V38" s="35"/>
    </row>
    <row r="39" spans="1:22" s="47" customFormat="1" ht="12">
      <c r="A39" s="35"/>
      <c r="B39" s="36"/>
      <c r="C39" s="53" t="s">
        <v>92</v>
      </c>
      <c r="D39" s="43" t="s">
        <v>113</v>
      </c>
      <c r="E39" s="43"/>
      <c r="F39" s="44"/>
      <c r="G39" s="52">
        <f t="shared" si="1"/>
        <v>0</v>
      </c>
      <c r="H39" s="52">
        <f>+H40+H41</f>
        <v>0</v>
      </c>
      <c r="I39" s="52">
        <f>+I40+I41</f>
        <v>0</v>
      </c>
      <c r="J39" s="52">
        <f>+J40+J41</f>
        <v>0</v>
      </c>
      <c r="K39" s="52">
        <f>+K40+K41</f>
        <v>0</v>
      </c>
      <c r="L39" s="52">
        <f>+L40+L41</f>
        <v>0</v>
      </c>
      <c r="M39" s="52">
        <f t="shared" si="0"/>
        <v>0</v>
      </c>
      <c r="N39" s="52">
        <f aca="true" t="shared" si="12" ref="N39:T39">+N40+N41</f>
        <v>0</v>
      </c>
      <c r="O39" s="52">
        <f t="shared" si="12"/>
        <v>0</v>
      </c>
      <c r="P39" s="52">
        <f t="shared" si="12"/>
        <v>0</v>
      </c>
      <c r="Q39" s="52">
        <f t="shared" si="12"/>
        <v>0</v>
      </c>
      <c r="R39" s="52">
        <f t="shared" si="12"/>
        <v>0</v>
      </c>
      <c r="S39" s="52">
        <f t="shared" si="12"/>
        <v>0</v>
      </c>
      <c r="T39" s="52">
        <f t="shared" si="12"/>
        <v>0</v>
      </c>
      <c r="U39" s="35"/>
      <c r="V39" s="35"/>
    </row>
    <row r="40" spans="1:22" s="47" customFormat="1" ht="12">
      <c r="A40" s="35"/>
      <c r="B40" s="36"/>
      <c r="C40" s="54"/>
      <c r="D40" s="53" t="s">
        <v>98</v>
      </c>
      <c r="E40" s="43" t="s">
        <v>112</v>
      </c>
      <c r="F40" s="44"/>
      <c r="G40" s="52">
        <f t="shared" si="1"/>
        <v>0</v>
      </c>
      <c r="H40" s="51"/>
      <c r="I40" s="51"/>
      <c r="J40" s="51"/>
      <c r="K40" s="51"/>
      <c r="L40" s="51"/>
      <c r="M40" s="52">
        <f t="shared" si="0"/>
        <v>0</v>
      </c>
      <c r="N40" s="51"/>
      <c r="O40" s="51"/>
      <c r="P40" s="51"/>
      <c r="Q40" s="51"/>
      <c r="R40" s="51"/>
      <c r="S40" s="51"/>
      <c r="T40" s="51"/>
      <c r="U40" s="35"/>
      <c r="V40" s="35"/>
    </row>
    <row r="41" spans="1:22" s="47" customFormat="1" ht="12">
      <c r="A41" s="35"/>
      <c r="B41" s="36"/>
      <c r="C41" s="54"/>
      <c r="D41" s="53" t="s">
        <v>99</v>
      </c>
      <c r="E41" s="43" t="s">
        <v>111</v>
      </c>
      <c r="F41" s="44"/>
      <c r="G41" s="52">
        <f t="shared" si="1"/>
        <v>0</v>
      </c>
      <c r="H41" s="52">
        <f>+H42+H43</f>
        <v>0</v>
      </c>
      <c r="I41" s="52">
        <f>+I42+I43</f>
        <v>0</v>
      </c>
      <c r="J41" s="52">
        <f>+J42+J43</f>
        <v>0</v>
      </c>
      <c r="K41" s="52">
        <f>+K42+K43</f>
        <v>0</v>
      </c>
      <c r="L41" s="52">
        <f>+L42+L43</f>
        <v>0</v>
      </c>
      <c r="M41" s="52">
        <f t="shared" si="0"/>
        <v>0</v>
      </c>
      <c r="N41" s="52">
        <f aca="true" t="shared" si="13" ref="N41:T41">+N42+N43</f>
        <v>0</v>
      </c>
      <c r="O41" s="52">
        <f t="shared" si="13"/>
        <v>0</v>
      </c>
      <c r="P41" s="52">
        <f t="shared" si="13"/>
        <v>0</v>
      </c>
      <c r="Q41" s="52">
        <f t="shared" si="13"/>
        <v>0</v>
      </c>
      <c r="R41" s="52">
        <f t="shared" si="13"/>
        <v>0</v>
      </c>
      <c r="S41" s="52">
        <f t="shared" si="13"/>
        <v>0</v>
      </c>
      <c r="T41" s="52">
        <f t="shared" si="13"/>
        <v>0</v>
      </c>
      <c r="U41" s="35"/>
      <c r="V41" s="35"/>
    </row>
    <row r="42" spans="1:22" s="47" customFormat="1" ht="12">
      <c r="A42" s="35"/>
      <c r="B42" s="36"/>
      <c r="C42" s="54"/>
      <c r="D42" s="54"/>
      <c r="E42" s="53" t="s">
        <v>107</v>
      </c>
      <c r="F42" s="37" t="s">
        <v>110</v>
      </c>
      <c r="G42" s="52">
        <f t="shared" si="1"/>
        <v>0</v>
      </c>
      <c r="H42" s="51"/>
      <c r="I42" s="51"/>
      <c r="J42" s="51"/>
      <c r="K42" s="51"/>
      <c r="L42" s="51"/>
      <c r="M42" s="52">
        <f t="shared" si="0"/>
        <v>0</v>
      </c>
      <c r="N42" s="51"/>
      <c r="O42" s="51"/>
      <c r="P42" s="51"/>
      <c r="Q42" s="51"/>
      <c r="R42" s="51"/>
      <c r="S42" s="51"/>
      <c r="T42" s="51"/>
      <c r="U42" s="35"/>
      <c r="V42" s="35"/>
    </row>
    <row r="43" spans="1:22" s="47" customFormat="1" ht="12">
      <c r="A43" s="35"/>
      <c r="B43" s="36"/>
      <c r="C43" s="54"/>
      <c r="D43" s="54"/>
      <c r="E43" s="53" t="s">
        <v>108</v>
      </c>
      <c r="F43" s="37" t="s">
        <v>109</v>
      </c>
      <c r="G43" s="52">
        <f t="shared" si="1"/>
        <v>0</v>
      </c>
      <c r="H43" s="51"/>
      <c r="I43" s="51"/>
      <c r="J43" s="51"/>
      <c r="K43" s="51"/>
      <c r="L43" s="51"/>
      <c r="M43" s="52">
        <f t="shared" si="0"/>
        <v>0</v>
      </c>
      <c r="N43" s="51"/>
      <c r="O43" s="51"/>
      <c r="P43" s="51"/>
      <c r="Q43" s="51"/>
      <c r="R43" s="51"/>
      <c r="S43" s="51"/>
      <c r="T43" s="51"/>
      <c r="U43" s="35"/>
      <c r="V43" s="35"/>
    </row>
    <row r="44" spans="1:22" s="47" customFormat="1" ht="12">
      <c r="A44" s="35"/>
      <c r="B44" s="36"/>
      <c r="C44" s="53" t="s">
        <v>101</v>
      </c>
      <c r="D44" s="43" t="s">
        <v>104</v>
      </c>
      <c r="E44" s="43"/>
      <c r="F44" s="44"/>
      <c r="G44" s="52">
        <f t="shared" si="1"/>
        <v>0</v>
      </c>
      <c r="H44" s="51"/>
      <c r="I44" s="51"/>
      <c r="J44" s="51"/>
      <c r="K44" s="51"/>
      <c r="L44" s="51"/>
      <c r="M44" s="52">
        <f t="shared" si="0"/>
        <v>0</v>
      </c>
      <c r="N44" s="51"/>
      <c r="O44" s="51"/>
      <c r="P44" s="51"/>
      <c r="Q44" s="51"/>
      <c r="R44" s="51"/>
      <c r="S44" s="51"/>
      <c r="T44" s="51"/>
      <c r="U44" s="35"/>
      <c r="V44" s="35"/>
    </row>
    <row r="45" spans="1:22" s="47" customFormat="1" ht="12">
      <c r="A45" s="35"/>
      <c r="B45" s="36"/>
      <c r="C45" s="53" t="s">
        <v>102</v>
      </c>
      <c r="D45" s="43" t="s">
        <v>105</v>
      </c>
      <c r="E45" s="43"/>
      <c r="F45" s="44"/>
      <c r="G45" s="52">
        <f t="shared" si="1"/>
        <v>0</v>
      </c>
      <c r="H45" s="51"/>
      <c r="I45" s="51"/>
      <c r="J45" s="51"/>
      <c r="K45" s="51"/>
      <c r="L45" s="51"/>
      <c r="M45" s="52">
        <f t="shared" si="0"/>
        <v>0</v>
      </c>
      <c r="N45" s="51"/>
      <c r="O45" s="51"/>
      <c r="P45" s="51"/>
      <c r="Q45" s="51"/>
      <c r="R45" s="51"/>
      <c r="S45" s="51"/>
      <c r="T45" s="51"/>
      <c r="U45" s="35"/>
      <c r="V45" s="35"/>
    </row>
    <row r="46" spans="1:22" s="47" customFormat="1" ht="12">
      <c r="A46" s="35"/>
      <c r="B46" s="36"/>
      <c r="C46" s="53" t="s">
        <v>103</v>
      </c>
      <c r="D46" s="43" t="s">
        <v>106</v>
      </c>
      <c r="E46" s="43"/>
      <c r="F46" s="44"/>
      <c r="G46" s="52">
        <f t="shared" si="1"/>
        <v>0</v>
      </c>
      <c r="H46" s="52">
        <f>+H47+H48</f>
        <v>0</v>
      </c>
      <c r="I46" s="52">
        <f>+I47+I48</f>
        <v>0</v>
      </c>
      <c r="J46" s="52">
        <f>+J47+J48</f>
        <v>0</v>
      </c>
      <c r="K46" s="52">
        <f>+K47+K48</f>
        <v>0</v>
      </c>
      <c r="L46" s="52">
        <f>+L47+L48</f>
        <v>0</v>
      </c>
      <c r="M46" s="52">
        <f t="shared" si="0"/>
        <v>0</v>
      </c>
      <c r="N46" s="52">
        <f aca="true" t="shared" si="14" ref="N46:T46">+N47+N48</f>
        <v>0</v>
      </c>
      <c r="O46" s="52">
        <f t="shared" si="14"/>
        <v>0</v>
      </c>
      <c r="P46" s="52">
        <f t="shared" si="14"/>
        <v>0</v>
      </c>
      <c r="Q46" s="52">
        <f t="shared" si="14"/>
        <v>0</v>
      </c>
      <c r="R46" s="52">
        <f t="shared" si="14"/>
        <v>0</v>
      </c>
      <c r="S46" s="52">
        <f t="shared" si="14"/>
        <v>0</v>
      </c>
      <c r="T46" s="52">
        <f t="shared" si="14"/>
        <v>0</v>
      </c>
      <c r="U46" s="35"/>
      <c r="V46" s="35"/>
    </row>
    <row r="47" spans="1:22" s="47" customFormat="1" ht="12">
      <c r="A47" s="35"/>
      <c r="B47" s="36"/>
      <c r="C47" s="54"/>
      <c r="D47" s="53" t="s">
        <v>98</v>
      </c>
      <c r="E47" s="43" t="s">
        <v>96</v>
      </c>
      <c r="F47" s="44"/>
      <c r="G47" s="52">
        <f t="shared" si="1"/>
        <v>0</v>
      </c>
      <c r="H47" s="51"/>
      <c r="I47" s="51"/>
      <c r="J47" s="51"/>
      <c r="K47" s="51"/>
      <c r="L47" s="51"/>
      <c r="M47" s="52">
        <f t="shared" si="0"/>
        <v>0</v>
      </c>
      <c r="N47" s="51"/>
      <c r="O47" s="51"/>
      <c r="P47" s="51"/>
      <c r="Q47" s="51"/>
      <c r="R47" s="51"/>
      <c r="S47" s="51"/>
      <c r="T47" s="51"/>
      <c r="U47" s="35"/>
      <c r="V47" s="35"/>
    </row>
    <row r="48" spans="1:22" s="47" customFormat="1" ht="12">
      <c r="A48" s="35"/>
      <c r="B48" s="36"/>
      <c r="C48" s="54"/>
      <c r="D48" s="53" t="s">
        <v>99</v>
      </c>
      <c r="E48" s="43" t="s">
        <v>100</v>
      </c>
      <c r="F48" s="44"/>
      <c r="G48" s="52">
        <f t="shared" si="1"/>
        <v>0</v>
      </c>
      <c r="H48" s="51"/>
      <c r="I48" s="51"/>
      <c r="J48" s="51"/>
      <c r="K48" s="51"/>
      <c r="L48" s="51"/>
      <c r="M48" s="52">
        <f t="shared" si="0"/>
        <v>0</v>
      </c>
      <c r="N48" s="51"/>
      <c r="O48" s="51"/>
      <c r="P48" s="51"/>
      <c r="Q48" s="51"/>
      <c r="R48" s="51"/>
      <c r="S48" s="51"/>
      <c r="T48" s="51"/>
      <c r="U48" s="35"/>
      <c r="V48" s="35"/>
    </row>
    <row r="49" spans="1:22" s="47" customFormat="1" ht="12">
      <c r="A49" s="35"/>
      <c r="B49" s="36" t="s">
        <v>95</v>
      </c>
      <c r="C49" s="43" t="s">
        <v>94</v>
      </c>
      <c r="D49" s="43"/>
      <c r="E49" s="43"/>
      <c r="F49" s="44"/>
      <c r="G49" s="52">
        <f t="shared" si="1"/>
        <v>0</v>
      </c>
      <c r="H49" s="52">
        <f>+H50+H51</f>
        <v>0</v>
      </c>
      <c r="I49" s="52">
        <f>+I50+I51</f>
        <v>0</v>
      </c>
      <c r="J49" s="52">
        <f>+J50+J51</f>
        <v>0</v>
      </c>
      <c r="K49" s="52">
        <f>+K50+K51</f>
        <v>0</v>
      </c>
      <c r="L49" s="52">
        <f>+L50+L51</f>
        <v>0</v>
      </c>
      <c r="M49" s="52">
        <f t="shared" si="0"/>
        <v>0</v>
      </c>
      <c r="N49" s="52">
        <f aca="true" t="shared" si="15" ref="N49:T49">+N50+N51</f>
        <v>0</v>
      </c>
      <c r="O49" s="52">
        <f t="shared" si="15"/>
        <v>0</v>
      </c>
      <c r="P49" s="52">
        <f t="shared" si="15"/>
        <v>0</v>
      </c>
      <c r="Q49" s="52">
        <f t="shared" si="15"/>
        <v>0</v>
      </c>
      <c r="R49" s="52">
        <f t="shared" si="15"/>
        <v>0</v>
      </c>
      <c r="S49" s="52">
        <f t="shared" si="15"/>
        <v>0</v>
      </c>
      <c r="T49" s="52">
        <f t="shared" si="15"/>
        <v>0</v>
      </c>
      <c r="U49" s="35"/>
      <c r="V49" s="35"/>
    </row>
    <row r="50" spans="1:22" s="47" customFormat="1" ht="12">
      <c r="A50" s="35"/>
      <c r="B50" s="36"/>
      <c r="C50" s="53" t="s">
        <v>93</v>
      </c>
      <c r="D50" s="43" t="s">
        <v>96</v>
      </c>
      <c r="E50" s="43"/>
      <c r="F50" s="44"/>
      <c r="G50" s="52">
        <f t="shared" si="1"/>
        <v>0</v>
      </c>
      <c r="H50" s="51"/>
      <c r="I50" s="51"/>
      <c r="J50" s="51"/>
      <c r="K50" s="51"/>
      <c r="L50" s="51"/>
      <c r="M50" s="52">
        <f t="shared" si="0"/>
        <v>0</v>
      </c>
      <c r="N50" s="51"/>
      <c r="O50" s="51"/>
      <c r="P50" s="51"/>
      <c r="Q50" s="51"/>
      <c r="R50" s="51"/>
      <c r="S50" s="51"/>
      <c r="T50" s="51"/>
      <c r="U50" s="35"/>
      <c r="V50" s="35"/>
    </row>
    <row r="51" spans="1:22" s="47" customFormat="1" ht="12">
      <c r="A51" s="35"/>
      <c r="B51" s="36"/>
      <c r="C51" s="53" t="s">
        <v>92</v>
      </c>
      <c r="D51" s="43" t="s">
        <v>97</v>
      </c>
      <c r="E51" s="43"/>
      <c r="F51" s="44"/>
      <c r="G51" s="52">
        <f t="shared" si="1"/>
        <v>0</v>
      </c>
      <c r="H51" s="51"/>
      <c r="I51" s="51"/>
      <c r="J51" s="51"/>
      <c r="K51" s="51"/>
      <c r="L51" s="51"/>
      <c r="M51" s="52">
        <f t="shared" si="0"/>
        <v>0</v>
      </c>
      <c r="N51" s="51"/>
      <c r="O51" s="51"/>
      <c r="P51" s="51"/>
      <c r="Q51" s="51"/>
      <c r="R51" s="51"/>
      <c r="S51" s="51"/>
      <c r="T51" s="51"/>
      <c r="U51" s="35"/>
      <c r="V51" s="35"/>
    </row>
    <row r="52" spans="1:22" s="47" customFormat="1" ht="12">
      <c r="A52" s="35"/>
      <c r="B52" s="36" t="s">
        <v>88</v>
      </c>
      <c r="C52" s="43" t="s">
        <v>90</v>
      </c>
      <c r="D52" s="43"/>
      <c r="E52" s="43"/>
      <c r="F52" s="44"/>
      <c r="G52" s="52">
        <f t="shared" si="1"/>
        <v>0</v>
      </c>
      <c r="H52" s="51"/>
      <c r="I52" s="51"/>
      <c r="J52" s="51"/>
      <c r="K52" s="51"/>
      <c r="L52" s="51"/>
      <c r="M52" s="52">
        <f t="shared" si="0"/>
        <v>0</v>
      </c>
      <c r="N52" s="51"/>
      <c r="O52" s="51"/>
      <c r="P52" s="51"/>
      <c r="Q52" s="51"/>
      <c r="R52" s="51"/>
      <c r="S52" s="51"/>
      <c r="T52" s="51"/>
      <c r="U52" s="35"/>
      <c r="V52" s="35"/>
    </row>
    <row r="53" spans="1:22" s="47" customFormat="1" ht="12">
      <c r="A53" s="35"/>
      <c r="B53" s="36" t="s">
        <v>89</v>
      </c>
      <c r="C53" s="43" t="s">
        <v>91</v>
      </c>
      <c r="D53" s="43"/>
      <c r="E53" s="43"/>
      <c r="F53" s="44"/>
      <c r="G53" s="38">
        <f t="shared" si="1"/>
        <v>1084431</v>
      </c>
      <c r="H53" s="39">
        <v>15209</v>
      </c>
      <c r="I53" s="39">
        <v>1067365</v>
      </c>
      <c r="J53" s="39">
        <v>0</v>
      </c>
      <c r="K53" s="39">
        <v>0</v>
      </c>
      <c r="L53" s="39">
        <v>1857</v>
      </c>
      <c r="M53" s="38">
        <f t="shared" si="0"/>
        <v>0</v>
      </c>
      <c r="N53" s="39"/>
      <c r="O53" s="39"/>
      <c r="P53" s="39"/>
      <c r="Q53" s="39"/>
      <c r="R53" s="39"/>
      <c r="S53" s="39"/>
      <c r="T53" s="39"/>
      <c r="U53" s="35"/>
      <c r="V53" s="35"/>
    </row>
    <row r="54" spans="1:22" s="47" customFormat="1" ht="12">
      <c r="A54" s="35"/>
      <c r="B54" s="36" t="s">
        <v>85</v>
      </c>
      <c r="C54" s="43" t="s">
        <v>86</v>
      </c>
      <c r="D54" s="43"/>
      <c r="E54" s="43"/>
      <c r="F54" s="44"/>
      <c r="G54" s="38">
        <f t="shared" si="1"/>
        <v>0</v>
      </c>
      <c r="H54" s="39">
        <v>0</v>
      </c>
      <c r="I54" s="39">
        <v>0</v>
      </c>
      <c r="J54" s="39">
        <v>0</v>
      </c>
      <c r="K54" s="39">
        <v>0</v>
      </c>
      <c r="L54" s="39">
        <v>0</v>
      </c>
      <c r="M54" s="38">
        <f t="shared" si="0"/>
        <v>1267045</v>
      </c>
      <c r="N54" s="39">
        <v>129545</v>
      </c>
      <c r="O54" s="39">
        <v>0</v>
      </c>
      <c r="P54" s="39">
        <v>0</v>
      </c>
      <c r="Q54" s="39">
        <v>1137500</v>
      </c>
      <c r="R54" s="39">
        <v>0</v>
      </c>
      <c r="S54" s="39">
        <v>0</v>
      </c>
      <c r="T54" s="39">
        <v>0</v>
      </c>
      <c r="U54" s="35"/>
      <c r="V54" s="35"/>
    </row>
    <row r="55" spans="1:22" s="47" customFormat="1" ht="12">
      <c r="A55" s="35"/>
      <c r="B55" s="36" t="s">
        <v>84</v>
      </c>
      <c r="C55" s="43" t="s">
        <v>87</v>
      </c>
      <c r="D55" s="43"/>
      <c r="E55" s="43"/>
      <c r="F55" s="44"/>
      <c r="G55" s="38">
        <f t="shared" si="1"/>
        <v>359977</v>
      </c>
      <c r="H55" s="39">
        <v>0</v>
      </c>
      <c r="I55" s="39">
        <v>49088</v>
      </c>
      <c r="J55" s="39">
        <v>310889</v>
      </c>
      <c r="K55" s="39">
        <v>0</v>
      </c>
      <c r="L55" s="39">
        <v>0</v>
      </c>
      <c r="M55" s="38">
        <f t="shared" si="0"/>
        <v>276768</v>
      </c>
      <c r="N55" s="39">
        <v>70000</v>
      </c>
      <c r="O55" s="39">
        <v>0</v>
      </c>
      <c r="P55" s="39">
        <v>0</v>
      </c>
      <c r="Q55" s="39">
        <v>0</v>
      </c>
      <c r="R55" s="39">
        <v>0</v>
      </c>
      <c r="S55" s="39">
        <v>0</v>
      </c>
      <c r="T55" s="39">
        <v>206768</v>
      </c>
      <c r="U55" s="35"/>
      <c r="V55" s="35"/>
    </row>
    <row r="56" spans="1:22" s="47" customFormat="1" ht="12">
      <c r="A56" s="35"/>
      <c r="B56" s="36"/>
      <c r="C56" s="45" t="s">
        <v>134</v>
      </c>
      <c r="D56" s="45"/>
      <c r="E56" s="45"/>
      <c r="F56" s="46"/>
      <c r="G56" s="38">
        <f t="shared" si="1"/>
        <v>0</v>
      </c>
      <c r="H56" s="39">
        <v>0</v>
      </c>
      <c r="I56" s="39">
        <v>0</v>
      </c>
      <c r="J56" s="39">
        <v>0</v>
      </c>
      <c r="K56" s="39">
        <v>0</v>
      </c>
      <c r="L56" s="39">
        <v>0</v>
      </c>
      <c r="M56" s="38">
        <f t="shared" si="0"/>
        <v>0</v>
      </c>
      <c r="N56" s="39"/>
      <c r="O56" s="39"/>
      <c r="P56" s="39"/>
      <c r="Q56" s="39"/>
      <c r="R56" s="39"/>
      <c r="S56" s="39"/>
      <c r="T56" s="39"/>
      <c r="U56" s="35"/>
      <c r="V56" s="35"/>
    </row>
    <row r="57" spans="1:22" s="47" customFormat="1" ht="12">
      <c r="A57" s="35"/>
      <c r="B57" s="36" t="s">
        <v>81</v>
      </c>
      <c r="C57" s="43" t="s">
        <v>82</v>
      </c>
      <c r="D57" s="43"/>
      <c r="E57" s="43"/>
      <c r="F57" s="44"/>
      <c r="G57" s="38">
        <f t="shared" si="1"/>
        <v>105518</v>
      </c>
      <c r="H57" s="39">
        <v>0</v>
      </c>
      <c r="I57" s="39">
        <v>105518</v>
      </c>
      <c r="J57" s="51">
        <v>0</v>
      </c>
      <c r="K57" s="51">
        <v>0</v>
      </c>
      <c r="L57" s="51">
        <v>0</v>
      </c>
      <c r="M57" s="38">
        <f t="shared" si="0"/>
        <v>0</v>
      </c>
      <c r="N57" s="39"/>
      <c r="O57" s="51"/>
      <c r="P57" s="51"/>
      <c r="Q57" s="39"/>
      <c r="R57" s="39"/>
      <c r="S57" s="51"/>
      <c r="T57" s="51"/>
      <c r="U57" s="35"/>
      <c r="V57" s="35"/>
    </row>
    <row r="58" spans="1:22" s="47" customFormat="1" ht="12">
      <c r="A58" s="35"/>
      <c r="B58" s="36" t="s">
        <v>80</v>
      </c>
      <c r="C58" s="43" t="s">
        <v>83</v>
      </c>
      <c r="D58" s="43"/>
      <c r="E58" s="43"/>
      <c r="F58" s="44"/>
      <c r="G58" s="52">
        <f t="shared" si="1"/>
        <v>0</v>
      </c>
      <c r="H58" s="51"/>
      <c r="I58" s="51"/>
      <c r="J58" s="51"/>
      <c r="K58" s="51"/>
      <c r="L58" s="51"/>
      <c r="M58" s="52">
        <f t="shared" si="0"/>
        <v>0</v>
      </c>
      <c r="N58" s="51"/>
      <c r="O58" s="51"/>
      <c r="P58" s="51"/>
      <c r="Q58" s="51"/>
      <c r="R58" s="51"/>
      <c r="S58" s="51"/>
      <c r="T58" s="51"/>
      <c r="U58" s="35"/>
      <c r="V58" s="35"/>
    </row>
    <row r="59" spans="1:22" s="47" customFormat="1" ht="12">
      <c r="A59" s="35"/>
      <c r="B59" s="63" t="s">
        <v>36</v>
      </c>
      <c r="C59" s="64"/>
      <c r="D59" s="64"/>
      <c r="E59" s="64"/>
      <c r="F59" s="40"/>
      <c r="G59" s="55">
        <f aca="true" t="shared" si="16" ref="G59:T59">+G7+G9+G10+G11+G12+G17+G33+G49+G52+G53+G54+G55+G57+G58</f>
        <v>71474185</v>
      </c>
      <c r="H59" s="55">
        <f t="shared" si="16"/>
        <v>17199618</v>
      </c>
      <c r="I59" s="55">
        <f t="shared" si="16"/>
        <v>27927300</v>
      </c>
      <c r="J59" s="55">
        <f t="shared" si="16"/>
        <v>22786004</v>
      </c>
      <c r="K59" s="55">
        <f t="shared" si="16"/>
        <v>3550219</v>
      </c>
      <c r="L59" s="55">
        <f t="shared" si="16"/>
        <v>11044</v>
      </c>
      <c r="M59" s="55">
        <f t="shared" si="16"/>
        <v>22428297</v>
      </c>
      <c r="N59" s="55">
        <f t="shared" si="16"/>
        <v>9083381</v>
      </c>
      <c r="O59" s="55">
        <f t="shared" si="16"/>
        <v>207275</v>
      </c>
      <c r="P59" s="55">
        <f t="shared" si="16"/>
        <v>1839169</v>
      </c>
      <c r="Q59" s="55">
        <f t="shared" si="16"/>
        <v>3386139</v>
      </c>
      <c r="R59" s="55">
        <f t="shared" si="16"/>
        <v>1648866</v>
      </c>
      <c r="S59" s="55">
        <f t="shared" si="16"/>
        <v>2672848</v>
      </c>
      <c r="T59" s="55">
        <f t="shared" si="16"/>
        <v>3590619</v>
      </c>
      <c r="U59" s="35"/>
      <c r="V59" s="35"/>
    </row>
    <row r="60" spans="1:22" s="47" customFormat="1" ht="12">
      <c r="A60" s="35"/>
      <c r="B60" s="34" t="s">
        <v>37</v>
      </c>
      <c r="C60" s="43"/>
      <c r="D60" s="43"/>
      <c r="E60" s="43"/>
      <c r="F60" s="44"/>
      <c r="G60" s="57">
        <f t="shared" si="1"/>
        <v>18440511</v>
      </c>
      <c r="H60" s="57">
        <v>3384962</v>
      </c>
      <c r="I60" s="57">
        <v>5830868</v>
      </c>
      <c r="J60" s="57">
        <v>7145708</v>
      </c>
      <c r="K60" s="57">
        <v>2078973</v>
      </c>
      <c r="L60" s="57">
        <v>0</v>
      </c>
      <c r="M60" s="57">
        <f t="shared" si="0"/>
        <v>3639887</v>
      </c>
      <c r="N60" s="57">
        <v>671309</v>
      </c>
      <c r="O60" s="57">
        <v>95431</v>
      </c>
      <c r="P60" s="57">
        <v>865730</v>
      </c>
      <c r="Q60" s="57">
        <v>119447</v>
      </c>
      <c r="R60" s="57">
        <v>3416</v>
      </c>
      <c r="S60" s="57">
        <v>7985</v>
      </c>
      <c r="T60" s="57">
        <v>1876569</v>
      </c>
      <c r="U60" s="35"/>
      <c r="V60" s="35"/>
    </row>
    <row r="61" spans="1:22" s="47" customFormat="1" ht="12">
      <c r="A61" s="35"/>
      <c r="B61" s="34" t="s">
        <v>46</v>
      </c>
      <c r="C61" s="43"/>
      <c r="D61" s="43"/>
      <c r="E61" s="43"/>
      <c r="F61" s="44"/>
      <c r="G61" s="57">
        <f t="shared" si="1"/>
        <v>55282</v>
      </c>
      <c r="H61" s="57">
        <v>24026</v>
      </c>
      <c r="I61" s="57">
        <v>10332</v>
      </c>
      <c r="J61" s="57">
        <v>19642</v>
      </c>
      <c r="K61" s="57">
        <v>0</v>
      </c>
      <c r="L61" s="57">
        <v>1282</v>
      </c>
      <c r="M61" s="57">
        <f t="shared" si="0"/>
        <v>597255</v>
      </c>
      <c r="N61" s="57">
        <v>105181</v>
      </c>
      <c r="O61" s="57">
        <v>12640</v>
      </c>
      <c r="P61" s="57">
        <v>806</v>
      </c>
      <c r="Q61" s="57">
        <v>364594</v>
      </c>
      <c r="R61" s="57">
        <v>61036</v>
      </c>
      <c r="S61" s="57">
        <v>0</v>
      </c>
      <c r="T61" s="57">
        <v>52998</v>
      </c>
      <c r="U61" s="35"/>
      <c r="V61" s="35"/>
    </row>
    <row r="62" spans="1:22" s="47" customFormat="1" ht="12">
      <c r="A62" s="35"/>
      <c r="B62" s="34" t="s">
        <v>35</v>
      </c>
      <c r="C62" s="43"/>
      <c r="D62" s="43"/>
      <c r="E62" s="43"/>
      <c r="F62" s="44"/>
      <c r="G62" s="57">
        <f t="shared" si="1"/>
        <v>1630001</v>
      </c>
      <c r="H62" s="57">
        <v>1107639</v>
      </c>
      <c r="I62" s="57">
        <v>355531</v>
      </c>
      <c r="J62" s="57">
        <v>166831</v>
      </c>
      <c r="K62" s="57">
        <v>0</v>
      </c>
      <c r="L62" s="57">
        <v>0</v>
      </c>
      <c r="M62" s="57">
        <f t="shared" si="0"/>
        <v>19933</v>
      </c>
      <c r="N62" s="57">
        <v>1502</v>
      </c>
      <c r="O62" s="57">
        <v>0</v>
      </c>
      <c r="P62" s="57">
        <v>0</v>
      </c>
      <c r="Q62" s="57">
        <v>0</v>
      </c>
      <c r="R62" s="57">
        <v>0</v>
      </c>
      <c r="S62" s="57">
        <v>0</v>
      </c>
      <c r="T62" s="57">
        <v>18431</v>
      </c>
      <c r="U62" s="35"/>
      <c r="V62" s="35"/>
    </row>
    <row r="63" spans="1:22" s="47" customFormat="1" ht="12">
      <c r="A63" s="35"/>
      <c r="B63" s="34" t="s">
        <v>43</v>
      </c>
      <c r="C63" s="43"/>
      <c r="D63" s="43"/>
      <c r="E63" s="43"/>
      <c r="F63" s="44"/>
      <c r="G63" s="57">
        <f t="shared" si="1"/>
        <v>45133</v>
      </c>
      <c r="H63" s="57">
        <v>41076</v>
      </c>
      <c r="I63" s="57">
        <v>2200</v>
      </c>
      <c r="J63" s="57">
        <v>0</v>
      </c>
      <c r="K63" s="57">
        <v>0</v>
      </c>
      <c r="L63" s="57">
        <v>1857</v>
      </c>
      <c r="M63" s="57">
        <f t="shared" si="0"/>
        <v>3723</v>
      </c>
      <c r="N63" s="57">
        <v>1890</v>
      </c>
      <c r="O63" s="57">
        <v>0</v>
      </c>
      <c r="P63" s="57">
        <v>0</v>
      </c>
      <c r="Q63" s="57">
        <v>1017</v>
      </c>
      <c r="R63" s="57">
        <v>809</v>
      </c>
      <c r="S63" s="57">
        <v>0</v>
      </c>
      <c r="T63" s="57">
        <v>7</v>
      </c>
      <c r="U63" s="35"/>
      <c r="V63" s="35"/>
    </row>
    <row r="64" spans="1:22" s="47" customFormat="1" ht="12">
      <c r="A64" s="35"/>
      <c r="B64" s="34" t="s">
        <v>38</v>
      </c>
      <c r="C64" s="43"/>
      <c r="D64" s="43"/>
      <c r="E64" s="43"/>
      <c r="F64" s="44"/>
      <c r="G64" s="57">
        <f t="shared" si="1"/>
        <v>4021712</v>
      </c>
      <c r="H64" s="57">
        <v>409841</v>
      </c>
      <c r="I64" s="57">
        <v>111871</v>
      </c>
      <c r="J64" s="57">
        <v>3500000</v>
      </c>
      <c r="K64" s="57">
        <v>0</v>
      </c>
      <c r="L64" s="57">
        <v>0</v>
      </c>
      <c r="M64" s="57">
        <f t="shared" si="0"/>
        <v>29723</v>
      </c>
      <c r="N64" s="57">
        <v>0</v>
      </c>
      <c r="O64" s="57">
        <v>0</v>
      </c>
      <c r="P64" s="57">
        <v>0</v>
      </c>
      <c r="Q64" s="57">
        <v>28824</v>
      </c>
      <c r="R64" s="57">
        <v>899</v>
      </c>
      <c r="S64" s="57">
        <v>0</v>
      </c>
      <c r="T64" s="57">
        <v>0</v>
      </c>
      <c r="U64" s="35"/>
      <c r="V64" s="35"/>
    </row>
    <row r="65" spans="1:22" s="47" customFormat="1" ht="12">
      <c r="A65" s="35"/>
      <c r="B65" s="34" t="s">
        <v>39</v>
      </c>
      <c r="C65" s="43"/>
      <c r="D65" s="43"/>
      <c r="E65" s="43"/>
      <c r="F65" s="44"/>
      <c r="G65" s="57">
        <f t="shared" si="1"/>
        <v>783821</v>
      </c>
      <c r="H65" s="57">
        <v>358344</v>
      </c>
      <c r="I65" s="57">
        <v>164577</v>
      </c>
      <c r="J65" s="57">
        <v>233220</v>
      </c>
      <c r="K65" s="57">
        <v>27680</v>
      </c>
      <c r="L65" s="57">
        <v>0</v>
      </c>
      <c r="M65" s="57">
        <f t="shared" si="0"/>
        <v>66351</v>
      </c>
      <c r="N65" s="57">
        <v>642</v>
      </c>
      <c r="O65" s="57">
        <v>0</v>
      </c>
      <c r="P65" s="57">
        <v>212</v>
      </c>
      <c r="Q65" s="57">
        <v>4697</v>
      </c>
      <c r="R65" s="57">
        <v>6656</v>
      </c>
      <c r="S65" s="57">
        <v>0</v>
      </c>
      <c r="T65" s="57">
        <v>54144</v>
      </c>
      <c r="U65" s="35"/>
      <c r="V65" s="35"/>
    </row>
    <row r="66" spans="1:22" s="47" customFormat="1" ht="12">
      <c r="A66" s="35"/>
      <c r="B66" s="34" t="s">
        <v>40</v>
      </c>
      <c r="C66" s="43"/>
      <c r="D66" s="43"/>
      <c r="E66" s="43"/>
      <c r="F66" s="44"/>
      <c r="G66" s="57">
        <f t="shared" si="1"/>
        <v>731427</v>
      </c>
      <c r="H66" s="57">
        <v>22918</v>
      </c>
      <c r="I66" s="57">
        <v>356764</v>
      </c>
      <c r="J66" s="57">
        <v>349479</v>
      </c>
      <c r="K66" s="57">
        <v>2266</v>
      </c>
      <c r="L66" s="57">
        <v>0</v>
      </c>
      <c r="M66" s="57">
        <f t="shared" si="0"/>
        <v>312986</v>
      </c>
      <c r="N66" s="57">
        <v>139228</v>
      </c>
      <c r="O66" s="57">
        <v>0</v>
      </c>
      <c r="P66" s="57">
        <v>0</v>
      </c>
      <c r="Q66" s="57">
        <v>2844</v>
      </c>
      <c r="R66" s="57">
        <v>107819</v>
      </c>
      <c r="S66" s="57">
        <v>0</v>
      </c>
      <c r="T66" s="57">
        <v>63095</v>
      </c>
      <c r="U66" s="35"/>
      <c r="V66" s="35"/>
    </row>
    <row r="67" spans="1:22" s="47" customFormat="1" ht="12">
      <c r="A67" s="35"/>
      <c r="B67" s="34" t="s">
        <v>41</v>
      </c>
      <c r="C67" s="43"/>
      <c r="D67" s="43"/>
      <c r="E67" s="43"/>
      <c r="F67" s="44"/>
      <c r="G67" s="57">
        <f t="shared" si="1"/>
        <v>770000</v>
      </c>
      <c r="H67" s="57">
        <v>0</v>
      </c>
      <c r="I67" s="57">
        <v>770000</v>
      </c>
      <c r="J67" s="57">
        <v>0</v>
      </c>
      <c r="K67" s="57">
        <v>0</v>
      </c>
      <c r="L67" s="57">
        <v>0</v>
      </c>
      <c r="M67" s="57">
        <f t="shared" si="0"/>
        <v>841000</v>
      </c>
      <c r="N67" s="57">
        <v>0</v>
      </c>
      <c r="O67" s="57">
        <v>0</v>
      </c>
      <c r="P67" s="57">
        <v>0</v>
      </c>
      <c r="Q67" s="57">
        <v>841000</v>
      </c>
      <c r="R67" s="57">
        <v>0</v>
      </c>
      <c r="S67" s="57">
        <v>0</v>
      </c>
      <c r="T67" s="57">
        <v>0</v>
      </c>
      <c r="U67" s="35"/>
      <c r="V67" s="35"/>
    </row>
    <row r="68" spans="1:22" s="47" customFormat="1" ht="12">
      <c r="A68" s="35"/>
      <c r="B68" s="34" t="s">
        <v>42</v>
      </c>
      <c r="C68" s="43"/>
      <c r="D68" s="43"/>
      <c r="E68" s="43"/>
      <c r="F68" s="44"/>
      <c r="G68" s="57">
        <f t="shared" si="1"/>
        <v>44996298</v>
      </c>
      <c r="H68" s="57">
        <f>+H59-SUM(H60:H67)</f>
        <v>11850812</v>
      </c>
      <c r="I68" s="57">
        <f>+I59-SUM(I60:I67)</f>
        <v>20325157</v>
      </c>
      <c r="J68" s="57">
        <f>+J59-SUM(J60:J67)</f>
        <v>11371124</v>
      </c>
      <c r="K68" s="57">
        <f>+K59-SUM(K60:K67)</f>
        <v>1441300</v>
      </c>
      <c r="L68" s="57">
        <f>+L59-SUM(L60:L67)</f>
        <v>7905</v>
      </c>
      <c r="M68" s="57">
        <f t="shared" si="0"/>
        <v>16917439</v>
      </c>
      <c r="N68" s="57">
        <f aca="true" t="shared" si="17" ref="N68:T68">+N59-SUM(N60:N67)</f>
        <v>8163629</v>
      </c>
      <c r="O68" s="57">
        <f t="shared" si="17"/>
        <v>99204</v>
      </c>
      <c r="P68" s="57">
        <f t="shared" si="17"/>
        <v>972421</v>
      </c>
      <c r="Q68" s="57">
        <f t="shared" si="17"/>
        <v>2023716</v>
      </c>
      <c r="R68" s="57">
        <f t="shared" si="17"/>
        <v>1468231</v>
      </c>
      <c r="S68" s="57">
        <f t="shared" si="17"/>
        <v>2664863</v>
      </c>
      <c r="T68" s="57">
        <f t="shared" si="17"/>
        <v>1525375</v>
      </c>
      <c r="U68" s="35"/>
      <c r="V68" s="35"/>
    </row>
    <row r="69" spans="1:22" s="47" customFormat="1" ht="12">
      <c r="A69" s="35"/>
      <c r="B69" s="34" t="s">
        <v>44</v>
      </c>
      <c r="C69" s="43"/>
      <c r="D69" s="43"/>
      <c r="E69" s="43"/>
      <c r="F69" s="44"/>
      <c r="G69" s="59">
        <f t="shared" si="1"/>
        <v>3352834</v>
      </c>
      <c r="H69" s="59">
        <v>1277907</v>
      </c>
      <c r="I69" s="59">
        <v>1581101</v>
      </c>
      <c r="J69" s="59">
        <v>493826</v>
      </c>
      <c r="K69" s="59">
        <v>0</v>
      </c>
      <c r="L69" s="59">
        <v>0</v>
      </c>
      <c r="M69" s="59">
        <f t="shared" si="0"/>
        <v>2227071</v>
      </c>
      <c r="N69" s="59">
        <v>242707</v>
      </c>
      <c r="O69" s="59">
        <v>10559</v>
      </c>
      <c r="P69" s="59">
        <v>61500</v>
      </c>
      <c r="Q69" s="59">
        <v>171875</v>
      </c>
      <c r="R69" s="59">
        <v>1196207</v>
      </c>
      <c r="S69" s="59">
        <v>0</v>
      </c>
      <c r="T69" s="59">
        <v>544223</v>
      </c>
      <c r="U69" s="35"/>
      <c r="V69" s="35"/>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
      <c r="H71" s="1"/>
      <c r="I71" s="1"/>
      <c r="J71" s="1"/>
      <c r="K71" s="1"/>
      <c r="L71" s="1"/>
      <c r="M71" s="1"/>
      <c r="N71" s="1"/>
      <c r="O71" s="1"/>
      <c r="P71" s="1"/>
      <c r="Q71" s="1"/>
      <c r="R71" s="1"/>
      <c r="S71" s="1"/>
      <c r="T71" s="1"/>
      <c r="U71" s="1"/>
      <c r="V71" s="1"/>
    </row>
    <row r="72" spans="1:22" ht="12">
      <c r="A72" s="1"/>
      <c r="B72" s="14" t="s">
        <v>53</v>
      </c>
      <c r="C72" s="14"/>
      <c r="D72" s="14"/>
      <c r="E72" s="14"/>
      <c r="F72" s="14"/>
      <c r="G72" s="15" t="s">
        <v>56</v>
      </c>
      <c r="H72" s="1"/>
      <c r="I72" s="1"/>
      <c r="J72" s="1"/>
      <c r="K72" s="1"/>
      <c r="L72" s="1"/>
      <c r="M72" s="1"/>
      <c r="N72" s="1"/>
      <c r="O72" s="1"/>
      <c r="P72" s="1"/>
      <c r="Q72" s="1"/>
      <c r="R72" s="1"/>
      <c r="S72" s="1"/>
      <c r="T72" s="1"/>
      <c r="U72" s="1"/>
      <c r="V72" s="1"/>
    </row>
    <row r="73" spans="1:22" ht="12">
      <c r="A73" s="1"/>
      <c r="B73" s="16" t="s">
        <v>55</v>
      </c>
      <c r="C73" s="16"/>
      <c r="D73" s="16"/>
      <c r="E73" s="16"/>
      <c r="F73" s="16"/>
      <c r="G73" s="15" t="s">
        <v>57</v>
      </c>
      <c r="H73" s="1"/>
      <c r="I73" s="1"/>
      <c r="J73" s="1"/>
      <c r="K73" s="1"/>
      <c r="L73" s="1"/>
      <c r="M73" s="1"/>
      <c r="N73" s="1"/>
      <c r="O73" s="1"/>
      <c r="P73" s="1"/>
      <c r="Q73" s="1"/>
      <c r="R73" s="1"/>
      <c r="S73" s="1"/>
      <c r="T73" s="1"/>
      <c r="U73" s="1"/>
      <c r="V73" s="1"/>
    </row>
    <row r="74" spans="2:6" ht="12">
      <c r="B74" s="17"/>
      <c r="C74" s="17"/>
      <c r="D74" s="17"/>
      <c r="E74" s="17"/>
      <c r="F74" s="17"/>
    </row>
  </sheetData>
  <mergeCells count="66">
    <mergeCell ref="O4:O6"/>
    <mergeCell ref="P4:P6"/>
    <mergeCell ref="Q4:Q6"/>
    <mergeCell ref="L4:L6"/>
    <mergeCell ref="N4:N6"/>
    <mergeCell ref="B3:F4"/>
    <mergeCell ref="B5:F6"/>
    <mergeCell ref="J4:J6"/>
    <mergeCell ref="K4:K6"/>
    <mergeCell ref="H4:H6"/>
    <mergeCell ref="I4:I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45" top="0.73" bottom="0.38" header="0.512" footer="0.27"/>
  <pageSetup fitToHeight="1" fitToWidth="1"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0" width="14.7109375" style="5" customWidth="1"/>
    <col min="21" max="21" width="13.421875" style="5" customWidth="1"/>
    <col min="22" max="22" width="14.7109375" style="5" customWidth="1"/>
    <col min="23" max="16384" width="9.140625" style="5" customWidth="1"/>
  </cols>
  <sheetData>
    <row r="1" spans="1:22" ht="18" customHeight="1">
      <c r="A1" s="1"/>
      <c r="B1" s="8" t="s">
        <v>71</v>
      </c>
      <c r="C1" s="8"/>
      <c r="D1" s="8"/>
      <c r="E1" s="8"/>
      <c r="F1" s="8"/>
      <c r="G1" s="18" t="s">
        <v>74</v>
      </c>
      <c r="H1" s="1"/>
      <c r="I1" s="1"/>
      <c r="J1" s="1"/>
      <c r="K1" s="1"/>
      <c r="L1" s="1"/>
      <c r="M1" s="1"/>
      <c r="N1" s="1"/>
      <c r="O1" s="1"/>
      <c r="P1" s="1"/>
      <c r="Q1" s="1"/>
      <c r="R1" s="1"/>
      <c r="S1" s="1"/>
      <c r="T1" s="1"/>
      <c r="U1" s="1"/>
      <c r="V1" s="1"/>
    </row>
    <row r="2" spans="1:22" ht="18" customHeight="1">
      <c r="A2" s="1"/>
      <c r="B2" s="10" t="s">
        <v>70</v>
      </c>
      <c r="C2" s="10"/>
      <c r="D2" s="10"/>
      <c r="E2" s="10"/>
      <c r="F2" s="10"/>
      <c r="G2" s="1"/>
      <c r="H2" s="1"/>
      <c r="I2" s="1"/>
      <c r="J2" s="1"/>
      <c r="K2" s="1"/>
      <c r="L2" s="1"/>
      <c r="M2" s="1"/>
      <c r="N2" s="1"/>
      <c r="O2" s="1"/>
      <c r="P2" s="1"/>
      <c r="Q2" s="1"/>
      <c r="R2" s="1"/>
      <c r="S2" s="1"/>
      <c r="T2" s="1"/>
      <c r="U2" s="19" t="s">
        <v>45</v>
      </c>
      <c r="V2" s="1"/>
    </row>
    <row r="3" spans="1:22" ht="18.75" customHeight="1">
      <c r="A3" s="1"/>
      <c r="B3" s="71" t="s">
        <v>78</v>
      </c>
      <c r="C3" s="72"/>
      <c r="D3" s="72"/>
      <c r="E3" s="72"/>
      <c r="F3" s="73"/>
      <c r="G3" s="20"/>
      <c r="H3" s="3"/>
      <c r="I3" s="3" t="s">
        <v>9</v>
      </c>
      <c r="J3" s="3"/>
      <c r="K3" s="4"/>
      <c r="L3" s="20"/>
      <c r="M3" s="3"/>
      <c r="N3" s="3" t="s">
        <v>11</v>
      </c>
      <c r="O3" s="3"/>
      <c r="P3" s="3"/>
      <c r="Q3" s="4"/>
      <c r="R3" s="20"/>
      <c r="S3" s="3" t="s">
        <v>12</v>
      </c>
      <c r="T3" s="3"/>
      <c r="U3" s="4"/>
      <c r="V3" s="1"/>
    </row>
    <row r="4" spans="1:22" ht="12">
      <c r="A4" s="1"/>
      <c r="B4" s="74"/>
      <c r="C4" s="75"/>
      <c r="D4" s="75"/>
      <c r="E4" s="75"/>
      <c r="F4" s="76"/>
      <c r="G4" s="7"/>
      <c r="H4" s="2"/>
      <c r="I4" s="84" t="s">
        <v>163</v>
      </c>
      <c r="J4" s="77" t="s">
        <v>164</v>
      </c>
      <c r="K4" s="84" t="s">
        <v>165</v>
      </c>
      <c r="L4" s="7"/>
      <c r="M4" s="2"/>
      <c r="N4" s="6"/>
      <c r="O4" s="2"/>
      <c r="P4" s="6"/>
      <c r="Q4" s="2"/>
      <c r="R4" s="7"/>
      <c r="S4" s="2"/>
      <c r="T4" s="6"/>
      <c r="U4" s="2"/>
      <c r="V4" s="1"/>
    </row>
    <row r="5" spans="1:22" ht="12">
      <c r="A5" s="1"/>
      <c r="B5" s="65" t="s">
        <v>79</v>
      </c>
      <c r="C5" s="66"/>
      <c r="D5" s="66"/>
      <c r="E5" s="66"/>
      <c r="F5" s="67"/>
      <c r="G5" s="7" t="s">
        <v>7</v>
      </c>
      <c r="H5" s="12" t="s">
        <v>162</v>
      </c>
      <c r="I5" s="66"/>
      <c r="J5" s="83"/>
      <c r="K5" s="66"/>
      <c r="L5" s="7" t="s">
        <v>10</v>
      </c>
      <c r="M5" s="12" t="s">
        <v>166</v>
      </c>
      <c r="N5" s="6" t="s">
        <v>167</v>
      </c>
      <c r="O5" s="12" t="s">
        <v>168</v>
      </c>
      <c r="P5" s="6" t="s">
        <v>169</v>
      </c>
      <c r="Q5" s="12" t="s">
        <v>170</v>
      </c>
      <c r="R5" s="7" t="s">
        <v>4</v>
      </c>
      <c r="S5" s="12" t="s">
        <v>171</v>
      </c>
      <c r="T5" s="6" t="s">
        <v>172</v>
      </c>
      <c r="U5" s="12" t="s">
        <v>173</v>
      </c>
      <c r="V5" s="1"/>
    </row>
    <row r="6" spans="1:22" ht="12">
      <c r="A6" s="1"/>
      <c r="B6" s="68"/>
      <c r="C6" s="69"/>
      <c r="D6" s="69"/>
      <c r="E6" s="69"/>
      <c r="F6" s="70"/>
      <c r="G6" s="7"/>
      <c r="H6" s="12"/>
      <c r="I6" s="66"/>
      <c r="J6" s="83"/>
      <c r="K6" s="66"/>
      <c r="L6" s="7"/>
      <c r="M6" s="12"/>
      <c r="N6" s="6"/>
      <c r="O6" s="12"/>
      <c r="P6" s="6"/>
      <c r="Q6" s="12"/>
      <c r="R6" s="7"/>
      <c r="S6" s="12"/>
      <c r="T6" s="6"/>
      <c r="U6" s="12"/>
      <c r="V6" s="1"/>
    </row>
    <row r="7" spans="1:22" s="47" customFormat="1" ht="12">
      <c r="A7" s="35"/>
      <c r="B7" s="36" t="s">
        <v>121</v>
      </c>
      <c r="C7" s="43" t="s">
        <v>122</v>
      </c>
      <c r="D7" s="43"/>
      <c r="E7" s="43"/>
      <c r="F7" s="44"/>
      <c r="G7" s="38">
        <f>SUM(H7:K7)</f>
        <v>1194533</v>
      </c>
      <c r="H7" s="39">
        <v>290041</v>
      </c>
      <c r="I7" s="39">
        <v>759178</v>
      </c>
      <c r="J7" s="39">
        <v>0</v>
      </c>
      <c r="K7" s="39">
        <v>145314</v>
      </c>
      <c r="L7" s="38">
        <f>SUM(M7:Q7)</f>
        <v>11703135</v>
      </c>
      <c r="M7" s="39">
        <v>6454550</v>
      </c>
      <c r="N7" s="39">
        <v>1498359</v>
      </c>
      <c r="O7" s="39">
        <v>1033242</v>
      </c>
      <c r="P7" s="39">
        <v>2477365</v>
      </c>
      <c r="Q7" s="39">
        <v>239619</v>
      </c>
      <c r="R7" s="38">
        <f>SUM(S7:U7)</f>
        <v>2146847</v>
      </c>
      <c r="S7" s="39">
        <v>901941</v>
      </c>
      <c r="T7" s="39">
        <v>1066726</v>
      </c>
      <c r="U7" s="39">
        <v>178180</v>
      </c>
      <c r="V7" s="35"/>
    </row>
    <row r="8" spans="1:22" s="47" customFormat="1" ht="12">
      <c r="A8" s="35"/>
      <c r="B8" s="48"/>
      <c r="C8" s="41" t="s">
        <v>135</v>
      </c>
      <c r="D8" s="41"/>
      <c r="E8" s="41"/>
      <c r="F8" s="42"/>
      <c r="G8" s="50">
        <f aca="true" t="shared" si="0" ref="G8:G69">SUM(H8:K8)</f>
        <v>907579</v>
      </c>
      <c r="H8" s="49">
        <v>203735</v>
      </c>
      <c r="I8" s="49">
        <v>610099</v>
      </c>
      <c r="J8" s="49">
        <v>0</v>
      </c>
      <c r="K8" s="49">
        <v>93745</v>
      </c>
      <c r="L8" s="50">
        <f aca="true" t="shared" si="1" ref="L8:L69">SUM(M8:Q8)</f>
        <v>9541930</v>
      </c>
      <c r="M8" s="49">
        <v>5248127</v>
      </c>
      <c r="N8" s="49">
        <v>1216987</v>
      </c>
      <c r="O8" s="49">
        <v>880391</v>
      </c>
      <c r="P8" s="49">
        <v>2009529</v>
      </c>
      <c r="Q8" s="49">
        <v>186896</v>
      </c>
      <c r="R8" s="50">
        <f aca="true" t="shared" si="2" ref="R8:R69">SUM(S8:U8)</f>
        <v>1714947</v>
      </c>
      <c r="S8" s="49">
        <v>722181</v>
      </c>
      <c r="T8" s="49">
        <v>854072</v>
      </c>
      <c r="U8" s="49">
        <v>138694</v>
      </c>
      <c r="V8" s="35"/>
    </row>
    <row r="9" spans="1:22" s="47" customFormat="1" ht="12">
      <c r="A9" s="35"/>
      <c r="B9" s="36" t="s">
        <v>123</v>
      </c>
      <c r="C9" s="43" t="s">
        <v>124</v>
      </c>
      <c r="D9" s="43"/>
      <c r="E9" s="43"/>
      <c r="F9" s="44"/>
      <c r="G9" s="38">
        <f t="shared" si="0"/>
        <v>563801</v>
      </c>
      <c r="H9" s="39">
        <v>201221</v>
      </c>
      <c r="I9" s="39">
        <v>356284</v>
      </c>
      <c r="J9" s="39">
        <v>0</v>
      </c>
      <c r="K9" s="39">
        <v>6296</v>
      </c>
      <c r="L9" s="38">
        <f t="shared" si="1"/>
        <v>1937693</v>
      </c>
      <c r="M9" s="39">
        <v>848778</v>
      </c>
      <c r="N9" s="39">
        <v>489104</v>
      </c>
      <c r="O9" s="39">
        <v>107855</v>
      </c>
      <c r="P9" s="39">
        <v>397668</v>
      </c>
      <c r="Q9" s="39">
        <v>94288</v>
      </c>
      <c r="R9" s="38">
        <f t="shared" si="2"/>
        <v>673762</v>
      </c>
      <c r="S9" s="39">
        <v>122090</v>
      </c>
      <c r="T9" s="39">
        <v>439269</v>
      </c>
      <c r="U9" s="39">
        <v>112403</v>
      </c>
      <c r="V9" s="35"/>
    </row>
    <row r="10" spans="1:22" s="47" customFormat="1" ht="12">
      <c r="A10" s="35"/>
      <c r="B10" s="36" t="s">
        <v>125</v>
      </c>
      <c r="C10" s="43" t="s">
        <v>126</v>
      </c>
      <c r="D10" s="43"/>
      <c r="E10" s="43"/>
      <c r="F10" s="44"/>
      <c r="G10" s="38">
        <f t="shared" si="0"/>
        <v>0</v>
      </c>
      <c r="H10" s="39">
        <v>0</v>
      </c>
      <c r="I10" s="39">
        <v>0</v>
      </c>
      <c r="J10" s="39">
        <v>0</v>
      </c>
      <c r="K10" s="39">
        <v>0</v>
      </c>
      <c r="L10" s="38">
        <f t="shared" si="1"/>
        <v>63856</v>
      </c>
      <c r="M10" s="39">
        <v>0</v>
      </c>
      <c r="N10" s="39">
        <v>3192</v>
      </c>
      <c r="O10" s="39">
        <v>0</v>
      </c>
      <c r="P10" s="39">
        <v>60664</v>
      </c>
      <c r="Q10" s="39">
        <v>0</v>
      </c>
      <c r="R10" s="38">
        <f t="shared" si="2"/>
        <v>38591</v>
      </c>
      <c r="S10" s="39">
        <v>0</v>
      </c>
      <c r="T10" s="39">
        <v>0</v>
      </c>
      <c r="U10" s="39">
        <v>38591</v>
      </c>
      <c r="V10" s="35"/>
    </row>
    <row r="11" spans="1:22" s="47" customFormat="1" ht="12">
      <c r="A11" s="35"/>
      <c r="B11" s="36" t="s">
        <v>127</v>
      </c>
      <c r="C11" s="43" t="s">
        <v>128</v>
      </c>
      <c r="D11" s="43"/>
      <c r="E11" s="43"/>
      <c r="F11" s="44"/>
      <c r="G11" s="38">
        <f t="shared" si="0"/>
        <v>0</v>
      </c>
      <c r="H11" s="51"/>
      <c r="I11" s="39"/>
      <c r="J11" s="51"/>
      <c r="K11" s="51"/>
      <c r="L11" s="52">
        <f t="shared" si="1"/>
        <v>0</v>
      </c>
      <c r="M11" s="51"/>
      <c r="N11" s="51"/>
      <c r="O11" s="51"/>
      <c r="P11" s="51"/>
      <c r="Q11" s="51"/>
      <c r="R11" s="52">
        <f t="shared" si="2"/>
        <v>0</v>
      </c>
      <c r="S11" s="51"/>
      <c r="T11" s="51"/>
      <c r="U11" s="51"/>
      <c r="V11" s="35"/>
    </row>
    <row r="12" spans="1:22" s="47" customFormat="1" ht="12">
      <c r="A12" s="35"/>
      <c r="B12" s="36" t="s">
        <v>129</v>
      </c>
      <c r="C12" s="43" t="s">
        <v>130</v>
      </c>
      <c r="D12" s="43"/>
      <c r="E12" s="43"/>
      <c r="F12" s="44"/>
      <c r="G12" s="38">
        <f t="shared" si="0"/>
        <v>1045109</v>
      </c>
      <c r="H12" s="38">
        <f>SUM(H13:H16)</f>
        <v>661674</v>
      </c>
      <c r="I12" s="38">
        <f>SUM(I13:I16)</f>
        <v>382859</v>
      </c>
      <c r="J12" s="38">
        <f>SUM(J13:J16)</f>
        <v>0</v>
      </c>
      <c r="K12" s="38">
        <f>SUM(K13:K16)</f>
        <v>576</v>
      </c>
      <c r="L12" s="38">
        <f t="shared" si="1"/>
        <v>5733611</v>
      </c>
      <c r="M12" s="38">
        <f>SUM(M13:M16)</f>
        <v>3693193</v>
      </c>
      <c r="N12" s="38">
        <f>SUM(N13:N16)</f>
        <v>535318</v>
      </c>
      <c r="O12" s="38">
        <f>SUM(O13:O16)</f>
        <v>912557</v>
      </c>
      <c r="P12" s="38">
        <f>SUM(P13:P16)</f>
        <v>584189</v>
      </c>
      <c r="Q12" s="38">
        <f>SUM(Q13:Q16)</f>
        <v>8354</v>
      </c>
      <c r="R12" s="38">
        <f t="shared" si="2"/>
        <v>4469318</v>
      </c>
      <c r="S12" s="38">
        <f>SUM(S13:S16)</f>
        <v>3507785</v>
      </c>
      <c r="T12" s="38">
        <f>SUM(T13:T16)</f>
        <v>783739</v>
      </c>
      <c r="U12" s="38">
        <f>SUM(U13:U16)</f>
        <v>177794</v>
      </c>
      <c r="V12" s="35"/>
    </row>
    <row r="13" spans="1:22" s="47" customFormat="1" ht="12">
      <c r="A13" s="35"/>
      <c r="B13" s="36"/>
      <c r="C13" s="53" t="s">
        <v>93</v>
      </c>
      <c r="D13" s="43" t="s">
        <v>131</v>
      </c>
      <c r="E13" s="43"/>
      <c r="F13" s="44"/>
      <c r="G13" s="38">
        <f t="shared" si="0"/>
        <v>12891</v>
      </c>
      <c r="H13" s="39">
        <v>1193</v>
      </c>
      <c r="I13" s="39">
        <v>11698</v>
      </c>
      <c r="J13" s="39">
        <v>0</v>
      </c>
      <c r="K13" s="39">
        <v>0</v>
      </c>
      <c r="L13" s="38">
        <f t="shared" si="1"/>
        <v>222786</v>
      </c>
      <c r="M13" s="39">
        <v>166832</v>
      </c>
      <c r="N13" s="39">
        <v>7321</v>
      </c>
      <c r="O13" s="39">
        <v>29760</v>
      </c>
      <c r="P13" s="39">
        <v>18793</v>
      </c>
      <c r="Q13" s="39">
        <v>80</v>
      </c>
      <c r="R13" s="38">
        <f t="shared" si="2"/>
        <v>3203</v>
      </c>
      <c r="S13" s="39">
        <v>880</v>
      </c>
      <c r="T13" s="39">
        <v>2276</v>
      </c>
      <c r="U13" s="39">
        <v>47</v>
      </c>
      <c r="V13" s="35"/>
    </row>
    <row r="14" spans="1:22" s="47" customFormat="1" ht="12">
      <c r="A14" s="35"/>
      <c r="B14" s="36"/>
      <c r="C14" s="53" t="s">
        <v>92</v>
      </c>
      <c r="D14" s="43" t="s">
        <v>132</v>
      </c>
      <c r="E14" s="43"/>
      <c r="F14" s="44"/>
      <c r="G14" s="38">
        <f t="shared" si="0"/>
        <v>0</v>
      </c>
      <c r="H14" s="39">
        <v>0</v>
      </c>
      <c r="I14" s="39">
        <v>0</v>
      </c>
      <c r="J14" s="39">
        <v>0</v>
      </c>
      <c r="K14" s="51">
        <v>0</v>
      </c>
      <c r="L14" s="38">
        <f t="shared" si="1"/>
        <v>0</v>
      </c>
      <c r="M14" s="39">
        <v>0</v>
      </c>
      <c r="N14" s="39">
        <v>0</v>
      </c>
      <c r="O14" s="39">
        <v>0</v>
      </c>
      <c r="P14" s="39">
        <v>0</v>
      </c>
      <c r="Q14" s="39">
        <v>0</v>
      </c>
      <c r="R14" s="38">
        <f t="shared" si="2"/>
        <v>5000</v>
      </c>
      <c r="S14" s="39">
        <v>0</v>
      </c>
      <c r="T14" s="39">
        <v>0</v>
      </c>
      <c r="U14" s="39">
        <v>5000</v>
      </c>
      <c r="V14" s="35"/>
    </row>
    <row r="15" spans="1:22" s="47" customFormat="1" ht="12">
      <c r="A15" s="35"/>
      <c r="B15" s="36"/>
      <c r="C15" s="53" t="s">
        <v>101</v>
      </c>
      <c r="D15" s="43" t="s">
        <v>110</v>
      </c>
      <c r="E15" s="43"/>
      <c r="F15" s="44"/>
      <c r="G15" s="38">
        <f t="shared" si="0"/>
        <v>517755</v>
      </c>
      <c r="H15" s="39">
        <v>517755</v>
      </c>
      <c r="I15" s="39">
        <v>0</v>
      </c>
      <c r="J15" s="39">
        <v>0</v>
      </c>
      <c r="K15" s="51">
        <v>0</v>
      </c>
      <c r="L15" s="38">
        <f t="shared" si="1"/>
        <v>2614192</v>
      </c>
      <c r="M15" s="39">
        <v>1763908</v>
      </c>
      <c r="N15" s="39">
        <v>20904</v>
      </c>
      <c r="O15" s="39">
        <v>564150</v>
      </c>
      <c r="P15" s="39">
        <v>265230</v>
      </c>
      <c r="Q15" s="39">
        <v>0</v>
      </c>
      <c r="R15" s="38">
        <f t="shared" si="2"/>
        <v>27772</v>
      </c>
      <c r="S15" s="39">
        <v>20180</v>
      </c>
      <c r="T15" s="39">
        <v>7192</v>
      </c>
      <c r="U15" s="39">
        <v>400</v>
      </c>
      <c r="V15" s="35"/>
    </row>
    <row r="16" spans="1:22" s="47" customFormat="1" ht="12">
      <c r="A16" s="35"/>
      <c r="B16" s="36"/>
      <c r="C16" s="53" t="s">
        <v>102</v>
      </c>
      <c r="D16" s="43" t="s">
        <v>133</v>
      </c>
      <c r="E16" s="43"/>
      <c r="F16" s="44"/>
      <c r="G16" s="38">
        <f t="shared" si="0"/>
        <v>514463</v>
      </c>
      <c r="H16" s="39">
        <v>142726</v>
      </c>
      <c r="I16" s="39">
        <v>371161</v>
      </c>
      <c r="J16" s="39">
        <v>0</v>
      </c>
      <c r="K16" s="39">
        <v>576</v>
      </c>
      <c r="L16" s="38">
        <f t="shared" si="1"/>
        <v>2896633</v>
      </c>
      <c r="M16" s="39">
        <v>1762453</v>
      </c>
      <c r="N16" s="39">
        <v>507093</v>
      </c>
      <c r="O16" s="39">
        <v>318647</v>
      </c>
      <c r="P16" s="39">
        <v>300166</v>
      </c>
      <c r="Q16" s="39">
        <v>8274</v>
      </c>
      <c r="R16" s="38">
        <f t="shared" si="2"/>
        <v>4433343</v>
      </c>
      <c r="S16" s="39">
        <v>3486725</v>
      </c>
      <c r="T16" s="39">
        <v>774271</v>
      </c>
      <c r="U16" s="39">
        <v>172347</v>
      </c>
      <c r="V16" s="35"/>
    </row>
    <row r="17" spans="1:22" s="47" customFormat="1" ht="12">
      <c r="A17" s="35"/>
      <c r="B17" s="36" t="s">
        <v>119</v>
      </c>
      <c r="C17" s="43" t="s">
        <v>120</v>
      </c>
      <c r="D17" s="43"/>
      <c r="E17" s="43"/>
      <c r="F17" s="44"/>
      <c r="G17" s="38">
        <f t="shared" si="0"/>
        <v>46476</v>
      </c>
      <c r="H17" s="38">
        <f>+H18+H23+H28+H29+H30</f>
        <v>0</v>
      </c>
      <c r="I17" s="38">
        <f>+I18+I23+I28+I29+I30</f>
        <v>46476</v>
      </c>
      <c r="J17" s="38">
        <f>+J18+J23+J28+J29+J30</f>
        <v>0</v>
      </c>
      <c r="K17" s="38">
        <f>+K18+K23+K28+K29+K30</f>
        <v>0</v>
      </c>
      <c r="L17" s="38">
        <f t="shared" si="1"/>
        <v>53291682</v>
      </c>
      <c r="M17" s="38">
        <f>+M18+M23+M28+M29+M30</f>
        <v>2062654</v>
      </c>
      <c r="N17" s="38">
        <f>+N18+N23+N28+N29+N30</f>
        <v>1536622</v>
      </c>
      <c r="O17" s="38">
        <f>+O18+O23+O28+O29+O30</f>
        <v>28381709</v>
      </c>
      <c r="P17" s="38">
        <f>+P18+P23+P28+P29+P30</f>
        <v>21291598</v>
      </c>
      <c r="Q17" s="38">
        <f>+Q18+Q23+Q28+Q29+Q30</f>
        <v>19099</v>
      </c>
      <c r="R17" s="38">
        <f t="shared" si="2"/>
        <v>1254013</v>
      </c>
      <c r="S17" s="38">
        <f>+S18+S23+S28+S29+S30</f>
        <v>374243</v>
      </c>
      <c r="T17" s="38">
        <f>+T18+T23+T28+T29+T30</f>
        <v>356985</v>
      </c>
      <c r="U17" s="38">
        <f>+U18+U23+U28+U29+U30</f>
        <v>522785</v>
      </c>
      <c r="V17" s="35"/>
    </row>
    <row r="18" spans="1:22" s="47" customFormat="1" ht="12">
      <c r="A18" s="35"/>
      <c r="B18" s="36"/>
      <c r="C18" s="53" t="s">
        <v>93</v>
      </c>
      <c r="D18" s="43" t="s">
        <v>116</v>
      </c>
      <c r="E18" s="43"/>
      <c r="F18" s="44"/>
      <c r="G18" s="38">
        <f t="shared" si="0"/>
        <v>43155</v>
      </c>
      <c r="H18" s="38">
        <f>+H19+H20</f>
        <v>0</v>
      </c>
      <c r="I18" s="38">
        <f>+I19+I20</f>
        <v>43155</v>
      </c>
      <c r="J18" s="38">
        <f>+J19+J20</f>
        <v>0</v>
      </c>
      <c r="K18" s="52">
        <f>+K19+K20</f>
        <v>0</v>
      </c>
      <c r="L18" s="38">
        <f t="shared" si="1"/>
        <v>33507164</v>
      </c>
      <c r="M18" s="38">
        <f>+M19+M20</f>
        <v>895946</v>
      </c>
      <c r="N18" s="38">
        <f>+N19+N20</f>
        <v>432900</v>
      </c>
      <c r="O18" s="38">
        <f>+O19+O20</f>
        <v>18256862</v>
      </c>
      <c r="P18" s="38">
        <f>+P19+P20</f>
        <v>13906342</v>
      </c>
      <c r="Q18" s="38">
        <f>+Q19+Q20</f>
        <v>15114</v>
      </c>
      <c r="R18" s="38">
        <f t="shared" si="2"/>
        <v>502785</v>
      </c>
      <c r="S18" s="38">
        <f>+S19+S20</f>
        <v>935</v>
      </c>
      <c r="T18" s="38">
        <f>+T19+T20</f>
        <v>190485</v>
      </c>
      <c r="U18" s="38">
        <f>+U19+U20</f>
        <v>311365</v>
      </c>
      <c r="V18" s="35"/>
    </row>
    <row r="19" spans="1:22" s="47" customFormat="1" ht="12">
      <c r="A19" s="35"/>
      <c r="B19" s="36"/>
      <c r="C19" s="54"/>
      <c r="D19" s="53" t="s">
        <v>98</v>
      </c>
      <c r="E19" s="43" t="s">
        <v>112</v>
      </c>
      <c r="F19" s="44"/>
      <c r="G19" s="38">
        <f t="shared" si="0"/>
        <v>43155</v>
      </c>
      <c r="H19" s="39"/>
      <c r="I19" s="39">
        <v>43155</v>
      </c>
      <c r="J19" s="39"/>
      <c r="K19" s="51"/>
      <c r="L19" s="38">
        <f t="shared" si="1"/>
        <v>25880368</v>
      </c>
      <c r="M19" s="39">
        <v>115120</v>
      </c>
      <c r="N19" s="39">
        <v>28019</v>
      </c>
      <c r="O19" s="39">
        <v>12872082</v>
      </c>
      <c r="P19" s="39">
        <v>12863046</v>
      </c>
      <c r="Q19" s="39">
        <v>2101</v>
      </c>
      <c r="R19" s="38">
        <f t="shared" si="2"/>
        <v>497335</v>
      </c>
      <c r="S19" s="39">
        <v>935</v>
      </c>
      <c r="T19" s="39">
        <v>190485</v>
      </c>
      <c r="U19" s="39">
        <v>305915</v>
      </c>
      <c r="V19" s="35"/>
    </row>
    <row r="20" spans="1:22" s="47" customFormat="1" ht="12">
      <c r="A20" s="35"/>
      <c r="B20" s="36"/>
      <c r="C20" s="54"/>
      <c r="D20" s="53" t="s">
        <v>99</v>
      </c>
      <c r="E20" s="43" t="s">
        <v>115</v>
      </c>
      <c r="F20" s="44"/>
      <c r="G20" s="38">
        <f t="shared" si="0"/>
        <v>0</v>
      </c>
      <c r="H20" s="38">
        <f>+H21+H22</f>
        <v>0</v>
      </c>
      <c r="I20" s="38">
        <f>+I21+I22</f>
        <v>0</v>
      </c>
      <c r="J20" s="38">
        <f>+J21+J22</f>
        <v>0</v>
      </c>
      <c r="K20" s="52">
        <f>+K21+K22</f>
        <v>0</v>
      </c>
      <c r="L20" s="38">
        <f t="shared" si="1"/>
        <v>7626796</v>
      </c>
      <c r="M20" s="38">
        <f>+M21+M22</f>
        <v>780826</v>
      </c>
      <c r="N20" s="38">
        <f>+N21+N22</f>
        <v>404881</v>
      </c>
      <c r="O20" s="38">
        <f>+O21+O22</f>
        <v>5384780</v>
      </c>
      <c r="P20" s="38">
        <f>+P21+P22</f>
        <v>1043296</v>
      </c>
      <c r="Q20" s="38">
        <f>+Q21+Q22</f>
        <v>13013</v>
      </c>
      <c r="R20" s="38">
        <f t="shared" si="2"/>
        <v>5450</v>
      </c>
      <c r="S20" s="38">
        <f>+S21+S22</f>
        <v>0</v>
      </c>
      <c r="T20" s="38">
        <f>+T21+T22</f>
        <v>0</v>
      </c>
      <c r="U20" s="38">
        <f>+U21+U22</f>
        <v>5450</v>
      </c>
      <c r="V20" s="35"/>
    </row>
    <row r="21" spans="1:22" s="47" customFormat="1" ht="12">
      <c r="A21" s="35"/>
      <c r="B21" s="36"/>
      <c r="C21" s="54"/>
      <c r="D21" s="54"/>
      <c r="E21" s="53" t="s">
        <v>107</v>
      </c>
      <c r="F21" s="37" t="s">
        <v>110</v>
      </c>
      <c r="G21" s="38">
        <f t="shared" si="0"/>
        <v>0</v>
      </c>
      <c r="H21" s="39"/>
      <c r="I21" s="39"/>
      <c r="J21" s="39"/>
      <c r="K21" s="51"/>
      <c r="L21" s="38">
        <f t="shared" si="1"/>
        <v>6856969</v>
      </c>
      <c r="M21" s="39">
        <v>757337</v>
      </c>
      <c r="N21" s="39">
        <v>385381</v>
      </c>
      <c r="O21" s="39">
        <v>5350388</v>
      </c>
      <c r="P21" s="39">
        <v>350850</v>
      </c>
      <c r="Q21" s="39">
        <v>13013</v>
      </c>
      <c r="R21" s="38">
        <f t="shared" si="2"/>
        <v>5450</v>
      </c>
      <c r="S21" s="39"/>
      <c r="T21" s="39"/>
      <c r="U21" s="39">
        <v>5450</v>
      </c>
      <c r="V21" s="35"/>
    </row>
    <row r="22" spans="1:22" s="47" customFormat="1" ht="12">
      <c r="A22" s="35"/>
      <c r="B22" s="36"/>
      <c r="C22" s="54"/>
      <c r="D22" s="54"/>
      <c r="E22" s="53" t="s">
        <v>108</v>
      </c>
      <c r="F22" s="37" t="s">
        <v>114</v>
      </c>
      <c r="G22" s="38">
        <f t="shared" si="0"/>
        <v>0</v>
      </c>
      <c r="H22" s="39"/>
      <c r="I22" s="39"/>
      <c r="J22" s="39"/>
      <c r="K22" s="51"/>
      <c r="L22" s="38">
        <f t="shared" si="1"/>
        <v>769827</v>
      </c>
      <c r="M22" s="39">
        <v>23489</v>
      </c>
      <c r="N22" s="39">
        <v>19500</v>
      </c>
      <c r="O22" s="39">
        <v>34392</v>
      </c>
      <c r="P22" s="39">
        <v>692446</v>
      </c>
      <c r="Q22" s="39">
        <v>0</v>
      </c>
      <c r="R22" s="38">
        <f t="shared" si="2"/>
        <v>0</v>
      </c>
      <c r="S22" s="39">
        <v>0</v>
      </c>
      <c r="T22" s="39"/>
      <c r="U22" s="39"/>
      <c r="V22" s="35"/>
    </row>
    <row r="23" spans="1:22" s="47" customFormat="1" ht="12">
      <c r="A23" s="35"/>
      <c r="B23" s="36"/>
      <c r="C23" s="53" t="s">
        <v>92</v>
      </c>
      <c r="D23" s="43" t="s">
        <v>113</v>
      </c>
      <c r="E23" s="43"/>
      <c r="F23" s="44"/>
      <c r="G23" s="38">
        <f t="shared" si="0"/>
        <v>3321</v>
      </c>
      <c r="H23" s="38">
        <f>+H24+H25</f>
        <v>0</v>
      </c>
      <c r="I23" s="38">
        <f>+I24+I25</f>
        <v>3321</v>
      </c>
      <c r="J23" s="38">
        <f>+J24+J25</f>
        <v>0</v>
      </c>
      <c r="K23" s="38">
        <f>+K24+K25</f>
        <v>0</v>
      </c>
      <c r="L23" s="38">
        <f t="shared" si="1"/>
        <v>16512628</v>
      </c>
      <c r="M23" s="38">
        <f>+M24+M25</f>
        <v>1166708</v>
      </c>
      <c r="N23" s="38">
        <f>+N24+N25</f>
        <v>1103722</v>
      </c>
      <c r="O23" s="38">
        <f>+O24+O25</f>
        <v>6948700</v>
      </c>
      <c r="P23" s="38">
        <f>+P24+P25</f>
        <v>7289513</v>
      </c>
      <c r="Q23" s="38">
        <f>+Q24+Q25</f>
        <v>3985</v>
      </c>
      <c r="R23" s="38">
        <f t="shared" si="2"/>
        <v>751228</v>
      </c>
      <c r="S23" s="38">
        <f>+S24+S25</f>
        <v>373308</v>
      </c>
      <c r="T23" s="38">
        <f>+T24+T25</f>
        <v>166500</v>
      </c>
      <c r="U23" s="38">
        <f>+U24+U25</f>
        <v>211420</v>
      </c>
      <c r="V23" s="35"/>
    </row>
    <row r="24" spans="1:22" s="47" customFormat="1" ht="12">
      <c r="A24" s="35"/>
      <c r="B24" s="36"/>
      <c r="C24" s="54"/>
      <c r="D24" s="53" t="s">
        <v>98</v>
      </c>
      <c r="E24" s="43" t="s">
        <v>112</v>
      </c>
      <c r="F24" s="44"/>
      <c r="G24" s="38">
        <f t="shared" si="0"/>
        <v>3321</v>
      </c>
      <c r="H24" s="39"/>
      <c r="I24" s="39">
        <v>3321</v>
      </c>
      <c r="J24" s="39"/>
      <c r="K24" s="39"/>
      <c r="L24" s="38">
        <f t="shared" si="1"/>
        <v>10219547</v>
      </c>
      <c r="M24" s="39">
        <v>377998</v>
      </c>
      <c r="N24" s="39">
        <v>667100</v>
      </c>
      <c r="O24" s="39">
        <v>3264059</v>
      </c>
      <c r="P24" s="39">
        <v>5906405</v>
      </c>
      <c r="Q24" s="39">
        <v>3985</v>
      </c>
      <c r="R24" s="38">
        <f t="shared" si="2"/>
        <v>220025</v>
      </c>
      <c r="S24" s="39">
        <v>9067</v>
      </c>
      <c r="T24" s="39">
        <v>166500</v>
      </c>
      <c r="U24" s="39">
        <v>44458</v>
      </c>
      <c r="V24" s="35"/>
    </row>
    <row r="25" spans="1:22" s="47" customFormat="1" ht="12">
      <c r="A25" s="35"/>
      <c r="B25" s="36"/>
      <c r="C25" s="54"/>
      <c r="D25" s="53" t="s">
        <v>99</v>
      </c>
      <c r="E25" s="43" t="s">
        <v>111</v>
      </c>
      <c r="F25" s="44"/>
      <c r="G25" s="38">
        <f t="shared" si="0"/>
        <v>0</v>
      </c>
      <c r="H25" s="38"/>
      <c r="I25" s="38">
        <f>+I26+I27</f>
        <v>0</v>
      </c>
      <c r="J25" s="38">
        <f>+J26+J27</f>
        <v>0</v>
      </c>
      <c r="K25" s="52">
        <f>+K26+K27</f>
        <v>0</v>
      </c>
      <c r="L25" s="38">
        <f t="shared" si="1"/>
        <v>6293081</v>
      </c>
      <c r="M25" s="38">
        <f>+M26+M27</f>
        <v>788710</v>
      </c>
      <c r="N25" s="38">
        <f>+N26+N27</f>
        <v>436622</v>
      </c>
      <c r="O25" s="38">
        <f>+O26+O27</f>
        <v>3684641</v>
      </c>
      <c r="P25" s="38">
        <f>+P26+P27</f>
        <v>1383108</v>
      </c>
      <c r="Q25" s="38">
        <f>+Q26+Q27</f>
        <v>0</v>
      </c>
      <c r="R25" s="38">
        <f t="shared" si="2"/>
        <v>531203</v>
      </c>
      <c r="S25" s="38">
        <f>+S26+S27</f>
        <v>364241</v>
      </c>
      <c r="T25" s="38">
        <f>+T26+T27</f>
        <v>0</v>
      </c>
      <c r="U25" s="38">
        <f>+U26+U27</f>
        <v>166962</v>
      </c>
      <c r="V25" s="35"/>
    </row>
    <row r="26" spans="1:22" s="47" customFormat="1" ht="12">
      <c r="A26" s="35"/>
      <c r="B26" s="36"/>
      <c r="C26" s="54"/>
      <c r="D26" s="54"/>
      <c r="E26" s="53" t="s">
        <v>107</v>
      </c>
      <c r="F26" s="37" t="s">
        <v>110</v>
      </c>
      <c r="G26" s="38">
        <f t="shared" si="0"/>
        <v>0</v>
      </c>
      <c r="H26" s="39"/>
      <c r="I26" s="39"/>
      <c r="J26" s="39"/>
      <c r="K26" s="51"/>
      <c r="L26" s="38">
        <f t="shared" si="1"/>
        <v>4221160</v>
      </c>
      <c r="M26" s="39">
        <v>499543</v>
      </c>
      <c r="N26" s="39">
        <v>91919</v>
      </c>
      <c r="O26" s="39">
        <v>2901453</v>
      </c>
      <c r="P26" s="39">
        <v>728245</v>
      </c>
      <c r="Q26" s="39"/>
      <c r="R26" s="38">
        <f t="shared" si="2"/>
        <v>222533</v>
      </c>
      <c r="S26" s="39">
        <v>55571</v>
      </c>
      <c r="T26" s="39">
        <v>0</v>
      </c>
      <c r="U26" s="39">
        <v>166962</v>
      </c>
      <c r="V26" s="35"/>
    </row>
    <row r="27" spans="1:22" s="47" customFormat="1" ht="12">
      <c r="A27" s="35"/>
      <c r="B27" s="36"/>
      <c r="C27" s="54"/>
      <c r="D27" s="54"/>
      <c r="E27" s="53" t="s">
        <v>108</v>
      </c>
      <c r="F27" s="37" t="s">
        <v>109</v>
      </c>
      <c r="G27" s="38">
        <f t="shared" si="0"/>
        <v>0</v>
      </c>
      <c r="H27" s="39"/>
      <c r="I27" s="39"/>
      <c r="J27" s="39"/>
      <c r="K27" s="51"/>
      <c r="L27" s="38">
        <f t="shared" si="1"/>
        <v>2071921</v>
      </c>
      <c r="M27" s="39">
        <v>289167</v>
      </c>
      <c r="N27" s="39">
        <v>344703</v>
      </c>
      <c r="O27" s="39">
        <v>783188</v>
      </c>
      <c r="P27" s="39">
        <v>654863</v>
      </c>
      <c r="Q27" s="39"/>
      <c r="R27" s="38">
        <f t="shared" si="2"/>
        <v>308670</v>
      </c>
      <c r="S27" s="39">
        <v>308670</v>
      </c>
      <c r="T27" s="39">
        <v>0</v>
      </c>
      <c r="U27" s="39">
        <v>0</v>
      </c>
      <c r="V27" s="35"/>
    </row>
    <row r="28" spans="1:22" s="47" customFormat="1" ht="12">
      <c r="A28" s="35"/>
      <c r="B28" s="36"/>
      <c r="C28" s="53" t="s">
        <v>101</v>
      </c>
      <c r="D28" s="43" t="s">
        <v>104</v>
      </c>
      <c r="E28" s="43"/>
      <c r="F28" s="44"/>
      <c r="G28" s="52">
        <f t="shared" si="0"/>
        <v>0</v>
      </c>
      <c r="H28" s="51"/>
      <c r="I28" s="51"/>
      <c r="J28" s="51"/>
      <c r="K28" s="51"/>
      <c r="L28" s="38">
        <f t="shared" si="1"/>
        <v>3247983</v>
      </c>
      <c r="M28" s="39"/>
      <c r="N28" s="39"/>
      <c r="O28" s="39">
        <v>3152240</v>
      </c>
      <c r="P28" s="39">
        <v>95743</v>
      </c>
      <c r="Q28" s="39"/>
      <c r="R28" s="52">
        <f t="shared" si="2"/>
        <v>0</v>
      </c>
      <c r="S28" s="51"/>
      <c r="T28" s="51"/>
      <c r="U28" s="51"/>
      <c r="V28" s="35"/>
    </row>
    <row r="29" spans="1:22" s="47" customFormat="1" ht="12">
      <c r="A29" s="35"/>
      <c r="B29" s="36"/>
      <c r="C29" s="53" t="s">
        <v>102</v>
      </c>
      <c r="D29" s="43" t="s">
        <v>105</v>
      </c>
      <c r="E29" s="43"/>
      <c r="F29" s="44"/>
      <c r="G29" s="38">
        <f t="shared" si="0"/>
        <v>0</v>
      </c>
      <c r="H29" s="39"/>
      <c r="I29" s="51"/>
      <c r="J29" s="51"/>
      <c r="K29" s="51"/>
      <c r="L29" s="38">
        <f t="shared" si="1"/>
        <v>0</v>
      </c>
      <c r="M29" s="39"/>
      <c r="N29" s="39"/>
      <c r="O29" s="39"/>
      <c r="P29" s="39"/>
      <c r="Q29" s="39"/>
      <c r="R29" s="52">
        <f t="shared" si="2"/>
        <v>0</v>
      </c>
      <c r="S29" s="51"/>
      <c r="T29" s="51"/>
      <c r="U29" s="51"/>
      <c r="V29" s="35"/>
    </row>
    <row r="30" spans="1:22" s="47" customFormat="1" ht="12">
      <c r="A30" s="35"/>
      <c r="B30" s="36"/>
      <c r="C30" s="53" t="s">
        <v>103</v>
      </c>
      <c r="D30" s="43" t="s">
        <v>106</v>
      </c>
      <c r="E30" s="43"/>
      <c r="F30" s="44"/>
      <c r="G30" s="38">
        <f t="shared" si="0"/>
        <v>0</v>
      </c>
      <c r="H30" s="38">
        <f>+H31+H32</f>
        <v>0</v>
      </c>
      <c r="I30" s="38">
        <f>+I31+I32</f>
        <v>0</v>
      </c>
      <c r="J30" s="52">
        <f>+J31+J32</f>
        <v>0</v>
      </c>
      <c r="K30" s="52">
        <f>+K31+K32</f>
        <v>0</v>
      </c>
      <c r="L30" s="38">
        <f t="shared" si="1"/>
        <v>23907</v>
      </c>
      <c r="M30" s="38">
        <f>+M31+M32</f>
        <v>0</v>
      </c>
      <c r="N30" s="38">
        <f>+N31+N32</f>
        <v>0</v>
      </c>
      <c r="O30" s="38">
        <f>+O31+O32</f>
        <v>23907</v>
      </c>
      <c r="P30" s="38">
        <f>+P31+P32</f>
        <v>0</v>
      </c>
      <c r="Q30" s="38">
        <f>+Q31+Q32</f>
        <v>0</v>
      </c>
      <c r="R30" s="52">
        <f t="shared" si="2"/>
        <v>0</v>
      </c>
      <c r="S30" s="52">
        <f>+S31+S32</f>
        <v>0</v>
      </c>
      <c r="T30" s="52">
        <f>+T31+T32</f>
        <v>0</v>
      </c>
      <c r="U30" s="52">
        <f>+U31+U32</f>
        <v>0</v>
      </c>
      <c r="V30" s="35"/>
    </row>
    <row r="31" spans="1:22" s="47" customFormat="1" ht="12">
      <c r="A31" s="35"/>
      <c r="B31" s="36"/>
      <c r="C31" s="54"/>
      <c r="D31" s="53" t="s">
        <v>98</v>
      </c>
      <c r="E31" s="43" t="s">
        <v>96</v>
      </c>
      <c r="F31" s="44"/>
      <c r="G31" s="38">
        <f t="shared" si="0"/>
        <v>0</v>
      </c>
      <c r="H31" s="39"/>
      <c r="I31" s="39"/>
      <c r="J31" s="51"/>
      <c r="K31" s="51"/>
      <c r="L31" s="38">
        <f t="shared" si="1"/>
        <v>0</v>
      </c>
      <c r="M31" s="39"/>
      <c r="N31" s="39"/>
      <c r="O31" s="39"/>
      <c r="P31" s="39"/>
      <c r="Q31" s="39"/>
      <c r="R31" s="52">
        <f t="shared" si="2"/>
        <v>0</v>
      </c>
      <c r="S31" s="51"/>
      <c r="T31" s="51"/>
      <c r="U31" s="51"/>
      <c r="V31" s="35"/>
    </row>
    <row r="32" spans="1:22" s="47" customFormat="1" ht="12">
      <c r="A32" s="35"/>
      <c r="B32" s="36"/>
      <c r="C32" s="54"/>
      <c r="D32" s="53" t="s">
        <v>99</v>
      </c>
      <c r="E32" s="43" t="s">
        <v>100</v>
      </c>
      <c r="F32" s="44"/>
      <c r="G32" s="38">
        <f t="shared" si="0"/>
        <v>0</v>
      </c>
      <c r="H32" s="39"/>
      <c r="I32" s="39"/>
      <c r="J32" s="51"/>
      <c r="K32" s="51"/>
      <c r="L32" s="38">
        <f t="shared" si="1"/>
        <v>23907</v>
      </c>
      <c r="M32" s="39"/>
      <c r="N32" s="39"/>
      <c r="O32" s="39">
        <v>23907</v>
      </c>
      <c r="P32" s="39"/>
      <c r="Q32" s="39"/>
      <c r="R32" s="52">
        <f t="shared" si="2"/>
        <v>0</v>
      </c>
      <c r="S32" s="51"/>
      <c r="T32" s="51"/>
      <c r="U32" s="51"/>
      <c r="V32" s="35"/>
    </row>
    <row r="33" spans="1:22" s="47" customFormat="1" ht="12">
      <c r="A33" s="35"/>
      <c r="B33" s="36" t="s">
        <v>117</v>
      </c>
      <c r="C33" s="43" t="s">
        <v>118</v>
      </c>
      <c r="D33" s="43"/>
      <c r="E33" s="43"/>
      <c r="F33" s="44"/>
      <c r="G33" s="52">
        <f t="shared" si="0"/>
        <v>0</v>
      </c>
      <c r="H33" s="52">
        <f>+H34+H39+H44+H45+H46</f>
        <v>0</v>
      </c>
      <c r="I33" s="52">
        <f>+I34+I39+I44+I45+I46</f>
        <v>0</v>
      </c>
      <c r="J33" s="52">
        <f>+J34+J39+J44+J45+J46</f>
        <v>0</v>
      </c>
      <c r="K33" s="52">
        <f>+K34+K39+K44+K45+K46</f>
        <v>0</v>
      </c>
      <c r="L33" s="52">
        <f t="shared" si="1"/>
        <v>0</v>
      </c>
      <c r="M33" s="52">
        <f>+M34+M39+M44+M45+M46</f>
        <v>0</v>
      </c>
      <c r="N33" s="52">
        <f>+N34+N39+N44+N45+N46</f>
        <v>0</v>
      </c>
      <c r="O33" s="52">
        <f>+O34+O39+O44+O45+O46</f>
        <v>0</v>
      </c>
      <c r="P33" s="52">
        <f>+P34+P39+P44+P45+P46</f>
        <v>0</v>
      </c>
      <c r="Q33" s="52">
        <f>+Q34+Q39+Q44+Q45+Q46</f>
        <v>0</v>
      </c>
      <c r="R33" s="52">
        <f t="shared" si="2"/>
        <v>0</v>
      </c>
      <c r="S33" s="52">
        <f>+S34+S39+S44+S45+S46</f>
        <v>0</v>
      </c>
      <c r="T33" s="52">
        <f>+T34+T39+T44+T45+T46</f>
        <v>0</v>
      </c>
      <c r="U33" s="52">
        <f>+U34+U39+U44+U45+U46</f>
        <v>0</v>
      </c>
      <c r="V33" s="35"/>
    </row>
    <row r="34" spans="1:22" s="47" customFormat="1" ht="12">
      <c r="A34" s="35"/>
      <c r="B34" s="36"/>
      <c r="C34" s="53" t="s">
        <v>93</v>
      </c>
      <c r="D34" s="43" t="s">
        <v>116</v>
      </c>
      <c r="E34" s="43"/>
      <c r="F34" s="44"/>
      <c r="G34" s="52">
        <f t="shared" si="0"/>
        <v>0</v>
      </c>
      <c r="H34" s="52">
        <f>+H35+H36</f>
        <v>0</v>
      </c>
      <c r="I34" s="52">
        <f>+I35+I36</f>
        <v>0</v>
      </c>
      <c r="J34" s="52">
        <f>+J35+J36</f>
        <v>0</v>
      </c>
      <c r="K34" s="52">
        <f>+K35+K36</f>
        <v>0</v>
      </c>
      <c r="L34" s="52">
        <f t="shared" si="1"/>
        <v>0</v>
      </c>
      <c r="M34" s="52">
        <f>+M35+M36</f>
        <v>0</v>
      </c>
      <c r="N34" s="52">
        <f>+N35+N36</f>
        <v>0</v>
      </c>
      <c r="O34" s="52">
        <f>+O35+O36</f>
        <v>0</v>
      </c>
      <c r="P34" s="52">
        <f>+P35+P36</f>
        <v>0</v>
      </c>
      <c r="Q34" s="52">
        <f>+Q35+Q36</f>
        <v>0</v>
      </c>
      <c r="R34" s="52">
        <f t="shared" si="2"/>
        <v>0</v>
      </c>
      <c r="S34" s="52">
        <f>+S35+S36</f>
        <v>0</v>
      </c>
      <c r="T34" s="52">
        <f>+T35+T36</f>
        <v>0</v>
      </c>
      <c r="U34" s="52">
        <f>+U35+U36</f>
        <v>0</v>
      </c>
      <c r="V34" s="35"/>
    </row>
    <row r="35" spans="1:22" s="47" customFormat="1" ht="12">
      <c r="A35" s="35"/>
      <c r="B35" s="36"/>
      <c r="C35" s="54"/>
      <c r="D35" s="53" t="s">
        <v>98</v>
      </c>
      <c r="E35" s="43" t="s">
        <v>112</v>
      </c>
      <c r="F35" s="44"/>
      <c r="G35" s="52">
        <f t="shared" si="0"/>
        <v>0</v>
      </c>
      <c r="H35" s="51"/>
      <c r="I35" s="51"/>
      <c r="J35" s="51"/>
      <c r="K35" s="51"/>
      <c r="L35" s="52">
        <f t="shared" si="1"/>
        <v>0</v>
      </c>
      <c r="M35" s="51"/>
      <c r="N35" s="51"/>
      <c r="O35" s="51"/>
      <c r="P35" s="51"/>
      <c r="Q35" s="51"/>
      <c r="R35" s="52">
        <f t="shared" si="2"/>
        <v>0</v>
      </c>
      <c r="S35" s="51"/>
      <c r="T35" s="51"/>
      <c r="U35" s="51"/>
      <c r="V35" s="35"/>
    </row>
    <row r="36" spans="1:22" s="47" customFormat="1" ht="12">
      <c r="A36" s="35"/>
      <c r="B36" s="36"/>
      <c r="C36" s="54"/>
      <c r="D36" s="53" t="s">
        <v>99</v>
      </c>
      <c r="E36" s="43" t="s">
        <v>115</v>
      </c>
      <c r="F36" s="44"/>
      <c r="G36" s="52">
        <f t="shared" si="0"/>
        <v>0</v>
      </c>
      <c r="H36" s="52">
        <f>+H37+H38</f>
        <v>0</v>
      </c>
      <c r="I36" s="52">
        <f>+I37+I38</f>
        <v>0</v>
      </c>
      <c r="J36" s="52">
        <f>+J37+J38</f>
        <v>0</v>
      </c>
      <c r="K36" s="52">
        <f>+K37+K38</f>
        <v>0</v>
      </c>
      <c r="L36" s="52">
        <f t="shared" si="1"/>
        <v>0</v>
      </c>
      <c r="M36" s="52">
        <f>+M37+M38</f>
        <v>0</v>
      </c>
      <c r="N36" s="52">
        <f>+N37+N38</f>
        <v>0</v>
      </c>
      <c r="O36" s="52">
        <f>+O37+O38</f>
        <v>0</v>
      </c>
      <c r="P36" s="52">
        <f>+P37+P38</f>
        <v>0</v>
      </c>
      <c r="Q36" s="52">
        <f>+Q37+Q38</f>
        <v>0</v>
      </c>
      <c r="R36" s="52">
        <f t="shared" si="2"/>
        <v>0</v>
      </c>
      <c r="S36" s="52">
        <f>+S37+S38</f>
        <v>0</v>
      </c>
      <c r="T36" s="52">
        <f>+T37+T38</f>
        <v>0</v>
      </c>
      <c r="U36" s="52">
        <f>+U37+U38</f>
        <v>0</v>
      </c>
      <c r="V36" s="35"/>
    </row>
    <row r="37" spans="1:22" s="47" customFormat="1" ht="12">
      <c r="A37" s="35"/>
      <c r="B37" s="36"/>
      <c r="C37" s="54"/>
      <c r="D37" s="54"/>
      <c r="E37" s="53" t="s">
        <v>107</v>
      </c>
      <c r="F37" s="37" t="s">
        <v>110</v>
      </c>
      <c r="G37" s="52">
        <f t="shared" si="0"/>
        <v>0</v>
      </c>
      <c r="H37" s="51"/>
      <c r="I37" s="51"/>
      <c r="J37" s="51"/>
      <c r="K37" s="51"/>
      <c r="L37" s="52">
        <f t="shared" si="1"/>
        <v>0</v>
      </c>
      <c r="M37" s="51"/>
      <c r="N37" s="51"/>
      <c r="O37" s="51"/>
      <c r="P37" s="51"/>
      <c r="Q37" s="51"/>
      <c r="R37" s="52">
        <f t="shared" si="2"/>
        <v>0</v>
      </c>
      <c r="S37" s="51"/>
      <c r="T37" s="51"/>
      <c r="U37" s="51"/>
      <c r="V37" s="35"/>
    </row>
    <row r="38" spans="1:22" s="47" customFormat="1" ht="12">
      <c r="A38" s="35"/>
      <c r="B38" s="36"/>
      <c r="C38" s="54"/>
      <c r="D38" s="54"/>
      <c r="E38" s="53" t="s">
        <v>108</v>
      </c>
      <c r="F38" s="37" t="s">
        <v>114</v>
      </c>
      <c r="G38" s="52">
        <f t="shared" si="0"/>
        <v>0</v>
      </c>
      <c r="H38" s="51"/>
      <c r="I38" s="51"/>
      <c r="J38" s="51"/>
      <c r="K38" s="51"/>
      <c r="L38" s="52">
        <f t="shared" si="1"/>
        <v>0</v>
      </c>
      <c r="M38" s="51"/>
      <c r="N38" s="51"/>
      <c r="O38" s="51"/>
      <c r="P38" s="51"/>
      <c r="Q38" s="51"/>
      <c r="R38" s="52">
        <f t="shared" si="2"/>
        <v>0</v>
      </c>
      <c r="S38" s="51"/>
      <c r="T38" s="51"/>
      <c r="U38" s="51"/>
      <c r="V38" s="35"/>
    </row>
    <row r="39" spans="1:22" s="47" customFormat="1" ht="12">
      <c r="A39" s="35"/>
      <c r="B39" s="36"/>
      <c r="C39" s="53" t="s">
        <v>92</v>
      </c>
      <c r="D39" s="43" t="s">
        <v>113</v>
      </c>
      <c r="E39" s="43"/>
      <c r="F39" s="44"/>
      <c r="G39" s="52">
        <f t="shared" si="0"/>
        <v>0</v>
      </c>
      <c r="H39" s="52">
        <f>+H40+H41</f>
        <v>0</v>
      </c>
      <c r="I39" s="52">
        <f>+I40+I41</f>
        <v>0</v>
      </c>
      <c r="J39" s="52">
        <f>+J40+J41</f>
        <v>0</v>
      </c>
      <c r="K39" s="52">
        <f>+K40+K41</f>
        <v>0</v>
      </c>
      <c r="L39" s="52">
        <f t="shared" si="1"/>
        <v>0</v>
      </c>
      <c r="M39" s="52">
        <f>+M40+M41</f>
        <v>0</v>
      </c>
      <c r="N39" s="52">
        <f>+N40+N41</f>
        <v>0</v>
      </c>
      <c r="O39" s="52">
        <f>+O40+O41</f>
        <v>0</v>
      </c>
      <c r="P39" s="52">
        <f>+P40+P41</f>
        <v>0</v>
      </c>
      <c r="Q39" s="52">
        <f>+Q40+Q41</f>
        <v>0</v>
      </c>
      <c r="R39" s="52">
        <f t="shared" si="2"/>
        <v>0</v>
      </c>
      <c r="S39" s="52">
        <f>+S40+S41</f>
        <v>0</v>
      </c>
      <c r="T39" s="52">
        <f>+T40+T41</f>
        <v>0</v>
      </c>
      <c r="U39" s="52">
        <f>+U40+U41</f>
        <v>0</v>
      </c>
      <c r="V39" s="35"/>
    </row>
    <row r="40" spans="1:22" s="47" customFormat="1" ht="12">
      <c r="A40" s="35"/>
      <c r="B40" s="36"/>
      <c r="C40" s="54"/>
      <c r="D40" s="53" t="s">
        <v>98</v>
      </c>
      <c r="E40" s="43" t="s">
        <v>112</v>
      </c>
      <c r="F40" s="44"/>
      <c r="G40" s="52">
        <f t="shared" si="0"/>
        <v>0</v>
      </c>
      <c r="H40" s="51"/>
      <c r="I40" s="51"/>
      <c r="J40" s="51"/>
      <c r="K40" s="51"/>
      <c r="L40" s="52">
        <f t="shared" si="1"/>
        <v>0</v>
      </c>
      <c r="M40" s="51"/>
      <c r="N40" s="51"/>
      <c r="O40" s="51"/>
      <c r="P40" s="51"/>
      <c r="Q40" s="51"/>
      <c r="R40" s="52">
        <f t="shared" si="2"/>
        <v>0</v>
      </c>
      <c r="S40" s="51"/>
      <c r="T40" s="51"/>
      <c r="U40" s="51"/>
      <c r="V40" s="35"/>
    </row>
    <row r="41" spans="1:22" s="47" customFormat="1" ht="12">
      <c r="A41" s="35"/>
      <c r="B41" s="36"/>
      <c r="C41" s="54"/>
      <c r="D41" s="53" t="s">
        <v>99</v>
      </c>
      <c r="E41" s="43" t="s">
        <v>111</v>
      </c>
      <c r="F41" s="44"/>
      <c r="G41" s="52">
        <f t="shared" si="0"/>
        <v>0</v>
      </c>
      <c r="H41" s="52">
        <f>+H42+H43</f>
        <v>0</v>
      </c>
      <c r="I41" s="52">
        <f>+I42+I43</f>
        <v>0</v>
      </c>
      <c r="J41" s="52">
        <f>+J42+J43</f>
        <v>0</v>
      </c>
      <c r="K41" s="52">
        <f>+K42+K43</f>
        <v>0</v>
      </c>
      <c r="L41" s="52">
        <f t="shared" si="1"/>
        <v>0</v>
      </c>
      <c r="M41" s="52">
        <f>+M42+M43</f>
        <v>0</v>
      </c>
      <c r="N41" s="52">
        <f>+N42+N43</f>
        <v>0</v>
      </c>
      <c r="O41" s="52">
        <f>+O42+O43</f>
        <v>0</v>
      </c>
      <c r="P41" s="52">
        <f>+P42+P43</f>
        <v>0</v>
      </c>
      <c r="Q41" s="52">
        <f>+Q42+Q43</f>
        <v>0</v>
      </c>
      <c r="R41" s="52">
        <f t="shared" si="2"/>
        <v>0</v>
      </c>
      <c r="S41" s="52">
        <f>+S42+S43</f>
        <v>0</v>
      </c>
      <c r="T41" s="52">
        <f>+T42+T43</f>
        <v>0</v>
      </c>
      <c r="U41" s="52">
        <f>+U42+U43</f>
        <v>0</v>
      </c>
      <c r="V41" s="35"/>
    </row>
    <row r="42" spans="1:22" s="47" customFormat="1" ht="12">
      <c r="A42" s="35"/>
      <c r="B42" s="36"/>
      <c r="C42" s="54"/>
      <c r="D42" s="54"/>
      <c r="E42" s="53" t="s">
        <v>107</v>
      </c>
      <c r="F42" s="37" t="s">
        <v>110</v>
      </c>
      <c r="G42" s="52">
        <f t="shared" si="0"/>
        <v>0</v>
      </c>
      <c r="H42" s="51"/>
      <c r="I42" s="51"/>
      <c r="J42" s="51"/>
      <c r="K42" s="51"/>
      <c r="L42" s="52">
        <f t="shared" si="1"/>
        <v>0</v>
      </c>
      <c r="M42" s="51"/>
      <c r="N42" s="51"/>
      <c r="O42" s="51"/>
      <c r="P42" s="51"/>
      <c r="Q42" s="51"/>
      <c r="R42" s="52">
        <f t="shared" si="2"/>
        <v>0</v>
      </c>
      <c r="S42" s="51"/>
      <c r="T42" s="51"/>
      <c r="U42" s="51"/>
      <c r="V42" s="35"/>
    </row>
    <row r="43" spans="1:22" s="47" customFormat="1" ht="12">
      <c r="A43" s="35"/>
      <c r="B43" s="36"/>
      <c r="C43" s="54"/>
      <c r="D43" s="54"/>
      <c r="E43" s="53" t="s">
        <v>108</v>
      </c>
      <c r="F43" s="37" t="s">
        <v>109</v>
      </c>
      <c r="G43" s="52">
        <f t="shared" si="0"/>
        <v>0</v>
      </c>
      <c r="H43" s="51"/>
      <c r="I43" s="51"/>
      <c r="J43" s="51"/>
      <c r="K43" s="51"/>
      <c r="L43" s="52">
        <f t="shared" si="1"/>
        <v>0</v>
      </c>
      <c r="M43" s="51"/>
      <c r="N43" s="51"/>
      <c r="O43" s="51"/>
      <c r="P43" s="51"/>
      <c r="Q43" s="51"/>
      <c r="R43" s="52">
        <f t="shared" si="2"/>
        <v>0</v>
      </c>
      <c r="S43" s="51"/>
      <c r="T43" s="51"/>
      <c r="U43" s="51"/>
      <c r="V43" s="35"/>
    </row>
    <row r="44" spans="1:22" s="47" customFormat="1" ht="12">
      <c r="A44" s="35"/>
      <c r="B44" s="36"/>
      <c r="C44" s="53" t="s">
        <v>101</v>
      </c>
      <c r="D44" s="43" t="s">
        <v>104</v>
      </c>
      <c r="E44" s="43"/>
      <c r="F44" s="44"/>
      <c r="G44" s="52">
        <f t="shared" si="0"/>
        <v>0</v>
      </c>
      <c r="H44" s="51"/>
      <c r="I44" s="51"/>
      <c r="J44" s="51"/>
      <c r="K44" s="51"/>
      <c r="L44" s="52">
        <f t="shared" si="1"/>
        <v>0</v>
      </c>
      <c r="M44" s="51"/>
      <c r="N44" s="51"/>
      <c r="O44" s="51"/>
      <c r="P44" s="51"/>
      <c r="Q44" s="51"/>
      <c r="R44" s="52">
        <f t="shared" si="2"/>
        <v>0</v>
      </c>
      <c r="S44" s="51"/>
      <c r="T44" s="51"/>
      <c r="U44" s="51"/>
      <c r="V44" s="35"/>
    </row>
    <row r="45" spans="1:22" s="47" customFormat="1" ht="12">
      <c r="A45" s="35"/>
      <c r="B45" s="36"/>
      <c r="C45" s="53" t="s">
        <v>102</v>
      </c>
      <c r="D45" s="43" t="s">
        <v>105</v>
      </c>
      <c r="E45" s="43"/>
      <c r="F45" s="44"/>
      <c r="G45" s="52">
        <f t="shared" si="0"/>
        <v>0</v>
      </c>
      <c r="H45" s="51"/>
      <c r="I45" s="51"/>
      <c r="J45" s="51"/>
      <c r="K45" s="51"/>
      <c r="L45" s="52">
        <f t="shared" si="1"/>
        <v>0</v>
      </c>
      <c r="M45" s="51"/>
      <c r="N45" s="51"/>
      <c r="O45" s="51"/>
      <c r="P45" s="51"/>
      <c r="Q45" s="51"/>
      <c r="R45" s="52">
        <f t="shared" si="2"/>
        <v>0</v>
      </c>
      <c r="S45" s="51"/>
      <c r="T45" s="51"/>
      <c r="U45" s="51"/>
      <c r="V45" s="35"/>
    </row>
    <row r="46" spans="1:22" s="47" customFormat="1" ht="12">
      <c r="A46" s="35"/>
      <c r="B46" s="36"/>
      <c r="C46" s="53" t="s">
        <v>103</v>
      </c>
      <c r="D46" s="43" t="s">
        <v>106</v>
      </c>
      <c r="E46" s="43"/>
      <c r="F46" s="44"/>
      <c r="G46" s="52">
        <f t="shared" si="0"/>
        <v>0</v>
      </c>
      <c r="H46" s="52">
        <f>+H47+H48</f>
        <v>0</v>
      </c>
      <c r="I46" s="52">
        <f>+I47+I48</f>
        <v>0</v>
      </c>
      <c r="J46" s="52">
        <f>+J47+J48</f>
        <v>0</v>
      </c>
      <c r="K46" s="52">
        <f>+K47+K48</f>
        <v>0</v>
      </c>
      <c r="L46" s="52">
        <f t="shared" si="1"/>
        <v>0</v>
      </c>
      <c r="M46" s="52">
        <f>+M47+M48</f>
        <v>0</v>
      </c>
      <c r="N46" s="52">
        <f>+N47+N48</f>
        <v>0</v>
      </c>
      <c r="O46" s="52">
        <f>+O47+O48</f>
        <v>0</v>
      </c>
      <c r="P46" s="52">
        <f>+P47+P48</f>
        <v>0</v>
      </c>
      <c r="Q46" s="52">
        <f>+Q47+Q48</f>
        <v>0</v>
      </c>
      <c r="R46" s="52">
        <f t="shared" si="2"/>
        <v>0</v>
      </c>
      <c r="S46" s="52">
        <f>+S47+S48</f>
        <v>0</v>
      </c>
      <c r="T46" s="52">
        <f>+T47+T48</f>
        <v>0</v>
      </c>
      <c r="U46" s="52">
        <f>+U47+U48</f>
        <v>0</v>
      </c>
      <c r="V46" s="35"/>
    </row>
    <row r="47" spans="1:22" s="47" customFormat="1" ht="12">
      <c r="A47" s="35"/>
      <c r="B47" s="36"/>
      <c r="C47" s="54"/>
      <c r="D47" s="53" t="s">
        <v>98</v>
      </c>
      <c r="E47" s="43" t="s">
        <v>96</v>
      </c>
      <c r="F47" s="44"/>
      <c r="G47" s="52">
        <f t="shared" si="0"/>
        <v>0</v>
      </c>
      <c r="H47" s="51"/>
      <c r="I47" s="51"/>
      <c r="J47" s="51"/>
      <c r="K47" s="51"/>
      <c r="L47" s="52">
        <f t="shared" si="1"/>
        <v>0</v>
      </c>
      <c r="M47" s="51"/>
      <c r="N47" s="51"/>
      <c r="O47" s="51"/>
      <c r="P47" s="51"/>
      <c r="Q47" s="51"/>
      <c r="R47" s="52">
        <f t="shared" si="2"/>
        <v>0</v>
      </c>
      <c r="S47" s="51"/>
      <c r="T47" s="51"/>
      <c r="U47" s="51"/>
      <c r="V47" s="35"/>
    </row>
    <row r="48" spans="1:22" s="47" customFormat="1" ht="12">
      <c r="A48" s="35"/>
      <c r="B48" s="36"/>
      <c r="C48" s="54"/>
      <c r="D48" s="53" t="s">
        <v>99</v>
      </c>
      <c r="E48" s="43" t="s">
        <v>100</v>
      </c>
      <c r="F48" s="44"/>
      <c r="G48" s="52">
        <f t="shared" si="0"/>
        <v>0</v>
      </c>
      <c r="H48" s="51"/>
      <c r="I48" s="51"/>
      <c r="J48" s="51"/>
      <c r="K48" s="51"/>
      <c r="L48" s="52">
        <f t="shared" si="1"/>
        <v>0</v>
      </c>
      <c r="M48" s="51"/>
      <c r="N48" s="51"/>
      <c r="O48" s="51"/>
      <c r="P48" s="51"/>
      <c r="Q48" s="51"/>
      <c r="R48" s="52">
        <f t="shared" si="2"/>
        <v>0</v>
      </c>
      <c r="S48" s="51"/>
      <c r="T48" s="51"/>
      <c r="U48" s="51"/>
      <c r="V48" s="35"/>
    </row>
    <row r="49" spans="1:22" s="47" customFormat="1" ht="12">
      <c r="A49" s="35"/>
      <c r="B49" s="36" t="s">
        <v>95</v>
      </c>
      <c r="C49" s="43" t="s">
        <v>94</v>
      </c>
      <c r="D49" s="43"/>
      <c r="E49" s="43"/>
      <c r="F49" s="44"/>
      <c r="G49" s="38">
        <f t="shared" si="0"/>
        <v>0</v>
      </c>
      <c r="H49" s="52">
        <f>+H50+H51</f>
        <v>0</v>
      </c>
      <c r="I49" s="52">
        <f>+I50+I51</f>
        <v>0</v>
      </c>
      <c r="J49" s="38">
        <f>+J50+J51</f>
        <v>0</v>
      </c>
      <c r="K49" s="52">
        <f>+K50+K51</f>
        <v>0</v>
      </c>
      <c r="L49" s="52">
        <f t="shared" si="1"/>
        <v>0</v>
      </c>
      <c r="M49" s="52">
        <f>+M50+M51</f>
        <v>0</v>
      </c>
      <c r="N49" s="52">
        <f>+N50+N51</f>
        <v>0</v>
      </c>
      <c r="O49" s="52">
        <f>+O50+O51</f>
        <v>0</v>
      </c>
      <c r="P49" s="52">
        <f>+P50+P51</f>
        <v>0</v>
      </c>
      <c r="Q49" s="52">
        <f>+Q50+Q51</f>
        <v>0</v>
      </c>
      <c r="R49" s="52">
        <f t="shared" si="2"/>
        <v>0</v>
      </c>
      <c r="S49" s="52">
        <f>+S50+S51</f>
        <v>0</v>
      </c>
      <c r="T49" s="52">
        <f>+T50+T51</f>
        <v>0</v>
      </c>
      <c r="U49" s="52">
        <f>+U50+U51</f>
        <v>0</v>
      </c>
      <c r="V49" s="35"/>
    </row>
    <row r="50" spans="1:22" s="47" customFormat="1" ht="12">
      <c r="A50" s="35"/>
      <c r="B50" s="36"/>
      <c r="C50" s="53" t="s">
        <v>93</v>
      </c>
      <c r="D50" s="43" t="s">
        <v>96</v>
      </c>
      <c r="E50" s="43"/>
      <c r="F50" s="44"/>
      <c r="G50" s="38">
        <f t="shared" si="0"/>
        <v>0</v>
      </c>
      <c r="H50" s="51"/>
      <c r="I50" s="51"/>
      <c r="J50" s="39"/>
      <c r="K50" s="51"/>
      <c r="L50" s="52">
        <f t="shared" si="1"/>
        <v>0</v>
      </c>
      <c r="M50" s="51"/>
      <c r="N50" s="51"/>
      <c r="O50" s="51"/>
      <c r="P50" s="51"/>
      <c r="Q50" s="51"/>
      <c r="R50" s="52">
        <f t="shared" si="2"/>
        <v>0</v>
      </c>
      <c r="S50" s="51"/>
      <c r="T50" s="51"/>
      <c r="U50" s="51"/>
      <c r="V50" s="35"/>
    </row>
    <row r="51" spans="1:22" s="47" customFormat="1" ht="12">
      <c r="A51" s="35"/>
      <c r="B51" s="36"/>
      <c r="C51" s="53" t="s">
        <v>92</v>
      </c>
      <c r="D51" s="43" t="s">
        <v>97</v>
      </c>
      <c r="E51" s="43"/>
      <c r="F51" s="44"/>
      <c r="G51" s="38">
        <f t="shared" si="0"/>
        <v>0</v>
      </c>
      <c r="H51" s="51"/>
      <c r="I51" s="51"/>
      <c r="J51" s="39"/>
      <c r="K51" s="51"/>
      <c r="L51" s="52">
        <f t="shared" si="1"/>
        <v>0</v>
      </c>
      <c r="M51" s="51"/>
      <c r="N51" s="51"/>
      <c r="O51" s="51"/>
      <c r="P51" s="51"/>
      <c r="Q51" s="51"/>
      <c r="R51" s="52">
        <f t="shared" si="2"/>
        <v>0</v>
      </c>
      <c r="S51" s="51"/>
      <c r="T51" s="51"/>
      <c r="U51" s="51"/>
      <c r="V51" s="35"/>
    </row>
    <row r="52" spans="1:22" s="47" customFormat="1" ht="12">
      <c r="A52" s="35"/>
      <c r="B52" s="36" t="s">
        <v>88</v>
      </c>
      <c r="C52" s="43" t="s">
        <v>90</v>
      </c>
      <c r="D52" s="43"/>
      <c r="E52" s="43"/>
      <c r="F52" s="44"/>
      <c r="G52" s="52">
        <f t="shared" si="0"/>
        <v>0</v>
      </c>
      <c r="H52" s="51"/>
      <c r="I52" s="51"/>
      <c r="J52" s="51"/>
      <c r="K52" s="51"/>
      <c r="L52" s="52">
        <f t="shared" si="1"/>
        <v>0</v>
      </c>
      <c r="M52" s="51"/>
      <c r="N52" s="51"/>
      <c r="O52" s="51"/>
      <c r="P52" s="51"/>
      <c r="Q52" s="51"/>
      <c r="R52" s="52">
        <f t="shared" si="2"/>
        <v>0</v>
      </c>
      <c r="S52" s="51"/>
      <c r="T52" s="51"/>
      <c r="U52" s="51"/>
      <c r="V52" s="35"/>
    </row>
    <row r="53" spans="1:22" s="47" customFormat="1" ht="12">
      <c r="A53" s="35"/>
      <c r="B53" s="36" t="s">
        <v>89</v>
      </c>
      <c r="C53" s="43" t="s">
        <v>91</v>
      </c>
      <c r="D53" s="43"/>
      <c r="E53" s="43"/>
      <c r="F53" s="44"/>
      <c r="G53" s="38">
        <f t="shared" si="0"/>
        <v>5950521</v>
      </c>
      <c r="H53" s="39">
        <v>5950521</v>
      </c>
      <c r="I53" s="39"/>
      <c r="J53" s="39"/>
      <c r="K53" s="39"/>
      <c r="L53" s="38">
        <f t="shared" si="1"/>
        <v>128289</v>
      </c>
      <c r="M53" s="39">
        <v>127805</v>
      </c>
      <c r="N53" s="39">
        <v>0</v>
      </c>
      <c r="O53" s="39">
        <v>0</v>
      </c>
      <c r="P53" s="39">
        <v>484</v>
      </c>
      <c r="Q53" s="39">
        <v>0</v>
      </c>
      <c r="R53" s="38">
        <f t="shared" si="2"/>
        <v>0</v>
      </c>
      <c r="S53" s="39"/>
      <c r="T53" s="39"/>
      <c r="U53" s="39"/>
      <c r="V53" s="35"/>
    </row>
    <row r="54" spans="1:22" s="47" customFormat="1" ht="12">
      <c r="A54" s="35"/>
      <c r="B54" s="36" t="s">
        <v>85</v>
      </c>
      <c r="C54" s="43" t="s">
        <v>86</v>
      </c>
      <c r="D54" s="43"/>
      <c r="E54" s="43"/>
      <c r="F54" s="44"/>
      <c r="G54" s="38">
        <f t="shared" si="0"/>
        <v>0</v>
      </c>
      <c r="H54" s="39">
        <v>0</v>
      </c>
      <c r="I54" s="39"/>
      <c r="J54" s="39"/>
      <c r="K54" s="39"/>
      <c r="L54" s="38">
        <f t="shared" si="1"/>
        <v>12660</v>
      </c>
      <c r="M54" s="39">
        <v>12660</v>
      </c>
      <c r="N54" s="39">
        <v>0</v>
      </c>
      <c r="O54" s="39">
        <v>0</v>
      </c>
      <c r="P54" s="39">
        <v>0</v>
      </c>
      <c r="Q54" s="39">
        <v>0</v>
      </c>
      <c r="R54" s="38">
        <f t="shared" si="2"/>
        <v>30231</v>
      </c>
      <c r="S54" s="39">
        <v>30231</v>
      </c>
      <c r="T54" s="39">
        <v>0</v>
      </c>
      <c r="U54" s="39">
        <v>0</v>
      </c>
      <c r="V54" s="35"/>
    </row>
    <row r="55" spans="1:22" s="47" customFormat="1" ht="12">
      <c r="A55" s="35"/>
      <c r="B55" s="36" t="s">
        <v>84</v>
      </c>
      <c r="C55" s="43" t="s">
        <v>87</v>
      </c>
      <c r="D55" s="43"/>
      <c r="E55" s="43"/>
      <c r="F55" s="44"/>
      <c r="G55" s="38">
        <f t="shared" si="0"/>
        <v>727459</v>
      </c>
      <c r="H55" s="39">
        <v>727459</v>
      </c>
      <c r="I55" s="39"/>
      <c r="J55" s="39"/>
      <c r="K55" s="39"/>
      <c r="L55" s="38">
        <f t="shared" si="1"/>
        <v>1267728</v>
      </c>
      <c r="M55" s="39">
        <v>195944</v>
      </c>
      <c r="N55" s="39">
        <v>0</v>
      </c>
      <c r="O55" s="39">
        <v>0</v>
      </c>
      <c r="P55" s="39">
        <v>1061784</v>
      </c>
      <c r="Q55" s="39">
        <v>10000</v>
      </c>
      <c r="R55" s="38">
        <f t="shared" si="2"/>
        <v>56040585</v>
      </c>
      <c r="S55" s="39">
        <v>54482111</v>
      </c>
      <c r="T55" s="39">
        <v>1437696</v>
      </c>
      <c r="U55" s="39">
        <v>120778</v>
      </c>
      <c r="V55" s="35"/>
    </row>
    <row r="56" spans="1:22" s="47" customFormat="1" ht="12">
      <c r="A56" s="35"/>
      <c r="B56" s="36"/>
      <c r="C56" s="45" t="s">
        <v>134</v>
      </c>
      <c r="D56" s="45"/>
      <c r="E56" s="45"/>
      <c r="F56" s="46"/>
      <c r="G56" s="38">
        <f t="shared" si="0"/>
        <v>0</v>
      </c>
      <c r="H56" s="39"/>
      <c r="I56" s="39"/>
      <c r="J56" s="39"/>
      <c r="K56" s="39"/>
      <c r="L56" s="38">
        <f t="shared" si="1"/>
        <v>0</v>
      </c>
      <c r="M56" s="39">
        <v>0</v>
      </c>
      <c r="N56" s="39">
        <v>0</v>
      </c>
      <c r="O56" s="39">
        <v>0</v>
      </c>
      <c r="P56" s="39">
        <v>0</v>
      </c>
      <c r="Q56" s="39">
        <v>0</v>
      </c>
      <c r="R56" s="38">
        <f t="shared" si="2"/>
        <v>0</v>
      </c>
      <c r="S56" s="39"/>
      <c r="T56" s="39"/>
      <c r="U56" s="39"/>
      <c r="V56" s="35"/>
    </row>
    <row r="57" spans="1:22" s="47" customFormat="1" ht="12">
      <c r="A57" s="35"/>
      <c r="B57" s="36" t="s">
        <v>81</v>
      </c>
      <c r="C57" s="43" t="s">
        <v>82</v>
      </c>
      <c r="D57" s="43"/>
      <c r="E57" s="43"/>
      <c r="F57" s="44"/>
      <c r="G57" s="52">
        <f t="shared" si="0"/>
        <v>0</v>
      </c>
      <c r="H57" s="51"/>
      <c r="I57" s="51"/>
      <c r="J57" s="51"/>
      <c r="K57" s="51"/>
      <c r="L57" s="38">
        <f t="shared" si="1"/>
        <v>0</v>
      </c>
      <c r="M57" s="39"/>
      <c r="N57" s="39"/>
      <c r="O57" s="39"/>
      <c r="P57" s="39"/>
      <c r="Q57" s="39"/>
      <c r="R57" s="38">
        <f t="shared" si="2"/>
        <v>0</v>
      </c>
      <c r="S57" s="39"/>
      <c r="T57" s="39"/>
      <c r="U57" s="39"/>
      <c r="V57" s="35"/>
    </row>
    <row r="58" spans="1:22" s="47" customFormat="1" ht="12">
      <c r="A58" s="35"/>
      <c r="B58" s="36" t="s">
        <v>80</v>
      </c>
      <c r="C58" s="43" t="s">
        <v>83</v>
      </c>
      <c r="D58" s="43"/>
      <c r="E58" s="43"/>
      <c r="F58" s="44"/>
      <c r="G58" s="52">
        <f t="shared" si="0"/>
        <v>0</v>
      </c>
      <c r="H58" s="51"/>
      <c r="I58" s="51"/>
      <c r="J58" s="51"/>
      <c r="K58" s="51"/>
      <c r="L58" s="52">
        <f t="shared" si="1"/>
        <v>0</v>
      </c>
      <c r="M58" s="51"/>
      <c r="N58" s="51"/>
      <c r="O58" s="51"/>
      <c r="P58" s="51"/>
      <c r="Q58" s="51"/>
      <c r="R58" s="52">
        <f t="shared" si="2"/>
        <v>0</v>
      </c>
      <c r="S58" s="51"/>
      <c r="T58" s="51"/>
      <c r="U58" s="51"/>
      <c r="V58" s="35"/>
    </row>
    <row r="59" spans="1:22" s="47" customFormat="1" ht="12">
      <c r="A59" s="35"/>
      <c r="B59" s="63" t="s">
        <v>36</v>
      </c>
      <c r="C59" s="64"/>
      <c r="D59" s="64"/>
      <c r="E59" s="64"/>
      <c r="F59" s="40"/>
      <c r="G59" s="55">
        <f aca="true" t="shared" si="3" ref="G59:U59">+G7+G9+G10+G11+G12+G17+G33+G49+G52+G53+G54+G55+G57+G58</f>
        <v>9527899</v>
      </c>
      <c r="H59" s="55">
        <f t="shared" si="3"/>
        <v>7830916</v>
      </c>
      <c r="I59" s="55">
        <f t="shared" si="3"/>
        <v>1544797</v>
      </c>
      <c r="J59" s="55">
        <f t="shared" si="3"/>
        <v>0</v>
      </c>
      <c r="K59" s="55">
        <f t="shared" si="3"/>
        <v>152186</v>
      </c>
      <c r="L59" s="55">
        <f t="shared" si="3"/>
        <v>74138654</v>
      </c>
      <c r="M59" s="55">
        <f t="shared" si="3"/>
        <v>13395584</v>
      </c>
      <c r="N59" s="55">
        <f t="shared" si="3"/>
        <v>4062595</v>
      </c>
      <c r="O59" s="55">
        <f t="shared" si="3"/>
        <v>30435363</v>
      </c>
      <c r="P59" s="55">
        <f t="shared" si="3"/>
        <v>25873752</v>
      </c>
      <c r="Q59" s="55">
        <f t="shared" si="3"/>
        <v>371360</v>
      </c>
      <c r="R59" s="55">
        <f t="shared" si="3"/>
        <v>64653347</v>
      </c>
      <c r="S59" s="55">
        <f t="shared" si="3"/>
        <v>59418401</v>
      </c>
      <c r="T59" s="55">
        <f t="shared" si="3"/>
        <v>4084415</v>
      </c>
      <c r="U59" s="55">
        <f t="shared" si="3"/>
        <v>1150531</v>
      </c>
      <c r="V59" s="35"/>
    </row>
    <row r="60" spans="1:22" s="47" customFormat="1" ht="12">
      <c r="A60" s="35"/>
      <c r="B60" s="34" t="s">
        <v>37</v>
      </c>
      <c r="C60" s="43"/>
      <c r="D60" s="43"/>
      <c r="E60" s="43"/>
      <c r="F60" s="44"/>
      <c r="G60" s="57">
        <f t="shared" si="0"/>
        <v>6512170</v>
      </c>
      <c r="H60" s="57">
        <v>5966148</v>
      </c>
      <c r="I60" s="57">
        <v>546022</v>
      </c>
      <c r="J60" s="57"/>
      <c r="K60" s="57"/>
      <c r="L60" s="57">
        <f t="shared" si="1"/>
        <v>24107486</v>
      </c>
      <c r="M60" s="57">
        <v>3555896</v>
      </c>
      <c r="N60" s="57">
        <v>497934</v>
      </c>
      <c r="O60" s="57">
        <v>12653109</v>
      </c>
      <c r="P60" s="57">
        <v>7379659</v>
      </c>
      <c r="Q60" s="57">
        <v>20888</v>
      </c>
      <c r="R60" s="57">
        <f t="shared" si="2"/>
        <v>771673</v>
      </c>
      <c r="S60" s="57">
        <v>342553</v>
      </c>
      <c r="T60" s="57">
        <v>280745</v>
      </c>
      <c r="U60" s="57">
        <v>148375</v>
      </c>
      <c r="V60" s="35"/>
    </row>
    <row r="61" spans="1:22" s="47" customFormat="1" ht="12">
      <c r="A61" s="35"/>
      <c r="B61" s="34" t="s">
        <v>46</v>
      </c>
      <c r="C61" s="43"/>
      <c r="D61" s="43"/>
      <c r="E61" s="43"/>
      <c r="F61" s="44"/>
      <c r="G61" s="57">
        <f t="shared" si="0"/>
        <v>66594</v>
      </c>
      <c r="H61" s="57">
        <v>27040</v>
      </c>
      <c r="I61" s="57">
        <v>39554</v>
      </c>
      <c r="J61" s="57"/>
      <c r="K61" s="57"/>
      <c r="L61" s="57">
        <f t="shared" si="1"/>
        <v>237292</v>
      </c>
      <c r="M61" s="57">
        <v>19630</v>
      </c>
      <c r="N61" s="57">
        <v>198121</v>
      </c>
      <c r="O61" s="57">
        <v>0</v>
      </c>
      <c r="P61" s="57">
        <v>14753</v>
      </c>
      <c r="Q61" s="57">
        <v>4788</v>
      </c>
      <c r="R61" s="57">
        <f t="shared" si="2"/>
        <v>120578</v>
      </c>
      <c r="S61" s="57">
        <v>3324</v>
      </c>
      <c r="T61" s="57">
        <v>74595</v>
      </c>
      <c r="U61" s="57">
        <v>42659</v>
      </c>
      <c r="V61" s="35"/>
    </row>
    <row r="62" spans="1:22" s="47" customFormat="1" ht="12">
      <c r="A62" s="35"/>
      <c r="B62" s="34" t="s">
        <v>35</v>
      </c>
      <c r="C62" s="43"/>
      <c r="D62" s="43"/>
      <c r="E62" s="43"/>
      <c r="F62" s="44"/>
      <c r="G62" s="57">
        <f t="shared" si="0"/>
        <v>0</v>
      </c>
      <c r="H62" s="57">
        <v>0</v>
      </c>
      <c r="I62" s="57">
        <v>0</v>
      </c>
      <c r="J62" s="57"/>
      <c r="K62" s="57"/>
      <c r="L62" s="57">
        <f t="shared" si="1"/>
        <v>4105307</v>
      </c>
      <c r="M62" s="57">
        <v>0</v>
      </c>
      <c r="N62" s="57">
        <v>26627</v>
      </c>
      <c r="O62" s="57">
        <v>3878360</v>
      </c>
      <c r="P62" s="57">
        <v>196786</v>
      </c>
      <c r="Q62" s="57">
        <v>3534</v>
      </c>
      <c r="R62" s="57">
        <f t="shared" si="2"/>
        <v>3924</v>
      </c>
      <c r="S62" s="57">
        <v>0</v>
      </c>
      <c r="T62" s="57">
        <v>0</v>
      </c>
      <c r="U62" s="57">
        <v>3924</v>
      </c>
      <c r="V62" s="35"/>
    </row>
    <row r="63" spans="1:22" s="47" customFormat="1" ht="12">
      <c r="A63" s="35"/>
      <c r="B63" s="34" t="s">
        <v>43</v>
      </c>
      <c r="C63" s="43"/>
      <c r="D63" s="43"/>
      <c r="E63" s="43"/>
      <c r="F63" s="44"/>
      <c r="G63" s="57">
        <f t="shared" si="0"/>
        <v>22513</v>
      </c>
      <c r="H63" s="57">
        <v>506</v>
      </c>
      <c r="I63" s="57">
        <v>22007</v>
      </c>
      <c r="J63" s="57"/>
      <c r="K63" s="57"/>
      <c r="L63" s="57">
        <f t="shared" si="1"/>
        <v>187442</v>
      </c>
      <c r="M63" s="57">
        <v>56206</v>
      </c>
      <c r="N63" s="57">
        <v>95728</v>
      </c>
      <c r="O63" s="57">
        <v>767</v>
      </c>
      <c r="P63" s="57">
        <v>9217</v>
      </c>
      <c r="Q63" s="57">
        <v>25524</v>
      </c>
      <c r="R63" s="57">
        <f t="shared" si="2"/>
        <v>553</v>
      </c>
      <c r="S63" s="57">
        <v>0</v>
      </c>
      <c r="T63" s="57">
        <v>553</v>
      </c>
      <c r="U63" s="57">
        <v>0</v>
      </c>
      <c r="V63" s="35"/>
    </row>
    <row r="64" spans="1:22" s="47" customFormat="1" ht="12">
      <c r="A64" s="35"/>
      <c r="B64" s="34" t="s">
        <v>38</v>
      </c>
      <c r="C64" s="43"/>
      <c r="D64" s="43"/>
      <c r="E64" s="43"/>
      <c r="F64" s="44"/>
      <c r="G64" s="57">
        <f t="shared" si="0"/>
        <v>682326</v>
      </c>
      <c r="H64" s="57">
        <v>676855</v>
      </c>
      <c r="I64" s="57">
        <v>5471</v>
      </c>
      <c r="J64" s="57"/>
      <c r="K64" s="57"/>
      <c r="L64" s="57">
        <f t="shared" si="1"/>
        <v>175777</v>
      </c>
      <c r="M64" s="57">
        <v>119497</v>
      </c>
      <c r="N64" s="57">
        <v>0</v>
      </c>
      <c r="O64" s="57">
        <v>5267</v>
      </c>
      <c r="P64" s="57">
        <v>51013</v>
      </c>
      <c r="Q64" s="57">
        <v>0</v>
      </c>
      <c r="R64" s="57">
        <f t="shared" si="2"/>
        <v>148650</v>
      </c>
      <c r="S64" s="57">
        <v>18873</v>
      </c>
      <c r="T64" s="57">
        <v>121560</v>
      </c>
      <c r="U64" s="57">
        <v>8217</v>
      </c>
      <c r="V64" s="35"/>
    </row>
    <row r="65" spans="1:22" s="47" customFormat="1" ht="12">
      <c r="A65" s="35"/>
      <c r="B65" s="34" t="s">
        <v>39</v>
      </c>
      <c r="C65" s="43"/>
      <c r="D65" s="43"/>
      <c r="E65" s="43"/>
      <c r="F65" s="44"/>
      <c r="G65" s="57">
        <f t="shared" si="0"/>
        <v>727987</v>
      </c>
      <c r="H65" s="57">
        <v>727631</v>
      </c>
      <c r="I65" s="57">
        <v>356</v>
      </c>
      <c r="J65" s="57"/>
      <c r="K65" s="57"/>
      <c r="L65" s="57">
        <f t="shared" si="1"/>
        <v>1213528</v>
      </c>
      <c r="M65" s="57">
        <v>329478</v>
      </c>
      <c r="N65" s="57">
        <v>42443</v>
      </c>
      <c r="O65" s="57">
        <v>130206</v>
      </c>
      <c r="P65" s="57">
        <v>701309</v>
      </c>
      <c r="Q65" s="57">
        <v>10092</v>
      </c>
      <c r="R65" s="57">
        <f t="shared" si="2"/>
        <v>56095894</v>
      </c>
      <c r="S65" s="57">
        <v>54486527</v>
      </c>
      <c r="T65" s="57">
        <v>1466244</v>
      </c>
      <c r="U65" s="57">
        <v>143123</v>
      </c>
      <c r="V65" s="35"/>
    </row>
    <row r="66" spans="1:22" s="47" customFormat="1" ht="12">
      <c r="A66" s="35"/>
      <c r="B66" s="34" t="s">
        <v>40</v>
      </c>
      <c r="C66" s="43"/>
      <c r="D66" s="43"/>
      <c r="E66" s="43"/>
      <c r="F66" s="44"/>
      <c r="G66" s="57">
        <f t="shared" si="0"/>
        <v>12014</v>
      </c>
      <c r="H66" s="57">
        <v>492</v>
      </c>
      <c r="I66" s="57">
        <v>11522</v>
      </c>
      <c r="J66" s="57"/>
      <c r="K66" s="57"/>
      <c r="L66" s="57">
        <f t="shared" si="1"/>
        <v>1598686</v>
      </c>
      <c r="M66" s="57">
        <v>49065</v>
      </c>
      <c r="N66" s="57">
        <v>14405</v>
      </c>
      <c r="O66" s="57">
        <v>1398245</v>
      </c>
      <c r="P66" s="57">
        <v>136971</v>
      </c>
      <c r="Q66" s="57">
        <v>0</v>
      </c>
      <c r="R66" s="57">
        <f t="shared" si="2"/>
        <v>42773</v>
      </c>
      <c r="S66" s="57">
        <v>821</v>
      </c>
      <c r="T66" s="57">
        <v>29452</v>
      </c>
      <c r="U66" s="57">
        <v>12500</v>
      </c>
      <c r="V66" s="35"/>
    </row>
    <row r="67" spans="1:22" s="47" customFormat="1" ht="12">
      <c r="A67" s="35"/>
      <c r="B67" s="34" t="s">
        <v>41</v>
      </c>
      <c r="C67" s="43"/>
      <c r="D67" s="43"/>
      <c r="E67" s="43"/>
      <c r="F67" s="44"/>
      <c r="G67" s="57">
        <f t="shared" si="0"/>
        <v>0</v>
      </c>
      <c r="H67" s="57"/>
      <c r="I67" s="57">
        <v>0</v>
      </c>
      <c r="J67" s="57"/>
      <c r="K67" s="57"/>
      <c r="L67" s="57">
        <f t="shared" si="1"/>
        <v>18118715</v>
      </c>
      <c r="M67" s="57">
        <v>2741</v>
      </c>
      <c r="N67" s="57">
        <v>378000</v>
      </c>
      <c r="O67" s="57">
        <v>6520714</v>
      </c>
      <c r="P67" s="57">
        <v>11217260</v>
      </c>
      <c r="Q67" s="57">
        <v>0</v>
      </c>
      <c r="R67" s="57">
        <f t="shared" si="2"/>
        <v>56000</v>
      </c>
      <c r="S67" s="57">
        <v>0</v>
      </c>
      <c r="T67" s="57">
        <v>56000</v>
      </c>
      <c r="U67" s="57">
        <v>0</v>
      </c>
      <c r="V67" s="35"/>
    </row>
    <row r="68" spans="1:22" s="47" customFormat="1" ht="12">
      <c r="A68" s="35"/>
      <c r="B68" s="34" t="s">
        <v>42</v>
      </c>
      <c r="C68" s="43"/>
      <c r="D68" s="43"/>
      <c r="E68" s="43"/>
      <c r="F68" s="44"/>
      <c r="G68" s="57">
        <f t="shared" si="0"/>
        <v>1504295</v>
      </c>
      <c r="H68" s="57">
        <f>+H59-SUM(H60:H67)</f>
        <v>432244</v>
      </c>
      <c r="I68" s="57">
        <f>+I59-SUM(I60:I67)</f>
        <v>919865</v>
      </c>
      <c r="J68" s="57">
        <f>+J59-SUM(J60:J67)</f>
        <v>0</v>
      </c>
      <c r="K68" s="57">
        <f>+K59-SUM(K60:K67)</f>
        <v>152186</v>
      </c>
      <c r="L68" s="57">
        <f t="shared" si="1"/>
        <v>24394421</v>
      </c>
      <c r="M68" s="57">
        <f>+M59-SUM(M60:M67)</f>
        <v>9263071</v>
      </c>
      <c r="N68" s="57">
        <f>+N59-SUM(N60:N67)</f>
        <v>2809337</v>
      </c>
      <c r="O68" s="57">
        <f>+O59-SUM(O60:O67)</f>
        <v>5848695</v>
      </c>
      <c r="P68" s="57">
        <f>+P59-SUM(P60:P67)</f>
        <v>6166784</v>
      </c>
      <c r="Q68" s="57">
        <f>+Q59-SUM(Q60:Q67)</f>
        <v>306534</v>
      </c>
      <c r="R68" s="57">
        <f t="shared" si="2"/>
        <v>7413302</v>
      </c>
      <c r="S68" s="57">
        <f>+S59-SUM(S60:S67)</f>
        <v>4566303</v>
      </c>
      <c r="T68" s="57">
        <f>+T59-SUM(T60:T67)</f>
        <v>2055266</v>
      </c>
      <c r="U68" s="57">
        <f>+U59-SUM(U60:U67)</f>
        <v>791733</v>
      </c>
      <c r="V68" s="35"/>
    </row>
    <row r="69" spans="1:22" s="47" customFormat="1" ht="12">
      <c r="A69" s="35"/>
      <c r="B69" s="34" t="s">
        <v>44</v>
      </c>
      <c r="C69" s="43"/>
      <c r="D69" s="43"/>
      <c r="E69" s="43"/>
      <c r="F69" s="44"/>
      <c r="G69" s="59">
        <f t="shared" si="0"/>
        <v>24890</v>
      </c>
      <c r="H69" s="59">
        <v>0</v>
      </c>
      <c r="I69" s="59">
        <v>24890</v>
      </c>
      <c r="J69" s="59"/>
      <c r="K69" s="59"/>
      <c r="L69" s="59">
        <f t="shared" si="1"/>
        <v>8962879</v>
      </c>
      <c r="M69" s="59">
        <v>1176102</v>
      </c>
      <c r="N69" s="59">
        <v>698700</v>
      </c>
      <c r="O69" s="59">
        <v>4473425</v>
      </c>
      <c r="P69" s="59">
        <v>2606613</v>
      </c>
      <c r="Q69" s="59">
        <v>8039</v>
      </c>
      <c r="R69" s="59">
        <f t="shared" si="2"/>
        <v>883494</v>
      </c>
      <c r="S69" s="59">
        <v>373308</v>
      </c>
      <c r="T69" s="59">
        <v>148291</v>
      </c>
      <c r="U69" s="59">
        <v>361895</v>
      </c>
      <c r="V69" s="35"/>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53</v>
      </c>
      <c r="C72" s="14"/>
      <c r="D72" s="14"/>
      <c r="E72" s="14"/>
      <c r="F72" s="14"/>
      <c r="G72" s="15" t="s">
        <v>68</v>
      </c>
      <c r="H72" s="1"/>
      <c r="I72" s="1"/>
      <c r="J72" s="1"/>
      <c r="K72" s="1"/>
      <c r="L72" s="1"/>
      <c r="M72" s="1"/>
      <c r="N72" s="1"/>
      <c r="O72" s="1"/>
      <c r="P72" s="1"/>
      <c r="Q72" s="1"/>
      <c r="R72" s="1"/>
      <c r="S72" s="1"/>
      <c r="T72" s="1"/>
      <c r="U72" s="1"/>
      <c r="V72" s="1"/>
    </row>
    <row r="73" spans="1:22" ht="12">
      <c r="A73" s="1"/>
      <c r="B73" s="16" t="s">
        <v>55</v>
      </c>
      <c r="C73" s="16"/>
      <c r="D73" s="16"/>
      <c r="E73" s="16"/>
      <c r="F73" s="16"/>
      <c r="G73" s="15" t="s">
        <v>58</v>
      </c>
      <c r="H73" s="1"/>
      <c r="I73" s="1"/>
      <c r="J73" s="1"/>
      <c r="K73" s="1"/>
      <c r="L73" s="1"/>
      <c r="M73" s="1"/>
      <c r="N73" s="1"/>
      <c r="O73" s="1"/>
      <c r="P73" s="1"/>
      <c r="Q73" s="1"/>
      <c r="R73" s="1"/>
      <c r="S73" s="1"/>
      <c r="T73" s="1"/>
      <c r="U73" s="1"/>
      <c r="V73" s="1"/>
    </row>
    <row r="74" spans="1:22" ht="12">
      <c r="A74" s="1"/>
      <c r="B74" s="17"/>
      <c r="C74" s="17"/>
      <c r="D74" s="17"/>
      <c r="E74" s="17"/>
      <c r="F74" s="17"/>
      <c r="G74" s="15" t="s">
        <v>59</v>
      </c>
      <c r="H74" s="1"/>
      <c r="I74" s="1"/>
      <c r="J74" s="1"/>
      <c r="K74" s="1"/>
      <c r="L74" s="1"/>
      <c r="M74" s="1"/>
      <c r="N74" s="1"/>
      <c r="O74" s="1"/>
      <c r="P74" s="1"/>
      <c r="Q74" s="1"/>
      <c r="R74" s="1"/>
      <c r="S74" s="1"/>
      <c r="T74" s="1"/>
      <c r="U74" s="1"/>
      <c r="V74" s="1"/>
    </row>
  </sheetData>
  <mergeCells count="60">
    <mergeCell ref="B3:F4"/>
    <mergeCell ref="B5:F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C53:F53"/>
    <mergeCell ref="C54:F54"/>
    <mergeCell ref="E47:F47"/>
    <mergeCell ref="E48:F48"/>
    <mergeCell ref="C49:F49"/>
    <mergeCell ref="D50:F50"/>
    <mergeCell ref="B69:F69"/>
    <mergeCell ref="I4:I6"/>
    <mergeCell ref="B63:F63"/>
    <mergeCell ref="B64:F64"/>
    <mergeCell ref="B65:F65"/>
    <mergeCell ref="B66:F66"/>
    <mergeCell ref="B59:F59"/>
    <mergeCell ref="B60:F60"/>
    <mergeCell ref="B61:F61"/>
    <mergeCell ref="B62:F62"/>
    <mergeCell ref="J4:J6"/>
    <mergeCell ref="K4:K6"/>
    <mergeCell ref="B67:F67"/>
    <mergeCell ref="B68:F68"/>
    <mergeCell ref="C55:F55"/>
    <mergeCell ref="C56:F56"/>
    <mergeCell ref="C57:F57"/>
    <mergeCell ref="C58:F58"/>
    <mergeCell ref="D51:F51"/>
    <mergeCell ref="C52:F52"/>
  </mergeCells>
  <printOptions/>
  <pageMargins left="0.75" right="0.33" top="0.82" bottom="0.46" header="0.512" footer="0.27"/>
  <pageSetup fitToHeight="1" fitToWidth="1" orientation="landscape" paperSize="9"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9" width="16.28125" style="5" customWidth="1"/>
    <col min="20" max="22" width="14.7109375" style="5" customWidth="1"/>
    <col min="23" max="16384" width="9.140625" style="5" customWidth="1"/>
  </cols>
  <sheetData>
    <row r="1" spans="1:22" ht="18" customHeight="1">
      <c r="A1" s="1"/>
      <c r="B1" s="8" t="s">
        <v>71</v>
      </c>
      <c r="C1" s="8"/>
      <c r="D1" s="8"/>
      <c r="E1" s="8"/>
      <c r="F1" s="8"/>
      <c r="G1" s="18" t="s">
        <v>75</v>
      </c>
      <c r="H1" s="1"/>
      <c r="I1" s="1"/>
      <c r="J1" s="1"/>
      <c r="K1" s="1"/>
      <c r="L1" s="1"/>
      <c r="M1" s="1"/>
      <c r="N1" s="1"/>
      <c r="O1" s="1"/>
      <c r="P1" s="1"/>
      <c r="Q1" s="1"/>
      <c r="R1" s="1"/>
      <c r="S1" s="1"/>
      <c r="T1" s="1"/>
      <c r="U1" s="1"/>
      <c r="V1" s="1"/>
    </row>
    <row r="2" spans="1:22" ht="18" customHeight="1">
      <c r="A2" s="1"/>
      <c r="B2" s="10" t="s">
        <v>70</v>
      </c>
      <c r="C2" s="10"/>
      <c r="D2" s="10"/>
      <c r="E2" s="10"/>
      <c r="F2" s="10"/>
      <c r="G2" s="1"/>
      <c r="H2" s="1"/>
      <c r="I2" s="1"/>
      <c r="J2" s="1"/>
      <c r="K2" s="1"/>
      <c r="L2" s="1"/>
      <c r="M2" s="1"/>
      <c r="N2" s="1"/>
      <c r="O2" s="1"/>
      <c r="P2" s="1"/>
      <c r="Q2" s="1"/>
      <c r="R2" s="1"/>
      <c r="S2" s="19" t="s">
        <v>45</v>
      </c>
      <c r="T2" s="1"/>
      <c r="U2" s="1"/>
      <c r="V2" s="1"/>
    </row>
    <row r="3" spans="1:22" ht="18" customHeight="1">
      <c r="A3" s="1"/>
      <c r="B3" s="71" t="s">
        <v>78</v>
      </c>
      <c r="C3" s="72"/>
      <c r="D3" s="72"/>
      <c r="E3" s="72"/>
      <c r="F3" s="73"/>
      <c r="G3" s="20"/>
      <c r="H3" s="3"/>
      <c r="I3" s="3"/>
      <c r="J3" s="3"/>
      <c r="K3" s="3" t="s">
        <v>14</v>
      </c>
      <c r="L3" s="3"/>
      <c r="M3" s="3"/>
      <c r="N3" s="3"/>
      <c r="O3" s="3"/>
      <c r="P3" s="3"/>
      <c r="Q3" s="4"/>
      <c r="R3" s="23" t="s">
        <v>136</v>
      </c>
      <c r="S3" s="2" t="s">
        <v>161</v>
      </c>
      <c r="T3" s="1"/>
      <c r="U3" s="1"/>
      <c r="V3" s="1"/>
    </row>
    <row r="4" spans="1:22" ht="12">
      <c r="A4" s="1"/>
      <c r="B4" s="74"/>
      <c r="C4" s="75"/>
      <c r="D4" s="75"/>
      <c r="E4" s="75"/>
      <c r="F4" s="76"/>
      <c r="G4" s="7"/>
      <c r="H4" s="77" t="s">
        <v>150</v>
      </c>
      <c r="I4" s="77" t="s">
        <v>151</v>
      </c>
      <c r="J4" s="77" t="s">
        <v>152</v>
      </c>
      <c r="K4" s="2"/>
      <c r="L4" s="27"/>
      <c r="M4" s="28" t="s">
        <v>13</v>
      </c>
      <c r="N4" s="24"/>
      <c r="O4" s="24"/>
      <c r="P4" s="2"/>
      <c r="Q4" s="21"/>
      <c r="R4" s="6"/>
      <c r="S4" s="12"/>
      <c r="T4" s="1"/>
      <c r="U4" s="1"/>
      <c r="V4" s="1"/>
    </row>
    <row r="5" spans="1:22" ht="12">
      <c r="A5" s="1"/>
      <c r="B5" s="65" t="s">
        <v>79</v>
      </c>
      <c r="C5" s="66"/>
      <c r="D5" s="66"/>
      <c r="E5" s="66"/>
      <c r="F5" s="67"/>
      <c r="G5" s="7" t="s">
        <v>4</v>
      </c>
      <c r="H5" s="78"/>
      <c r="I5" s="78"/>
      <c r="J5" s="78"/>
      <c r="K5" s="12" t="s">
        <v>153</v>
      </c>
      <c r="L5" s="2" t="s">
        <v>154</v>
      </c>
      <c r="M5" s="6" t="s">
        <v>155</v>
      </c>
      <c r="N5" s="2" t="s">
        <v>156</v>
      </c>
      <c r="O5" s="22" t="s">
        <v>157</v>
      </c>
      <c r="P5" s="12" t="s">
        <v>159</v>
      </c>
      <c r="Q5" s="21" t="s">
        <v>160</v>
      </c>
      <c r="R5" s="6"/>
      <c r="S5" s="12"/>
      <c r="T5" s="1"/>
      <c r="U5" s="1"/>
      <c r="V5" s="1"/>
    </row>
    <row r="6" spans="1:22" ht="12">
      <c r="A6" s="1"/>
      <c r="B6" s="68"/>
      <c r="C6" s="69"/>
      <c r="D6" s="69"/>
      <c r="E6" s="69"/>
      <c r="F6" s="70"/>
      <c r="G6" s="7"/>
      <c r="H6" s="79"/>
      <c r="I6" s="79"/>
      <c r="J6" s="79"/>
      <c r="K6" s="12"/>
      <c r="L6" s="12"/>
      <c r="M6" s="6"/>
      <c r="N6" s="12"/>
      <c r="O6" s="22" t="s">
        <v>158</v>
      </c>
      <c r="P6" s="12"/>
      <c r="Q6" s="21"/>
      <c r="R6" s="6"/>
      <c r="S6" s="12"/>
      <c r="T6" s="1"/>
      <c r="U6" s="1"/>
      <c r="V6" s="1"/>
    </row>
    <row r="7" spans="1:22" s="47" customFormat="1" ht="12">
      <c r="A7" s="35"/>
      <c r="B7" s="36" t="s">
        <v>121</v>
      </c>
      <c r="C7" s="43" t="s">
        <v>122</v>
      </c>
      <c r="D7" s="43"/>
      <c r="E7" s="43"/>
      <c r="F7" s="44"/>
      <c r="G7" s="38">
        <f>SUM(H7:Q7)</f>
        <v>4786895</v>
      </c>
      <c r="H7" s="39">
        <v>2279009</v>
      </c>
      <c r="I7" s="39">
        <v>921400</v>
      </c>
      <c r="J7" s="39">
        <v>435892</v>
      </c>
      <c r="K7" s="39">
        <v>0</v>
      </c>
      <c r="L7" s="51">
        <v>0</v>
      </c>
      <c r="M7" s="39">
        <v>317594</v>
      </c>
      <c r="N7" s="51">
        <v>0</v>
      </c>
      <c r="O7" s="39">
        <v>660551</v>
      </c>
      <c r="P7" s="39">
        <v>172449</v>
      </c>
      <c r="Q7" s="39"/>
      <c r="R7" s="39">
        <v>33122482</v>
      </c>
      <c r="S7" s="39"/>
      <c r="T7" s="35"/>
      <c r="U7" s="35"/>
      <c r="V7" s="35"/>
    </row>
    <row r="8" spans="1:22" s="47" customFormat="1" ht="12">
      <c r="A8" s="35"/>
      <c r="B8" s="48"/>
      <c r="C8" s="41" t="s">
        <v>135</v>
      </c>
      <c r="D8" s="41"/>
      <c r="E8" s="41"/>
      <c r="F8" s="42"/>
      <c r="G8" s="50">
        <f aca="true" t="shared" si="0" ref="G8:G69">SUM(H8:Q8)</f>
        <v>3782851</v>
      </c>
      <c r="H8" s="49">
        <v>1778131</v>
      </c>
      <c r="I8" s="49">
        <v>751695</v>
      </c>
      <c r="J8" s="49">
        <v>328520</v>
      </c>
      <c r="K8" s="49">
        <v>0</v>
      </c>
      <c r="L8" s="61">
        <v>0</v>
      </c>
      <c r="M8" s="49">
        <v>259217</v>
      </c>
      <c r="N8" s="61">
        <v>0</v>
      </c>
      <c r="O8" s="49">
        <v>531179</v>
      </c>
      <c r="P8" s="49">
        <v>134109</v>
      </c>
      <c r="Q8" s="49"/>
      <c r="R8" s="49">
        <v>26393856</v>
      </c>
      <c r="S8" s="49"/>
      <c r="T8" s="35"/>
      <c r="U8" s="35"/>
      <c r="V8" s="35"/>
    </row>
    <row r="9" spans="1:22" s="47" customFormat="1" ht="12">
      <c r="A9" s="35"/>
      <c r="B9" s="36" t="s">
        <v>123</v>
      </c>
      <c r="C9" s="43" t="s">
        <v>124</v>
      </c>
      <c r="D9" s="43"/>
      <c r="E9" s="43"/>
      <c r="F9" s="44"/>
      <c r="G9" s="38">
        <f t="shared" si="0"/>
        <v>1514730</v>
      </c>
      <c r="H9" s="39">
        <v>237878</v>
      </c>
      <c r="I9" s="39">
        <v>158647</v>
      </c>
      <c r="J9" s="39">
        <v>204160</v>
      </c>
      <c r="K9" s="39">
        <v>0</v>
      </c>
      <c r="L9" s="39">
        <v>0</v>
      </c>
      <c r="M9" s="39">
        <v>647334</v>
      </c>
      <c r="N9" s="39">
        <v>14</v>
      </c>
      <c r="O9" s="39">
        <v>114196</v>
      </c>
      <c r="P9" s="39">
        <v>152501</v>
      </c>
      <c r="Q9" s="39"/>
      <c r="R9" s="39">
        <v>4641769</v>
      </c>
      <c r="S9" s="39"/>
      <c r="T9" s="35"/>
      <c r="U9" s="35"/>
      <c r="V9" s="35"/>
    </row>
    <row r="10" spans="1:22" s="47" customFormat="1" ht="12">
      <c r="A10" s="35"/>
      <c r="B10" s="36" t="s">
        <v>125</v>
      </c>
      <c r="C10" s="43" t="s">
        <v>126</v>
      </c>
      <c r="D10" s="43"/>
      <c r="E10" s="43"/>
      <c r="F10" s="44"/>
      <c r="G10" s="38">
        <f t="shared" si="0"/>
        <v>2571565</v>
      </c>
      <c r="H10" s="39">
        <v>0</v>
      </c>
      <c r="I10" s="39">
        <v>1343969</v>
      </c>
      <c r="J10" s="39">
        <v>285908</v>
      </c>
      <c r="K10" s="39">
        <v>0</v>
      </c>
      <c r="L10" s="39">
        <v>0</v>
      </c>
      <c r="M10" s="39">
        <v>9990</v>
      </c>
      <c r="N10" s="39">
        <v>0</v>
      </c>
      <c r="O10" s="39">
        <v>0</v>
      </c>
      <c r="P10" s="39">
        <v>931698</v>
      </c>
      <c r="Q10" s="39"/>
      <c r="R10" s="39">
        <v>746465</v>
      </c>
      <c r="S10" s="39"/>
      <c r="T10" s="35"/>
      <c r="U10" s="35"/>
      <c r="V10" s="35"/>
    </row>
    <row r="11" spans="1:22" s="47" customFormat="1" ht="12">
      <c r="A11" s="35"/>
      <c r="B11" s="36" t="s">
        <v>127</v>
      </c>
      <c r="C11" s="43" t="s">
        <v>128</v>
      </c>
      <c r="D11" s="43"/>
      <c r="E11" s="43"/>
      <c r="F11" s="44"/>
      <c r="G11" s="52">
        <f t="shared" si="0"/>
        <v>0</v>
      </c>
      <c r="H11" s="51"/>
      <c r="I11" s="51"/>
      <c r="J11" s="51"/>
      <c r="K11" s="51"/>
      <c r="L11" s="51"/>
      <c r="M11" s="51"/>
      <c r="N11" s="51"/>
      <c r="O11" s="51"/>
      <c r="P11" s="51"/>
      <c r="Q11" s="51"/>
      <c r="R11" s="51"/>
      <c r="S11" s="51"/>
      <c r="T11" s="35"/>
      <c r="U11" s="35"/>
      <c r="V11" s="35"/>
    </row>
    <row r="12" spans="1:22" s="47" customFormat="1" ht="12">
      <c r="A12" s="35"/>
      <c r="B12" s="36" t="s">
        <v>129</v>
      </c>
      <c r="C12" s="43" t="s">
        <v>130</v>
      </c>
      <c r="D12" s="43"/>
      <c r="E12" s="43"/>
      <c r="F12" s="44"/>
      <c r="G12" s="38">
        <f t="shared" si="0"/>
        <v>1163406</v>
      </c>
      <c r="H12" s="38">
        <f>SUM(H13:H16)</f>
        <v>139423</v>
      </c>
      <c r="I12" s="38">
        <f>SUM(I13:I16)</f>
        <v>15243</v>
      </c>
      <c r="J12" s="38">
        <f>SUM(J13:J16)</f>
        <v>215654</v>
      </c>
      <c r="K12" s="38">
        <f>SUM(K13:K16)</f>
        <v>0</v>
      </c>
      <c r="L12" s="38">
        <f aca="true" t="shared" si="1" ref="L12:S12">SUM(L13:L16)</f>
        <v>351</v>
      </c>
      <c r="M12" s="38">
        <f t="shared" si="1"/>
        <v>315351</v>
      </c>
      <c r="N12" s="38">
        <f t="shared" si="1"/>
        <v>8290</v>
      </c>
      <c r="O12" s="38">
        <f t="shared" si="1"/>
        <v>37211</v>
      </c>
      <c r="P12" s="38">
        <f t="shared" si="1"/>
        <v>431883</v>
      </c>
      <c r="Q12" s="38">
        <f t="shared" si="1"/>
        <v>0</v>
      </c>
      <c r="R12" s="38">
        <f t="shared" si="1"/>
        <v>336485</v>
      </c>
      <c r="S12" s="38">
        <f t="shared" si="1"/>
        <v>0</v>
      </c>
      <c r="T12" s="35"/>
      <c r="U12" s="35"/>
      <c r="V12" s="35"/>
    </row>
    <row r="13" spans="1:22" s="47" customFormat="1" ht="12">
      <c r="A13" s="35"/>
      <c r="B13" s="36"/>
      <c r="C13" s="53" t="s">
        <v>93</v>
      </c>
      <c r="D13" s="43" t="s">
        <v>131</v>
      </c>
      <c r="E13" s="43"/>
      <c r="F13" s="44"/>
      <c r="G13" s="38">
        <f t="shared" si="0"/>
        <v>5938</v>
      </c>
      <c r="H13" s="39">
        <v>5543</v>
      </c>
      <c r="I13" s="39">
        <v>0</v>
      </c>
      <c r="J13" s="39">
        <v>286</v>
      </c>
      <c r="K13" s="39">
        <v>0</v>
      </c>
      <c r="L13" s="39">
        <v>0</v>
      </c>
      <c r="M13" s="39">
        <v>9</v>
      </c>
      <c r="N13" s="39">
        <v>0</v>
      </c>
      <c r="O13" s="39">
        <v>0</v>
      </c>
      <c r="P13" s="39">
        <v>100</v>
      </c>
      <c r="Q13" s="39">
        <v>0</v>
      </c>
      <c r="R13" s="39">
        <v>18315</v>
      </c>
      <c r="S13" s="39"/>
      <c r="T13" s="35"/>
      <c r="U13" s="35"/>
      <c r="V13" s="35"/>
    </row>
    <row r="14" spans="1:22" s="47" customFormat="1" ht="12">
      <c r="A14" s="35"/>
      <c r="B14" s="36"/>
      <c r="C14" s="53" t="s">
        <v>92</v>
      </c>
      <c r="D14" s="43" t="s">
        <v>132</v>
      </c>
      <c r="E14" s="43"/>
      <c r="F14" s="44"/>
      <c r="G14" s="38">
        <f t="shared" si="0"/>
        <v>0</v>
      </c>
      <c r="H14" s="39">
        <v>0</v>
      </c>
      <c r="I14" s="39">
        <v>0</v>
      </c>
      <c r="J14" s="39">
        <v>0</v>
      </c>
      <c r="K14" s="39">
        <v>0</v>
      </c>
      <c r="L14" s="39">
        <v>0</v>
      </c>
      <c r="M14" s="39">
        <v>0</v>
      </c>
      <c r="N14" s="39">
        <v>0</v>
      </c>
      <c r="O14" s="39">
        <v>0</v>
      </c>
      <c r="P14" s="39">
        <v>0</v>
      </c>
      <c r="Q14" s="39">
        <v>0</v>
      </c>
      <c r="R14" s="39">
        <v>0</v>
      </c>
      <c r="S14" s="39"/>
      <c r="T14" s="35"/>
      <c r="U14" s="35"/>
      <c r="V14" s="35"/>
    </row>
    <row r="15" spans="1:22" s="47" customFormat="1" ht="12">
      <c r="A15" s="35"/>
      <c r="B15" s="36"/>
      <c r="C15" s="53" t="s">
        <v>101</v>
      </c>
      <c r="D15" s="43" t="s">
        <v>110</v>
      </c>
      <c r="E15" s="43"/>
      <c r="F15" s="44"/>
      <c r="G15" s="38">
        <f t="shared" si="0"/>
        <v>99517</v>
      </c>
      <c r="H15" s="39">
        <v>0</v>
      </c>
      <c r="I15" s="39">
        <v>0</v>
      </c>
      <c r="J15" s="39">
        <v>0</v>
      </c>
      <c r="K15" s="39">
        <v>0</v>
      </c>
      <c r="L15" s="39">
        <v>0</v>
      </c>
      <c r="M15" s="39">
        <v>0</v>
      </c>
      <c r="N15" s="39">
        <v>0</v>
      </c>
      <c r="O15" s="39">
        <v>29951</v>
      </c>
      <c r="P15" s="39">
        <v>69566</v>
      </c>
      <c r="Q15" s="39">
        <v>0</v>
      </c>
      <c r="R15" s="39">
        <v>0</v>
      </c>
      <c r="S15" s="39"/>
      <c r="T15" s="35"/>
      <c r="U15" s="35"/>
      <c r="V15" s="35"/>
    </row>
    <row r="16" spans="1:22" s="47" customFormat="1" ht="12">
      <c r="A16" s="35"/>
      <c r="B16" s="36"/>
      <c r="C16" s="53" t="s">
        <v>102</v>
      </c>
      <c r="D16" s="43" t="s">
        <v>133</v>
      </c>
      <c r="E16" s="43"/>
      <c r="F16" s="44"/>
      <c r="G16" s="38">
        <f t="shared" si="0"/>
        <v>1057951</v>
      </c>
      <c r="H16" s="39">
        <v>133880</v>
      </c>
      <c r="I16" s="39">
        <v>15243</v>
      </c>
      <c r="J16" s="39">
        <v>215368</v>
      </c>
      <c r="K16" s="39">
        <v>0</v>
      </c>
      <c r="L16" s="39">
        <v>351</v>
      </c>
      <c r="M16" s="39">
        <v>315342</v>
      </c>
      <c r="N16" s="39">
        <v>8290</v>
      </c>
      <c r="O16" s="39">
        <v>7260</v>
      </c>
      <c r="P16" s="39">
        <v>362217</v>
      </c>
      <c r="Q16" s="39">
        <v>0</v>
      </c>
      <c r="R16" s="39">
        <v>318170</v>
      </c>
      <c r="S16" s="39"/>
      <c r="T16" s="35"/>
      <c r="U16" s="35"/>
      <c r="V16" s="35"/>
    </row>
    <row r="17" spans="1:22" s="47" customFormat="1" ht="12">
      <c r="A17" s="35"/>
      <c r="B17" s="36" t="s">
        <v>119</v>
      </c>
      <c r="C17" s="43" t="s">
        <v>120</v>
      </c>
      <c r="D17" s="43"/>
      <c r="E17" s="43"/>
      <c r="F17" s="44"/>
      <c r="G17" s="38">
        <f t="shared" si="0"/>
        <v>115575932</v>
      </c>
      <c r="H17" s="38">
        <f aca="true" t="shared" si="2" ref="H17:S17">+H18+H23+H28+H29+H30</f>
        <v>1105269</v>
      </c>
      <c r="I17" s="38">
        <f t="shared" si="2"/>
        <v>62332374</v>
      </c>
      <c r="J17" s="38">
        <f t="shared" si="2"/>
        <v>30970244</v>
      </c>
      <c r="K17" s="38">
        <f t="shared" si="2"/>
        <v>0</v>
      </c>
      <c r="L17" s="38">
        <f t="shared" si="2"/>
        <v>9739615</v>
      </c>
      <c r="M17" s="38">
        <f t="shared" si="2"/>
        <v>6046442</v>
      </c>
      <c r="N17" s="38">
        <f t="shared" si="2"/>
        <v>927309</v>
      </c>
      <c r="O17" s="38">
        <f t="shared" si="2"/>
        <v>2283100</v>
      </c>
      <c r="P17" s="38">
        <f t="shared" si="2"/>
        <v>2171579</v>
      </c>
      <c r="Q17" s="38">
        <f t="shared" si="2"/>
        <v>0</v>
      </c>
      <c r="R17" s="38">
        <f t="shared" si="2"/>
        <v>3270860</v>
      </c>
      <c r="S17" s="38">
        <f t="shared" si="2"/>
        <v>0</v>
      </c>
      <c r="T17" s="35"/>
      <c r="U17" s="35"/>
      <c r="V17" s="35"/>
    </row>
    <row r="18" spans="1:22" s="47" customFormat="1" ht="12">
      <c r="A18" s="35"/>
      <c r="B18" s="36"/>
      <c r="C18" s="53" t="s">
        <v>93</v>
      </c>
      <c r="D18" s="43" t="s">
        <v>116</v>
      </c>
      <c r="E18" s="43"/>
      <c r="F18" s="44"/>
      <c r="G18" s="38">
        <f t="shared" si="0"/>
        <v>44959729</v>
      </c>
      <c r="H18" s="38">
        <f aca="true" t="shared" si="3" ref="H18:S18">+H19+H20</f>
        <v>0</v>
      </c>
      <c r="I18" s="38">
        <f t="shared" si="3"/>
        <v>16831570</v>
      </c>
      <c r="J18" s="38">
        <f t="shared" si="3"/>
        <v>18847658</v>
      </c>
      <c r="K18" s="38">
        <f t="shared" si="3"/>
        <v>0</v>
      </c>
      <c r="L18" s="38">
        <f t="shared" si="3"/>
        <v>5399313</v>
      </c>
      <c r="M18" s="38">
        <f t="shared" si="3"/>
        <v>860761</v>
      </c>
      <c r="N18" s="38">
        <f t="shared" si="3"/>
        <v>652306</v>
      </c>
      <c r="O18" s="38">
        <f t="shared" si="3"/>
        <v>506183</v>
      </c>
      <c r="P18" s="38">
        <f t="shared" si="3"/>
        <v>1861938</v>
      </c>
      <c r="Q18" s="38">
        <f t="shared" si="3"/>
        <v>0</v>
      </c>
      <c r="R18" s="38">
        <f t="shared" si="3"/>
        <v>761396</v>
      </c>
      <c r="S18" s="38">
        <f t="shared" si="3"/>
        <v>0</v>
      </c>
      <c r="T18" s="35"/>
      <c r="U18" s="35"/>
      <c r="V18" s="35"/>
    </row>
    <row r="19" spans="1:22" s="47" customFormat="1" ht="12">
      <c r="A19" s="35"/>
      <c r="B19" s="36"/>
      <c r="C19" s="54"/>
      <c r="D19" s="53" t="s">
        <v>98</v>
      </c>
      <c r="E19" s="43" t="s">
        <v>112</v>
      </c>
      <c r="F19" s="44"/>
      <c r="G19" s="38">
        <f t="shared" si="0"/>
        <v>44061671</v>
      </c>
      <c r="H19" s="39">
        <v>0</v>
      </c>
      <c r="I19" s="39">
        <v>16402540</v>
      </c>
      <c r="J19" s="39">
        <v>18841952</v>
      </c>
      <c r="K19" s="39">
        <v>0</v>
      </c>
      <c r="L19" s="39">
        <v>5399313</v>
      </c>
      <c r="M19" s="39">
        <v>860761</v>
      </c>
      <c r="N19" s="39">
        <v>652306</v>
      </c>
      <c r="O19" s="39">
        <v>42861</v>
      </c>
      <c r="P19" s="39">
        <v>1861938</v>
      </c>
      <c r="Q19" s="39"/>
      <c r="R19" s="39">
        <v>761396</v>
      </c>
      <c r="S19" s="39"/>
      <c r="T19" s="35"/>
      <c r="U19" s="35"/>
      <c r="V19" s="35"/>
    </row>
    <row r="20" spans="1:22" s="47" customFormat="1" ht="12">
      <c r="A20" s="35"/>
      <c r="B20" s="36"/>
      <c r="C20" s="54"/>
      <c r="D20" s="53" t="s">
        <v>99</v>
      </c>
      <c r="E20" s="43" t="s">
        <v>115</v>
      </c>
      <c r="F20" s="44"/>
      <c r="G20" s="38">
        <f t="shared" si="0"/>
        <v>898058</v>
      </c>
      <c r="H20" s="38">
        <f aca="true" t="shared" si="4" ref="H20:S20">+H21+H22</f>
        <v>0</v>
      </c>
      <c r="I20" s="38">
        <f t="shared" si="4"/>
        <v>429030</v>
      </c>
      <c r="J20" s="38">
        <f t="shared" si="4"/>
        <v>5706</v>
      </c>
      <c r="K20" s="38">
        <f t="shared" si="4"/>
        <v>0</v>
      </c>
      <c r="L20" s="38">
        <f t="shared" si="4"/>
        <v>0</v>
      </c>
      <c r="M20" s="38">
        <f t="shared" si="4"/>
        <v>0</v>
      </c>
      <c r="N20" s="38">
        <f t="shared" si="4"/>
        <v>0</v>
      </c>
      <c r="O20" s="38">
        <f t="shared" si="4"/>
        <v>463322</v>
      </c>
      <c r="P20" s="38">
        <f t="shared" si="4"/>
        <v>0</v>
      </c>
      <c r="Q20" s="38">
        <f t="shared" si="4"/>
        <v>0</v>
      </c>
      <c r="R20" s="38">
        <f t="shared" si="4"/>
        <v>0</v>
      </c>
      <c r="S20" s="38">
        <f t="shared" si="4"/>
        <v>0</v>
      </c>
      <c r="T20" s="35"/>
      <c r="U20" s="35"/>
      <c r="V20" s="35"/>
    </row>
    <row r="21" spans="1:22" s="47" customFormat="1" ht="12">
      <c r="A21" s="35"/>
      <c r="B21" s="36"/>
      <c r="C21" s="54"/>
      <c r="D21" s="54"/>
      <c r="E21" s="53" t="s">
        <v>107</v>
      </c>
      <c r="F21" s="37" t="s">
        <v>110</v>
      </c>
      <c r="G21" s="38">
        <f t="shared" si="0"/>
        <v>70236</v>
      </c>
      <c r="H21" s="39">
        <v>0</v>
      </c>
      <c r="I21" s="39">
        <v>64530</v>
      </c>
      <c r="J21" s="39">
        <v>5706</v>
      </c>
      <c r="K21" s="39">
        <v>0</v>
      </c>
      <c r="L21" s="39">
        <v>0</v>
      </c>
      <c r="M21" s="39">
        <v>0</v>
      </c>
      <c r="N21" s="39">
        <v>0</v>
      </c>
      <c r="O21" s="39">
        <v>0</v>
      </c>
      <c r="P21" s="39">
        <v>0</v>
      </c>
      <c r="Q21" s="39"/>
      <c r="R21" s="39"/>
      <c r="S21" s="39"/>
      <c r="T21" s="35"/>
      <c r="U21" s="35"/>
      <c r="V21" s="35"/>
    </row>
    <row r="22" spans="1:22" s="47" customFormat="1" ht="12">
      <c r="A22" s="35"/>
      <c r="B22" s="36"/>
      <c r="C22" s="54"/>
      <c r="D22" s="54"/>
      <c r="E22" s="53" t="s">
        <v>108</v>
      </c>
      <c r="F22" s="37" t="s">
        <v>114</v>
      </c>
      <c r="G22" s="38">
        <f t="shared" si="0"/>
        <v>827822</v>
      </c>
      <c r="H22" s="39">
        <v>0</v>
      </c>
      <c r="I22" s="39">
        <v>364500</v>
      </c>
      <c r="J22" s="39">
        <v>0</v>
      </c>
      <c r="K22" s="39">
        <v>0</v>
      </c>
      <c r="L22" s="39">
        <v>0</v>
      </c>
      <c r="M22" s="39">
        <v>0</v>
      </c>
      <c r="N22" s="39">
        <v>0</v>
      </c>
      <c r="O22" s="39">
        <v>463322</v>
      </c>
      <c r="P22" s="39">
        <v>0</v>
      </c>
      <c r="Q22" s="39"/>
      <c r="R22" s="39"/>
      <c r="S22" s="39"/>
      <c r="T22" s="35"/>
      <c r="U22" s="35"/>
      <c r="V22" s="35"/>
    </row>
    <row r="23" spans="1:22" s="47" customFormat="1" ht="12">
      <c r="A23" s="35"/>
      <c r="B23" s="36"/>
      <c r="C23" s="53" t="s">
        <v>92</v>
      </c>
      <c r="D23" s="43" t="s">
        <v>113</v>
      </c>
      <c r="E23" s="43"/>
      <c r="F23" s="44"/>
      <c r="G23" s="38">
        <f t="shared" si="0"/>
        <v>52959810</v>
      </c>
      <c r="H23" s="38">
        <f aca="true" t="shared" si="5" ref="H23:S23">+H24+H25</f>
        <v>1105269</v>
      </c>
      <c r="I23" s="38">
        <f t="shared" si="5"/>
        <v>35355241</v>
      </c>
      <c r="J23" s="38">
        <f t="shared" si="5"/>
        <v>4931787</v>
      </c>
      <c r="K23" s="38">
        <f t="shared" si="5"/>
        <v>0</v>
      </c>
      <c r="L23" s="38">
        <f t="shared" si="5"/>
        <v>4131874</v>
      </c>
      <c r="M23" s="38">
        <f t="shared" si="5"/>
        <v>5185681</v>
      </c>
      <c r="N23" s="38">
        <f t="shared" si="5"/>
        <v>263400</v>
      </c>
      <c r="O23" s="38">
        <f t="shared" si="5"/>
        <v>1676917</v>
      </c>
      <c r="P23" s="38">
        <f t="shared" si="5"/>
        <v>309641</v>
      </c>
      <c r="Q23" s="38">
        <f t="shared" si="5"/>
        <v>0</v>
      </c>
      <c r="R23" s="38">
        <f t="shared" si="5"/>
        <v>2509464</v>
      </c>
      <c r="S23" s="38">
        <f t="shared" si="5"/>
        <v>0</v>
      </c>
      <c r="T23" s="35"/>
      <c r="U23" s="35"/>
      <c r="V23" s="35"/>
    </row>
    <row r="24" spans="1:22" s="47" customFormat="1" ht="12">
      <c r="A24" s="35"/>
      <c r="B24" s="36"/>
      <c r="C24" s="54"/>
      <c r="D24" s="53" t="s">
        <v>98</v>
      </c>
      <c r="E24" s="43" t="s">
        <v>112</v>
      </c>
      <c r="F24" s="44"/>
      <c r="G24" s="38">
        <f t="shared" si="0"/>
        <v>48256259</v>
      </c>
      <c r="H24" s="39">
        <v>1033166</v>
      </c>
      <c r="I24" s="39">
        <v>33477458</v>
      </c>
      <c r="J24" s="39">
        <v>4217488</v>
      </c>
      <c r="K24" s="39">
        <v>0</v>
      </c>
      <c r="L24" s="39">
        <v>4131874</v>
      </c>
      <c r="M24" s="39">
        <v>5185681</v>
      </c>
      <c r="N24" s="39">
        <v>0</v>
      </c>
      <c r="O24" s="39">
        <v>27101</v>
      </c>
      <c r="P24" s="39">
        <v>183491</v>
      </c>
      <c r="Q24" s="39"/>
      <c r="R24" s="39">
        <v>2462406</v>
      </c>
      <c r="S24" s="39"/>
      <c r="T24" s="35"/>
      <c r="U24" s="35"/>
      <c r="V24" s="35"/>
    </row>
    <row r="25" spans="1:22" s="47" customFormat="1" ht="12">
      <c r="A25" s="35"/>
      <c r="B25" s="36"/>
      <c r="C25" s="54"/>
      <c r="D25" s="53" t="s">
        <v>99</v>
      </c>
      <c r="E25" s="43" t="s">
        <v>111</v>
      </c>
      <c r="F25" s="44"/>
      <c r="G25" s="38">
        <f t="shared" si="0"/>
        <v>4703551</v>
      </c>
      <c r="H25" s="38">
        <f aca="true" t="shared" si="6" ref="H25:S25">+H26+H27</f>
        <v>72103</v>
      </c>
      <c r="I25" s="38">
        <f t="shared" si="6"/>
        <v>1877783</v>
      </c>
      <c r="J25" s="38">
        <f t="shared" si="6"/>
        <v>714299</v>
      </c>
      <c r="K25" s="38">
        <f t="shared" si="6"/>
        <v>0</v>
      </c>
      <c r="L25" s="38">
        <f t="shared" si="6"/>
        <v>0</v>
      </c>
      <c r="M25" s="38">
        <f t="shared" si="6"/>
        <v>0</v>
      </c>
      <c r="N25" s="38">
        <f t="shared" si="6"/>
        <v>263400</v>
      </c>
      <c r="O25" s="38">
        <f t="shared" si="6"/>
        <v>1649816</v>
      </c>
      <c r="P25" s="38">
        <f t="shared" si="6"/>
        <v>126150</v>
      </c>
      <c r="Q25" s="38">
        <f t="shared" si="6"/>
        <v>0</v>
      </c>
      <c r="R25" s="38">
        <f t="shared" si="6"/>
        <v>47058</v>
      </c>
      <c r="S25" s="38">
        <f t="shared" si="6"/>
        <v>0</v>
      </c>
      <c r="T25" s="35"/>
      <c r="U25" s="35"/>
      <c r="V25" s="35"/>
    </row>
    <row r="26" spans="1:22" s="47" customFormat="1" ht="12">
      <c r="A26" s="35"/>
      <c r="B26" s="36"/>
      <c r="C26" s="54"/>
      <c r="D26" s="54"/>
      <c r="E26" s="53" t="s">
        <v>107</v>
      </c>
      <c r="F26" s="37" t="s">
        <v>110</v>
      </c>
      <c r="G26" s="38">
        <f t="shared" si="0"/>
        <v>2537425</v>
      </c>
      <c r="H26" s="39">
        <v>1300</v>
      </c>
      <c r="I26" s="39">
        <v>1032752</v>
      </c>
      <c r="J26" s="39">
        <v>647011</v>
      </c>
      <c r="K26" s="39">
        <v>0</v>
      </c>
      <c r="L26" s="39">
        <v>0</v>
      </c>
      <c r="M26" s="39">
        <v>0</v>
      </c>
      <c r="N26" s="39">
        <v>263400</v>
      </c>
      <c r="O26" s="39">
        <v>466812</v>
      </c>
      <c r="P26" s="39">
        <v>126150</v>
      </c>
      <c r="Q26" s="39"/>
      <c r="R26" s="39"/>
      <c r="S26" s="39"/>
      <c r="T26" s="35"/>
      <c r="U26" s="35"/>
      <c r="V26" s="35"/>
    </row>
    <row r="27" spans="1:22" s="47" customFormat="1" ht="12">
      <c r="A27" s="35"/>
      <c r="B27" s="36"/>
      <c r="C27" s="54"/>
      <c r="D27" s="54"/>
      <c r="E27" s="53" t="s">
        <v>108</v>
      </c>
      <c r="F27" s="37" t="s">
        <v>109</v>
      </c>
      <c r="G27" s="38">
        <f t="shared" si="0"/>
        <v>2166126</v>
      </c>
      <c r="H27" s="39">
        <v>70803</v>
      </c>
      <c r="I27" s="39">
        <v>845031</v>
      </c>
      <c r="J27" s="39">
        <v>67288</v>
      </c>
      <c r="K27" s="39">
        <v>0</v>
      </c>
      <c r="L27" s="39">
        <v>0</v>
      </c>
      <c r="M27" s="39">
        <v>0</v>
      </c>
      <c r="N27" s="39">
        <v>0</v>
      </c>
      <c r="O27" s="39">
        <v>1183004</v>
      </c>
      <c r="P27" s="39">
        <v>0</v>
      </c>
      <c r="Q27" s="39"/>
      <c r="R27" s="39">
        <v>47058</v>
      </c>
      <c r="S27" s="39"/>
      <c r="T27" s="35"/>
      <c r="U27" s="35"/>
      <c r="V27" s="35"/>
    </row>
    <row r="28" spans="1:22" s="47" customFormat="1" ht="12">
      <c r="A28" s="35"/>
      <c r="B28" s="36"/>
      <c r="C28" s="53" t="s">
        <v>101</v>
      </c>
      <c r="D28" s="43" t="s">
        <v>104</v>
      </c>
      <c r="E28" s="43"/>
      <c r="F28" s="44"/>
      <c r="G28" s="38">
        <f t="shared" si="0"/>
        <v>13738916</v>
      </c>
      <c r="H28" s="39">
        <v>0</v>
      </c>
      <c r="I28" s="39">
        <v>8091178</v>
      </c>
      <c r="J28" s="39">
        <v>5647738</v>
      </c>
      <c r="K28" s="39">
        <v>0</v>
      </c>
      <c r="L28" s="39">
        <v>0</v>
      </c>
      <c r="M28" s="39">
        <v>0</v>
      </c>
      <c r="N28" s="39">
        <v>0</v>
      </c>
      <c r="O28" s="39">
        <v>0</v>
      </c>
      <c r="P28" s="39">
        <v>0</v>
      </c>
      <c r="Q28" s="39">
        <v>0</v>
      </c>
      <c r="R28" s="51"/>
      <c r="S28" s="51"/>
      <c r="T28" s="35"/>
      <c r="U28" s="35"/>
      <c r="V28" s="35"/>
    </row>
    <row r="29" spans="1:22" s="47" customFormat="1" ht="12">
      <c r="A29" s="35"/>
      <c r="B29" s="36"/>
      <c r="C29" s="53" t="s">
        <v>102</v>
      </c>
      <c r="D29" s="43" t="s">
        <v>105</v>
      </c>
      <c r="E29" s="43"/>
      <c r="F29" s="44"/>
      <c r="G29" s="38">
        <f t="shared" si="0"/>
        <v>743120</v>
      </c>
      <c r="H29" s="39">
        <v>0</v>
      </c>
      <c r="I29" s="39">
        <v>743120</v>
      </c>
      <c r="J29" s="39">
        <v>0</v>
      </c>
      <c r="K29" s="39">
        <v>0</v>
      </c>
      <c r="L29" s="39">
        <v>0</v>
      </c>
      <c r="M29" s="39">
        <v>0</v>
      </c>
      <c r="N29" s="39">
        <v>0</v>
      </c>
      <c r="O29" s="39">
        <v>0</v>
      </c>
      <c r="P29" s="39">
        <v>0</v>
      </c>
      <c r="Q29" s="39">
        <v>0</v>
      </c>
      <c r="R29" s="51"/>
      <c r="S29" s="51"/>
      <c r="T29" s="35"/>
      <c r="U29" s="35"/>
      <c r="V29" s="35"/>
    </row>
    <row r="30" spans="1:22" s="47" customFormat="1" ht="12">
      <c r="A30" s="35"/>
      <c r="B30" s="36"/>
      <c r="C30" s="53" t="s">
        <v>103</v>
      </c>
      <c r="D30" s="43" t="s">
        <v>106</v>
      </c>
      <c r="E30" s="43"/>
      <c r="F30" s="44"/>
      <c r="G30" s="38">
        <f t="shared" si="0"/>
        <v>3174357</v>
      </c>
      <c r="H30" s="38">
        <f aca="true" t="shared" si="7" ref="H30:S30">+H31+H32</f>
        <v>0</v>
      </c>
      <c r="I30" s="38">
        <f t="shared" si="7"/>
        <v>1311265</v>
      </c>
      <c r="J30" s="38">
        <f t="shared" si="7"/>
        <v>1543061</v>
      </c>
      <c r="K30" s="38">
        <f t="shared" si="7"/>
        <v>0</v>
      </c>
      <c r="L30" s="38">
        <f t="shared" si="7"/>
        <v>208428</v>
      </c>
      <c r="M30" s="38">
        <f t="shared" si="7"/>
        <v>0</v>
      </c>
      <c r="N30" s="38">
        <f t="shared" si="7"/>
        <v>11603</v>
      </c>
      <c r="O30" s="38">
        <f t="shared" si="7"/>
        <v>100000</v>
      </c>
      <c r="P30" s="38">
        <f t="shared" si="7"/>
        <v>0</v>
      </c>
      <c r="Q30" s="38">
        <f t="shared" si="7"/>
        <v>0</v>
      </c>
      <c r="R30" s="52">
        <f t="shared" si="7"/>
        <v>0</v>
      </c>
      <c r="S30" s="52">
        <f t="shared" si="7"/>
        <v>0</v>
      </c>
      <c r="T30" s="35"/>
      <c r="U30" s="35"/>
      <c r="V30" s="35"/>
    </row>
    <row r="31" spans="1:22" s="47" customFormat="1" ht="12">
      <c r="A31" s="35"/>
      <c r="B31" s="36"/>
      <c r="C31" s="54"/>
      <c r="D31" s="53" t="s">
        <v>98</v>
      </c>
      <c r="E31" s="43" t="s">
        <v>96</v>
      </c>
      <c r="F31" s="44"/>
      <c r="G31" s="38">
        <f t="shared" si="0"/>
        <v>1058934</v>
      </c>
      <c r="H31" s="39">
        <v>0</v>
      </c>
      <c r="I31" s="39">
        <v>0</v>
      </c>
      <c r="J31" s="39">
        <v>1058934</v>
      </c>
      <c r="K31" s="39">
        <v>0</v>
      </c>
      <c r="L31" s="39">
        <v>0</v>
      </c>
      <c r="M31" s="39">
        <v>0</v>
      </c>
      <c r="N31" s="39">
        <v>0</v>
      </c>
      <c r="O31" s="39">
        <v>0</v>
      </c>
      <c r="P31" s="39">
        <v>0</v>
      </c>
      <c r="Q31" s="39"/>
      <c r="R31" s="51"/>
      <c r="S31" s="51"/>
      <c r="T31" s="35"/>
      <c r="U31" s="35"/>
      <c r="V31" s="35"/>
    </row>
    <row r="32" spans="1:22" s="47" customFormat="1" ht="12">
      <c r="A32" s="35"/>
      <c r="B32" s="36"/>
      <c r="C32" s="54"/>
      <c r="D32" s="53" t="s">
        <v>99</v>
      </c>
      <c r="E32" s="43" t="s">
        <v>100</v>
      </c>
      <c r="F32" s="44"/>
      <c r="G32" s="38">
        <f t="shared" si="0"/>
        <v>2115423</v>
      </c>
      <c r="H32" s="39">
        <v>0</v>
      </c>
      <c r="I32" s="39">
        <v>1311265</v>
      </c>
      <c r="J32" s="39">
        <v>484127</v>
      </c>
      <c r="K32" s="39">
        <v>0</v>
      </c>
      <c r="L32" s="39">
        <v>208428</v>
      </c>
      <c r="M32" s="39">
        <v>0</v>
      </c>
      <c r="N32" s="39">
        <v>11603</v>
      </c>
      <c r="O32" s="39">
        <v>100000</v>
      </c>
      <c r="P32" s="39">
        <v>0</v>
      </c>
      <c r="Q32" s="39"/>
      <c r="R32" s="51"/>
      <c r="S32" s="51"/>
      <c r="T32" s="35"/>
      <c r="U32" s="35"/>
      <c r="V32" s="35"/>
    </row>
    <row r="33" spans="1:22" s="47" customFormat="1" ht="12">
      <c r="A33" s="35"/>
      <c r="B33" s="36" t="s">
        <v>117</v>
      </c>
      <c r="C33" s="43" t="s">
        <v>118</v>
      </c>
      <c r="D33" s="43"/>
      <c r="E33" s="43"/>
      <c r="F33" s="44"/>
      <c r="G33" s="52">
        <f t="shared" si="0"/>
        <v>0</v>
      </c>
      <c r="H33" s="52">
        <f aca="true" t="shared" si="8" ref="H33:S33">+H34+H39+H44+H45+H46</f>
        <v>0</v>
      </c>
      <c r="I33" s="52">
        <f t="shared" si="8"/>
        <v>0</v>
      </c>
      <c r="J33" s="52">
        <f t="shared" si="8"/>
        <v>0</v>
      </c>
      <c r="K33" s="52">
        <f t="shared" si="8"/>
        <v>0</v>
      </c>
      <c r="L33" s="52">
        <f t="shared" si="8"/>
        <v>0</v>
      </c>
      <c r="M33" s="52">
        <f t="shared" si="8"/>
        <v>0</v>
      </c>
      <c r="N33" s="52">
        <f t="shared" si="8"/>
        <v>0</v>
      </c>
      <c r="O33" s="52">
        <f t="shared" si="8"/>
        <v>0</v>
      </c>
      <c r="P33" s="52">
        <f t="shared" si="8"/>
        <v>0</v>
      </c>
      <c r="Q33" s="52">
        <f t="shared" si="8"/>
        <v>0</v>
      </c>
      <c r="R33" s="52">
        <f t="shared" si="8"/>
        <v>0</v>
      </c>
      <c r="S33" s="52">
        <f t="shared" si="8"/>
        <v>0</v>
      </c>
      <c r="T33" s="35"/>
      <c r="U33" s="35"/>
      <c r="V33" s="35"/>
    </row>
    <row r="34" spans="1:22" s="47" customFormat="1" ht="12">
      <c r="A34" s="35"/>
      <c r="B34" s="36"/>
      <c r="C34" s="53" t="s">
        <v>93</v>
      </c>
      <c r="D34" s="43" t="s">
        <v>116</v>
      </c>
      <c r="E34" s="43"/>
      <c r="F34" s="44"/>
      <c r="G34" s="52">
        <f t="shared" si="0"/>
        <v>0</v>
      </c>
      <c r="H34" s="52">
        <f aca="true" t="shared" si="9" ref="H34:S34">+H35+H36</f>
        <v>0</v>
      </c>
      <c r="I34" s="52">
        <f t="shared" si="9"/>
        <v>0</v>
      </c>
      <c r="J34" s="52">
        <f t="shared" si="9"/>
        <v>0</v>
      </c>
      <c r="K34" s="52">
        <f t="shared" si="9"/>
        <v>0</v>
      </c>
      <c r="L34" s="52">
        <f t="shared" si="9"/>
        <v>0</v>
      </c>
      <c r="M34" s="52">
        <f t="shared" si="9"/>
        <v>0</v>
      </c>
      <c r="N34" s="52">
        <f t="shared" si="9"/>
        <v>0</v>
      </c>
      <c r="O34" s="52">
        <f t="shared" si="9"/>
        <v>0</v>
      </c>
      <c r="P34" s="52">
        <f t="shared" si="9"/>
        <v>0</v>
      </c>
      <c r="Q34" s="52">
        <f t="shared" si="9"/>
        <v>0</v>
      </c>
      <c r="R34" s="52">
        <f t="shared" si="9"/>
        <v>0</v>
      </c>
      <c r="S34" s="52">
        <f t="shared" si="9"/>
        <v>0</v>
      </c>
      <c r="T34" s="35"/>
      <c r="U34" s="35"/>
      <c r="V34" s="35"/>
    </row>
    <row r="35" spans="1:22" s="47" customFormat="1" ht="12">
      <c r="A35" s="35"/>
      <c r="B35" s="36"/>
      <c r="C35" s="54"/>
      <c r="D35" s="53" t="s">
        <v>98</v>
      </c>
      <c r="E35" s="43" t="s">
        <v>112</v>
      </c>
      <c r="F35" s="44"/>
      <c r="G35" s="52">
        <f t="shared" si="0"/>
        <v>0</v>
      </c>
      <c r="H35" s="51"/>
      <c r="I35" s="51"/>
      <c r="J35" s="51"/>
      <c r="K35" s="51"/>
      <c r="L35" s="51"/>
      <c r="M35" s="51"/>
      <c r="N35" s="51"/>
      <c r="O35" s="51"/>
      <c r="P35" s="51"/>
      <c r="Q35" s="51"/>
      <c r="R35" s="51"/>
      <c r="S35" s="51"/>
      <c r="T35" s="35"/>
      <c r="U35" s="35"/>
      <c r="V35" s="35"/>
    </row>
    <row r="36" spans="1:22" s="47" customFormat="1" ht="12">
      <c r="A36" s="35"/>
      <c r="B36" s="36"/>
      <c r="C36" s="54"/>
      <c r="D36" s="53" t="s">
        <v>99</v>
      </c>
      <c r="E36" s="43" t="s">
        <v>115</v>
      </c>
      <c r="F36" s="44"/>
      <c r="G36" s="52">
        <f t="shared" si="0"/>
        <v>0</v>
      </c>
      <c r="H36" s="52">
        <f aca="true" t="shared" si="10" ref="H36:S36">+H37+H38</f>
        <v>0</v>
      </c>
      <c r="I36" s="52">
        <f t="shared" si="10"/>
        <v>0</v>
      </c>
      <c r="J36" s="52">
        <f t="shared" si="10"/>
        <v>0</v>
      </c>
      <c r="K36" s="52">
        <f t="shared" si="10"/>
        <v>0</v>
      </c>
      <c r="L36" s="52">
        <f t="shared" si="10"/>
        <v>0</v>
      </c>
      <c r="M36" s="52">
        <f t="shared" si="10"/>
        <v>0</v>
      </c>
      <c r="N36" s="52">
        <f t="shared" si="10"/>
        <v>0</v>
      </c>
      <c r="O36" s="52">
        <f t="shared" si="10"/>
        <v>0</v>
      </c>
      <c r="P36" s="52">
        <f t="shared" si="10"/>
        <v>0</v>
      </c>
      <c r="Q36" s="52">
        <f t="shared" si="10"/>
        <v>0</v>
      </c>
      <c r="R36" s="52">
        <f t="shared" si="10"/>
        <v>0</v>
      </c>
      <c r="S36" s="52">
        <f t="shared" si="10"/>
        <v>0</v>
      </c>
      <c r="T36" s="35"/>
      <c r="U36" s="35"/>
      <c r="V36" s="35"/>
    </row>
    <row r="37" spans="1:22" s="47" customFormat="1" ht="12">
      <c r="A37" s="35"/>
      <c r="B37" s="36"/>
      <c r="C37" s="54"/>
      <c r="D37" s="54"/>
      <c r="E37" s="53" t="s">
        <v>107</v>
      </c>
      <c r="F37" s="37" t="s">
        <v>110</v>
      </c>
      <c r="G37" s="52">
        <f t="shared" si="0"/>
        <v>0</v>
      </c>
      <c r="H37" s="51"/>
      <c r="I37" s="51"/>
      <c r="J37" s="51"/>
      <c r="K37" s="51"/>
      <c r="L37" s="51"/>
      <c r="M37" s="51"/>
      <c r="N37" s="51"/>
      <c r="O37" s="51"/>
      <c r="P37" s="51"/>
      <c r="Q37" s="51"/>
      <c r="R37" s="51"/>
      <c r="S37" s="51"/>
      <c r="T37" s="35"/>
      <c r="U37" s="35"/>
      <c r="V37" s="35"/>
    </row>
    <row r="38" spans="1:22" s="47" customFormat="1" ht="12">
      <c r="A38" s="35"/>
      <c r="B38" s="36"/>
      <c r="C38" s="54"/>
      <c r="D38" s="54"/>
      <c r="E38" s="53" t="s">
        <v>108</v>
      </c>
      <c r="F38" s="37" t="s">
        <v>114</v>
      </c>
      <c r="G38" s="52">
        <f t="shared" si="0"/>
        <v>0</v>
      </c>
      <c r="H38" s="51"/>
      <c r="I38" s="51"/>
      <c r="J38" s="51"/>
      <c r="K38" s="51"/>
      <c r="L38" s="51"/>
      <c r="M38" s="51"/>
      <c r="N38" s="51"/>
      <c r="O38" s="51"/>
      <c r="P38" s="51"/>
      <c r="Q38" s="51"/>
      <c r="R38" s="51"/>
      <c r="S38" s="51"/>
      <c r="T38" s="35"/>
      <c r="U38" s="35"/>
      <c r="V38" s="35"/>
    </row>
    <row r="39" spans="1:22" s="47" customFormat="1" ht="12">
      <c r="A39" s="35"/>
      <c r="B39" s="36"/>
      <c r="C39" s="53" t="s">
        <v>92</v>
      </c>
      <c r="D39" s="43" t="s">
        <v>113</v>
      </c>
      <c r="E39" s="43"/>
      <c r="F39" s="44"/>
      <c r="G39" s="52">
        <f t="shared" si="0"/>
        <v>0</v>
      </c>
      <c r="H39" s="52">
        <f aca="true" t="shared" si="11" ref="H39:S39">+H40+H41</f>
        <v>0</v>
      </c>
      <c r="I39" s="52">
        <f t="shared" si="11"/>
        <v>0</v>
      </c>
      <c r="J39" s="52">
        <f t="shared" si="11"/>
        <v>0</v>
      </c>
      <c r="K39" s="52">
        <f t="shared" si="11"/>
        <v>0</v>
      </c>
      <c r="L39" s="52">
        <f t="shared" si="11"/>
        <v>0</v>
      </c>
      <c r="M39" s="52">
        <f t="shared" si="11"/>
        <v>0</v>
      </c>
      <c r="N39" s="52">
        <f t="shared" si="11"/>
        <v>0</v>
      </c>
      <c r="O39" s="52">
        <f t="shared" si="11"/>
        <v>0</v>
      </c>
      <c r="P39" s="52">
        <f t="shared" si="11"/>
        <v>0</v>
      </c>
      <c r="Q39" s="52">
        <f t="shared" si="11"/>
        <v>0</v>
      </c>
      <c r="R39" s="52">
        <f t="shared" si="11"/>
        <v>0</v>
      </c>
      <c r="S39" s="52">
        <f t="shared" si="11"/>
        <v>0</v>
      </c>
      <c r="T39" s="35"/>
      <c r="U39" s="35"/>
      <c r="V39" s="35"/>
    </row>
    <row r="40" spans="1:22" s="47" customFormat="1" ht="12">
      <c r="A40" s="35"/>
      <c r="B40" s="36"/>
      <c r="C40" s="54"/>
      <c r="D40" s="53" t="s">
        <v>98</v>
      </c>
      <c r="E40" s="43" t="s">
        <v>112</v>
      </c>
      <c r="F40" s="44"/>
      <c r="G40" s="52">
        <f t="shared" si="0"/>
        <v>0</v>
      </c>
      <c r="H40" s="51"/>
      <c r="I40" s="51"/>
      <c r="J40" s="51"/>
      <c r="K40" s="51"/>
      <c r="L40" s="51"/>
      <c r="M40" s="51"/>
      <c r="N40" s="51"/>
      <c r="O40" s="51"/>
      <c r="P40" s="51"/>
      <c r="Q40" s="51"/>
      <c r="R40" s="51"/>
      <c r="S40" s="51"/>
      <c r="T40" s="35"/>
      <c r="U40" s="35"/>
      <c r="V40" s="35"/>
    </row>
    <row r="41" spans="1:22" s="47" customFormat="1" ht="12">
      <c r="A41" s="35"/>
      <c r="B41" s="36"/>
      <c r="C41" s="54"/>
      <c r="D41" s="53" t="s">
        <v>99</v>
      </c>
      <c r="E41" s="43" t="s">
        <v>111</v>
      </c>
      <c r="F41" s="44"/>
      <c r="G41" s="52">
        <f t="shared" si="0"/>
        <v>0</v>
      </c>
      <c r="H41" s="52">
        <f aca="true" t="shared" si="12" ref="H41:S41">+H42+H43</f>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35"/>
      <c r="U41" s="35"/>
      <c r="V41" s="35"/>
    </row>
    <row r="42" spans="1:22" s="47" customFormat="1" ht="12">
      <c r="A42" s="35"/>
      <c r="B42" s="36"/>
      <c r="C42" s="54"/>
      <c r="D42" s="54"/>
      <c r="E42" s="53" t="s">
        <v>107</v>
      </c>
      <c r="F42" s="37" t="s">
        <v>110</v>
      </c>
      <c r="G42" s="52">
        <f t="shared" si="0"/>
        <v>0</v>
      </c>
      <c r="H42" s="51"/>
      <c r="I42" s="51"/>
      <c r="J42" s="51"/>
      <c r="K42" s="51"/>
      <c r="L42" s="51"/>
      <c r="M42" s="51"/>
      <c r="N42" s="51"/>
      <c r="O42" s="51"/>
      <c r="P42" s="51"/>
      <c r="Q42" s="51"/>
      <c r="R42" s="51"/>
      <c r="S42" s="51"/>
      <c r="T42" s="35"/>
      <c r="U42" s="35"/>
      <c r="V42" s="35"/>
    </row>
    <row r="43" spans="1:22" s="47" customFormat="1" ht="12">
      <c r="A43" s="35"/>
      <c r="B43" s="36"/>
      <c r="C43" s="54"/>
      <c r="D43" s="54"/>
      <c r="E43" s="53" t="s">
        <v>108</v>
      </c>
      <c r="F43" s="37" t="s">
        <v>109</v>
      </c>
      <c r="G43" s="52">
        <f t="shared" si="0"/>
        <v>0</v>
      </c>
      <c r="H43" s="51"/>
      <c r="I43" s="51"/>
      <c r="J43" s="51"/>
      <c r="K43" s="51"/>
      <c r="L43" s="51"/>
      <c r="M43" s="51"/>
      <c r="N43" s="51"/>
      <c r="O43" s="51"/>
      <c r="P43" s="51"/>
      <c r="Q43" s="51"/>
      <c r="R43" s="51"/>
      <c r="S43" s="51"/>
      <c r="T43" s="35"/>
      <c r="U43" s="35"/>
      <c r="V43" s="35"/>
    </row>
    <row r="44" spans="1:22" s="47" customFormat="1" ht="12">
      <c r="A44" s="35"/>
      <c r="B44" s="36"/>
      <c r="C44" s="53" t="s">
        <v>101</v>
      </c>
      <c r="D44" s="43" t="s">
        <v>104</v>
      </c>
      <c r="E44" s="43"/>
      <c r="F44" s="44"/>
      <c r="G44" s="52">
        <f t="shared" si="0"/>
        <v>0</v>
      </c>
      <c r="H44" s="51"/>
      <c r="I44" s="51"/>
      <c r="J44" s="51"/>
      <c r="K44" s="51"/>
      <c r="L44" s="51"/>
      <c r="M44" s="51"/>
      <c r="N44" s="51"/>
      <c r="O44" s="51"/>
      <c r="P44" s="51"/>
      <c r="Q44" s="51"/>
      <c r="R44" s="51"/>
      <c r="S44" s="51"/>
      <c r="T44" s="35"/>
      <c r="U44" s="35"/>
      <c r="V44" s="35"/>
    </row>
    <row r="45" spans="1:22" s="47" customFormat="1" ht="12">
      <c r="A45" s="35"/>
      <c r="B45" s="36"/>
      <c r="C45" s="53" t="s">
        <v>102</v>
      </c>
      <c r="D45" s="43" t="s">
        <v>105</v>
      </c>
      <c r="E45" s="43"/>
      <c r="F45" s="44"/>
      <c r="G45" s="52">
        <f t="shared" si="0"/>
        <v>0</v>
      </c>
      <c r="H45" s="51"/>
      <c r="I45" s="51"/>
      <c r="J45" s="51"/>
      <c r="K45" s="51"/>
      <c r="L45" s="51"/>
      <c r="M45" s="51"/>
      <c r="N45" s="51"/>
      <c r="O45" s="51"/>
      <c r="P45" s="51"/>
      <c r="Q45" s="51"/>
      <c r="R45" s="51"/>
      <c r="S45" s="51"/>
      <c r="T45" s="35"/>
      <c r="U45" s="35"/>
      <c r="V45" s="35"/>
    </row>
    <row r="46" spans="1:22" s="47" customFormat="1" ht="12">
      <c r="A46" s="35"/>
      <c r="B46" s="36"/>
      <c r="C46" s="53" t="s">
        <v>103</v>
      </c>
      <c r="D46" s="43" t="s">
        <v>106</v>
      </c>
      <c r="E46" s="43"/>
      <c r="F46" s="44"/>
      <c r="G46" s="52">
        <f t="shared" si="0"/>
        <v>0</v>
      </c>
      <c r="H46" s="52">
        <f aca="true" t="shared" si="13" ref="H46:S46">+H47+H48</f>
        <v>0</v>
      </c>
      <c r="I46" s="52">
        <f t="shared" si="13"/>
        <v>0</v>
      </c>
      <c r="J46" s="52">
        <f t="shared" si="13"/>
        <v>0</v>
      </c>
      <c r="K46" s="52">
        <f t="shared" si="13"/>
        <v>0</v>
      </c>
      <c r="L46" s="52">
        <f t="shared" si="13"/>
        <v>0</v>
      </c>
      <c r="M46" s="52">
        <f t="shared" si="13"/>
        <v>0</v>
      </c>
      <c r="N46" s="52">
        <f t="shared" si="13"/>
        <v>0</v>
      </c>
      <c r="O46" s="52">
        <f t="shared" si="13"/>
        <v>0</v>
      </c>
      <c r="P46" s="52">
        <f t="shared" si="13"/>
        <v>0</v>
      </c>
      <c r="Q46" s="52">
        <f t="shared" si="13"/>
        <v>0</v>
      </c>
      <c r="R46" s="52">
        <f t="shared" si="13"/>
        <v>0</v>
      </c>
      <c r="S46" s="52">
        <f t="shared" si="13"/>
        <v>0</v>
      </c>
      <c r="T46" s="35"/>
      <c r="U46" s="35"/>
      <c r="V46" s="35"/>
    </row>
    <row r="47" spans="1:22" s="47" customFormat="1" ht="12">
      <c r="A47" s="35"/>
      <c r="B47" s="36"/>
      <c r="C47" s="54"/>
      <c r="D47" s="53" t="s">
        <v>98</v>
      </c>
      <c r="E47" s="43" t="s">
        <v>96</v>
      </c>
      <c r="F47" s="44"/>
      <c r="G47" s="52">
        <f t="shared" si="0"/>
        <v>0</v>
      </c>
      <c r="H47" s="51"/>
      <c r="I47" s="51"/>
      <c r="J47" s="51"/>
      <c r="K47" s="51"/>
      <c r="L47" s="51"/>
      <c r="M47" s="51"/>
      <c r="N47" s="51"/>
      <c r="O47" s="51"/>
      <c r="P47" s="51"/>
      <c r="Q47" s="51"/>
      <c r="R47" s="51"/>
      <c r="S47" s="51"/>
      <c r="T47" s="35"/>
      <c r="U47" s="35"/>
      <c r="V47" s="35"/>
    </row>
    <row r="48" spans="1:22" s="47" customFormat="1" ht="12">
      <c r="A48" s="35"/>
      <c r="B48" s="36"/>
      <c r="C48" s="54"/>
      <c r="D48" s="53" t="s">
        <v>99</v>
      </c>
      <c r="E48" s="43" t="s">
        <v>100</v>
      </c>
      <c r="F48" s="44"/>
      <c r="G48" s="52">
        <f t="shared" si="0"/>
        <v>0</v>
      </c>
      <c r="H48" s="51"/>
      <c r="I48" s="51"/>
      <c r="J48" s="51"/>
      <c r="K48" s="51"/>
      <c r="L48" s="51"/>
      <c r="M48" s="51"/>
      <c r="N48" s="51"/>
      <c r="O48" s="51"/>
      <c r="P48" s="51"/>
      <c r="Q48" s="51"/>
      <c r="R48" s="51"/>
      <c r="S48" s="51"/>
      <c r="T48" s="35"/>
      <c r="U48" s="35"/>
      <c r="V48" s="35"/>
    </row>
    <row r="49" spans="1:22" s="47" customFormat="1" ht="12">
      <c r="A49" s="35"/>
      <c r="B49" s="36" t="s">
        <v>95</v>
      </c>
      <c r="C49" s="43" t="s">
        <v>94</v>
      </c>
      <c r="D49" s="43"/>
      <c r="E49" s="43"/>
      <c r="F49" s="44"/>
      <c r="G49" s="52">
        <f t="shared" si="0"/>
        <v>0</v>
      </c>
      <c r="H49" s="52">
        <f aca="true" t="shared" si="14" ref="H49:S49">+H50+H51</f>
        <v>0</v>
      </c>
      <c r="I49" s="52">
        <f t="shared" si="14"/>
        <v>0</v>
      </c>
      <c r="J49" s="52">
        <f t="shared" si="14"/>
        <v>0</v>
      </c>
      <c r="K49" s="52">
        <f t="shared" si="14"/>
        <v>0</v>
      </c>
      <c r="L49" s="52">
        <f t="shared" si="14"/>
        <v>0</v>
      </c>
      <c r="M49" s="52">
        <f t="shared" si="14"/>
        <v>0</v>
      </c>
      <c r="N49" s="52">
        <f t="shared" si="14"/>
        <v>0</v>
      </c>
      <c r="O49" s="52">
        <f t="shared" si="14"/>
        <v>0</v>
      </c>
      <c r="P49" s="52">
        <f t="shared" si="14"/>
        <v>0</v>
      </c>
      <c r="Q49" s="52">
        <f t="shared" si="14"/>
        <v>0</v>
      </c>
      <c r="R49" s="52">
        <f t="shared" si="14"/>
        <v>0</v>
      </c>
      <c r="S49" s="52">
        <f t="shared" si="14"/>
        <v>0</v>
      </c>
      <c r="T49" s="35"/>
      <c r="U49" s="35"/>
      <c r="V49" s="35"/>
    </row>
    <row r="50" spans="1:22" s="47" customFormat="1" ht="12">
      <c r="A50" s="35"/>
      <c r="B50" s="36"/>
      <c r="C50" s="53" t="s">
        <v>93</v>
      </c>
      <c r="D50" s="43" t="s">
        <v>96</v>
      </c>
      <c r="E50" s="43"/>
      <c r="F50" s="44"/>
      <c r="G50" s="52">
        <f t="shared" si="0"/>
        <v>0</v>
      </c>
      <c r="H50" s="51"/>
      <c r="I50" s="51"/>
      <c r="J50" s="51"/>
      <c r="K50" s="51"/>
      <c r="L50" s="51"/>
      <c r="M50" s="51"/>
      <c r="N50" s="51"/>
      <c r="O50" s="51"/>
      <c r="P50" s="51"/>
      <c r="Q50" s="51"/>
      <c r="R50" s="51"/>
      <c r="S50" s="51"/>
      <c r="T50" s="35"/>
      <c r="U50" s="35"/>
      <c r="V50" s="35"/>
    </row>
    <row r="51" spans="1:22" s="47" customFormat="1" ht="12">
      <c r="A51" s="35"/>
      <c r="B51" s="36"/>
      <c r="C51" s="53" t="s">
        <v>92</v>
      </c>
      <c r="D51" s="43" t="s">
        <v>97</v>
      </c>
      <c r="E51" s="43"/>
      <c r="F51" s="44"/>
      <c r="G51" s="52">
        <f t="shared" si="0"/>
        <v>0</v>
      </c>
      <c r="H51" s="51"/>
      <c r="I51" s="51"/>
      <c r="J51" s="51"/>
      <c r="K51" s="51"/>
      <c r="L51" s="51"/>
      <c r="M51" s="51"/>
      <c r="N51" s="51"/>
      <c r="O51" s="51"/>
      <c r="P51" s="51"/>
      <c r="Q51" s="51"/>
      <c r="R51" s="51"/>
      <c r="S51" s="51"/>
      <c r="T51" s="35"/>
      <c r="U51" s="35"/>
      <c r="V51" s="35"/>
    </row>
    <row r="52" spans="1:22" s="47" customFormat="1" ht="12">
      <c r="A52" s="35"/>
      <c r="B52" s="36" t="s">
        <v>88</v>
      </c>
      <c r="C52" s="43" t="s">
        <v>90</v>
      </c>
      <c r="D52" s="43"/>
      <c r="E52" s="43"/>
      <c r="F52" s="44"/>
      <c r="G52" s="52">
        <f t="shared" si="0"/>
        <v>0</v>
      </c>
      <c r="H52" s="51"/>
      <c r="I52" s="51"/>
      <c r="J52" s="51"/>
      <c r="K52" s="51"/>
      <c r="L52" s="51"/>
      <c r="M52" s="51"/>
      <c r="N52" s="51"/>
      <c r="O52" s="51"/>
      <c r="P52" s="51"/>
      <c r="Q52" s="51"/>
      <c r="R52" s="51"/>
      <c r="S52" s="51"/>
      <c r="T52" s="35"/>
      <c r="U52" s="35"/>
      <c r="V52" s="35"/>
    </row>
    <row r="53" spans="1:22" s="47" customFormat="1" ht="12">
      <c r="A53" s="35"/>
      <c r="B53" s="36" t="s">
        <v>89</v>
      </c>
      <c r="C53" s="43" t="s">
        <v>91</v>
      </c>
      <c r="D53" s="43"/>
      <c r="E53" s="43"/>
      <c r="F53" s="44"/>
      <c r="G53" s="38">
        <f t="shared" si="0"/>
        <v>0</v>
      </c>
      <c r="H53" s="39"/>
      <c r="I53" s="39"/>
      <c r="J53" s="39"/>
      <c r="K53" s="39"/>
      <c r="L53" s="39"/>
      <c r="M53" s="39"/>
      <c r="N53" s="39"/>
      <c r="O53" s="39"/>
      <c r="P53" s="39"/>
      <c r="Q53" s="39"/>
      <c r="R53" s="39"/>
      <c r="S53" s="39"/>
      <c r="T53" s="35"/>
      <c r="U53" s="35"/>
      <c r="V53" s="35"/>
    </row>
    <row r="54" spans="1:22" s="47" customFormat="1" ht="12">
      <c r="A54" s="35"/>
      <c r="B54" s="36" t="s">
        <v>85</v>
      </c>
      <c r="C54" s="43" t="s">
        <v>86</v>
      </c>
      <c r="D54" s="43"/>
      <c r="E54" s="43"/>
      <c r="F54" s="44"/>
      <c r="G54" s="38">
        <f t="shared" si="0"/>
        <v>1651</v>
      </c>
      <c r="H54" s="39">
        <v>0</v>
      </c>
      <c r="I54" s="39">
        <v>0</v>
      </c>
      <c r="J54" s="39">
        <v>0</v>
      </c>
      <c r="K54" s="39">
        <v>0</v>
      </c>
      <c r="L54" s="39">
        <v>0</v>
      </c>
      <c r="M54" s="39">
        <v>0</v>
      </c>
      <c r="N54" s="39">
        <v>1651</v>
      </c>
      <c r="O54" s="39">
        <v>0</v>
      </c>
      <c r="P54" s="39">
        <v>0</v>
      </c>
      <c r="Q54" s="39"/>
      <c r="R54" s="39"/>
      <c r="S54" s="39"/>
      <c r="T54" s="35"/>
      <c r="U54" s="35"/>
      <c r="V54" s="35"/>
    </row>
    <row r="55" spans="1:22" s="47" customFormat="1" ht="12">
      <c r="A55" s="35"/>
      <c r="B55" s="36" t="s">
        <v>84</v>
      </c>
      <c r="C55" s="43" t="s">
        <v>87</v>
      </c>
      <c r="D55" s="43"/>
      <c r="E55" s="43"/>
      <c r="F55" s="44"/>
      <c r="G55" s="38">
        <f t="shared" si="0"/>
        <v>3416702</v>
      </c>
      <c r="H55" s="39">
        <v>300000</v>
      </c>
      <c r="I55" s="39">
        <v>0</v>
      </c>
      <c r="J55" s="39">
        <v>0</v>
      </c>
      <c r="K55" s="39">
        <v>0</v>
      </c>
      <c r="L55" s="39">
        <v>0</v>
      </c>
      <c r="M55" s="39">
        <v>0</v>
      </c>
      <c r="N55" s="39">
        <v>0</v>
      </c>
      <c r="O55" s="39">
        <v>0</v>
      </c>
      <c r="P55" s="39">
        <v>3116702</v>
      </c>
      <c r="Q55" s="39"/>
      <c r="R55" s="39"/>
      <c r="S55" s="39"/>
      <c r="T55" s="35"/>
      <c r="U55" s="35"/>
      <c r="V55" s="35"/>
    </row>
    <row r="56" spans="1:22" s="47" customFormat="1" ht="12">
      <c r="A56" s="35"/>
      <c r="B56" s="36"/>
      <c r="C56" s="45" t="s">
        <v>134</v>
      </c>
      <c r="D56" s="45"/>
      <c r="E56" s="45"/>
      <c r="F56" s="46"/>
      <c r="G56" s="38">
        <f t="shared" si="0"/>
        <v>0</v>
      </c>
      <c r="H56" s="39">
        <v>0</v>
      </c>
      <c r="I56" s="39">
        <v>0</v>
      </c>
      <c r="J56" s="39">
        <v>0</v>
      </c>
      <c r="K56" s="39">
        <v>0</v>
      </c>
      <c r="L56" s="39">
        <v>0</v>
      </c>
      <c r="M56" s="39">
        <v>0</v>
      </c>
      <c r="N56" s="39">
        <v>0</v>
      </c>
      <c r="O56" s="39">
        <v>0</v>
      </c>
      <c r="P56" s="39">
        <v>0</v>
      </c>
      <c r="Q56" s="39"/>
      <c r="R56" s="39"/>
      <c r="S56" s="39"/>
      <c r="T56" s="35"/>
      <c r="U56" s="35"/>
      <c r="V56" s="35"/>
    </row>
    <row r="57" spans="1:22" s="47" customFormat="1" ht="12">
      <c r="A57" s="35"/>
      <c r="B57" s="36" t="s">
        <v>81</v>
      </c>
      <c r="C57" s="43" t="s">
        <v>82</v>
      </c>
      <c r="D57" s="43"/>
      <c r="E57" s="43"/>
      <c r="F57" s="44"/>
      <c r="G57" s="38">
        <f t="shared" si="0"/>
        <v>5143621</v>
      </c>
      <c r="H57" s="39">
        <v>0</v>
      </c>
      <c r="I57" s="51">
        <v>0</v>
      </c>
      <c r="J57" s="51">
        <v>0</v>
      </c>
      <c r="K57" s="39">
        <v>0</v>
      </c>
      <c r="L57" s="39">
        <v>0</v>
      </c>
      <c r="M57" s="39">
        <v>0</v>
      </c>
      <c r="N57" s="39">
        <v>5143621</v>
      </c>
      <c r="O57" s="39">
        <v>0</v>
      </c>
      <c r="P57" s="39">
        <v>0</v>
      </c>
      <c r="Q57" s="51"/>
      <c r="R57" s="51"/>
      <c r="S57" s="51"/>
      <c r="T57" s="35"/>
      <c r="U57" s="35"/>
      <c r="V57" s="35"/>
    </row>
    <row r="58" spans="1:22" s="47" customFormat="1" ht="12">
      <c r="A58" s="35"/>
      <c r="B58" s="36" t="s">
        <v>80</v>
      </c>
      <c r="C58" s="43" t="s">
        <v>83</v>
      </c>
      <c r="D58" s="43"/>
      <c r="E58" s="43"/>
      <c r="F58" s="44"/>
      <c r="G58" s="52">
        <f t="shared" si="0"/>
        <v>0</v>
      </c>
      <c r="H58" s="51"/>
      <c r="I58" s="51"/>
      <c r="J58" s="51"/>
      <c r="K58" s="51"/>
      <c r="L58" s="51"/>
      <c r="M58" s="51"/>
      <c r="N58" s="51"/>
      <c r="O58" s="51"/>
      <c r="P58" s="51"/>
      <c r="Q58" s="51"/>
      <c r="R58" s="51"/>
      <c r="S58" s="51"/>
      <c r="T58" s="35"/>
      <c r="U58" s="35"/>
      <c r="V58" s="35"/>
    </row>
    <row r="59" spans="1:22" s="47" customFormat="1" ht="12">
      <c r="A59" s="35"/>
      <c r="B59" s="63" t="s">
        <v>36</v>
      </c>
      <c r="C59" s="64"/>
      <c r="D59" s="64"/>
      <c r="E59" s="64"/>
      <c r="F59" s="40"/>
      <c r="G59" s="55">
        <f aca="true" t="shared" si="15" ref="G59:S59">+G7+G9+G10+G11+G12+G17+G33+G49+G52+G53+G54+G55+G57+G58</f>
        <v>134174502</v>
      </c>
      <c r="H59" s="55">
        <f t="shared" si="15"/>
        <v>4061579</v>
      </c>
      <c r="I59" s="55">
        <f t="shared" si="15"/>
        <v>64771633</v>
      </c>
      <c r="J59" s="55">
        <f t="shared" si="15"/>
        <v>32111858</v>
      </c>
      <c r="K59" s="55">
        <f t="shared" si="15"/>
        <v>0</v>
      </c>
      <c r="L59" s="55">
        <f t="shared" si="15"/>
        <v>9739966</v>
      </c>
      <c r="M59" s="55">
        <f t="shared" si="15"/>
        <v>7336711</v>
      </c>
      <c r="N59" s="55">
        <f t="shared" si="15"/>
        <v>6080885</v>
      </c>
      <c r="O59" s="55">
        <f t="shared" si="15"/>
        <v>3095058</v>
      </c>
      <c r="P59" s="55">
        <f t="shared" si="15"/>
        <v>6976812</v>
      </c>
      <c r="Q59" s="55">
        <f t="shared" si="15"/>
        <v>0</v>
      </c>
      <c r="R59" s="55">
        <f t="shared" si="15"/>
        <v>42118061</v>
      </c>
      <c r="S59" s="55">
        <f t="shared" si="15"/>
        <v>0</v>
      </c>
      <c r="T59" s="35"/>
      <c r="U59" s="35"/>
      <c r="V59" s="35"/>
    </row>
    <row r="60" spans="1:22" s="47" customFormat="1" ht="12">
      <c r="A60" s="35"/>
      <c r="B60" s="34" t="s">
        <v>37</v>
      </c>
      <c r="C60" s="43"/>
      <c r="D60" s="43"/>
      <c r="E60" s="43"/>
      <c r="F60" s="44"/>
      <c r="G60" s="57">
        <f t="shared" si="0"/>
        <v>24189303</v>
      </c>
      <c r="H60" s="57">
        <v>8219</v>
      </c>
      <c r="I60" s="57">
        <v>8833082</v>
      </c>
      <c r="J60" s="57">
        <v>10204965</v>
      </c>
      <c r="K60" s="57">
        <v>0</v>
      </c>
      <c r="L60" s="57">
        <v>2677987</v>
      </c>
      <c r="M60" s="57">
        <v>378198</v>
      </c>
      <c r="N60" s="57">
        <v>347150</v>
      </c>
      <c r="O60" s="57">
        <v>272748</v>
      </c>
      <c r="P60" s="57">
        <v>1466954</v>
      </c>
      <c r="Q60" s="57"/>
      <c r="R60" s="57">
        <v>793936</v>
      </c>
      <c r="S60" s="57"/>
      <c r="T60" s="35"/>
      <c r="U60" s="35"/>
      <c r="V60" s="35"/>
    </row>
    <row r="61" spans="1:22" s="47" customFormat="1" ht="12">
      <c r="A61" s="35"/>
      <c r="B61" s="34" t="s">
        <v>46</v>
      </c>
      <c r="C61" s="43"/>
      <c r="D61" s="43"/>
      <c r="E61" s="43"/>
      <c r="F61" s="44"/>
      <c r="G61" s="57">
        <f t="shared" si="0"/>
        <v>1620024</v>
      </c>
      <c r="H61" s="57">
        <v>428670</v>
      </c>
      <c r="I61" s="57">
        <v>3777</v>
      </c>
      <c r="J61" s="57">
        <v>0</v>
      </c>
      <c r="K61" s="57">
        <v>0</v>
      </c>
      <c r="L61" s="57">
        <v>0</v>
      </c>
      <c r="M61" s="57">
        <v>324918</v>
      </c>
      <c r="N61" s="57">
        <v>0</v>
      </c>
      <c r="O61" s="57">
        <v>21768</v>
      </c>
      <c r="P61" s="57">
        <v>840891</v>
      </c>
      <c r="Q61" s="57"/>
      <c r="R61" s="57">
        <v>2740878</v>
      </c>
      <c r="S61" s="57"/>
      <c r="T61" s="35"/>
      <c r="U61" s="35"/>
      <c r="V61" s="35"/>
    </row>
    <row r="62" spans="1:22" s="47" customFormat="1" ht="12">
      <c r="A62" s="35"/>
      <c r="B62" s="34" t="s">
        <v>35</v>
      </c>
      <c r="C62" s="43"/>
      <c r="D62" s="43"/>
      <c r="E62" s="43"/>
      <c r="F62" s="44"/>
      <c r="G62" s="57">
        <f t="shared" si="0"/>
        <v>3313438</v>
      </c>
      <c r="H62" s="57">
        <v>87501</v>
      </c>
      <c r="I62" s="57">
        <v>461909</v>
      </c>
      <c r="J62" s="57">
        <v>681294</v>
      </c>
      <c r="K62" s="57">
        <v>0</v>
      </c>
      <c r="L62" s="57">
        <v>1420039</v>
      </c>
      <c r="M62" s="57">
        <v>172825</v>
      </c>
      <c r="N62" s="57">
        <v>156211</v>
      </c>
      <c r="O62" s="57">
        <v>333659</v>
      </c>
      <c r="P62" s="57">
        <v>0</v>
      </c>
      <c r="Q62" s="57"/>
      <c r="R62" s="57">
        <v>0</v>
      </c>
      <c r="S62" s="57"/>
      <c r="T62" s="35"/>
      <c r="U62" s="35"/>
      <c r="V62" s="35"/>
    </row>
    <row r="63" spans="1:22" s="47" customFormat="1" ht="12">
      <c r="A63" s="35"/>
      <c r="B63" s="34" t="s">
        <v>43</v>
      </c>
      <c r="C63" s="43"/>
      <c r="D63" s="43"/>
      <c r="E63" s="43"/>
      <c r="F63" s="44"/>
      <c r="G63" s="57">
        <f t="shared" si="0"/>
        <v>4420</v>
      </c>
      <c r="H63" s="57">
        <v>3918</v>
      </c>
      <c r="I63" s="57">
        <v>502</v>
      </c>
      <c r="J63" s="57">
        <v>0</v>
      </c>
      <c r="K63" s="57">
        <v>0</v>
      </c>
      <c r="L63" s="57">
        <v>0</v>
      </c>
      <c r="M63" s="57">
        <v>0</v>
      </c>
      <c r="N63" s="57">
        <v>0</v>
      </c>
      <c r="O63" s="57">
        <v>0</v>
      </c>
      <c r="P63" s="57">
        <v>0</v>
      </c>
      <c r="Q63" s="57"/>
      <c r="R63" s="57">
        <v>67149</v>
      </c>
      <c r="S63" s="57"/>
      <c r="T63" s="35"/>
      <c r="U63" s="35"/>
      <c r="V63" s="35"/>
    </row>
    <row r="64" spans="1:22" s="47" customFormat="1" ht="12">
      <c r="A64" s="35"/>
      <c r="B64" s="34" t="s">
        <v>38</v>
      </c>
      <c r="C64" s="43"/>
      <c r="D64" s="43"/>
      <c r="E64" s="43"/>
      <c r="F64" s="44"/>
      <c r="G64" s="57">
        <f t="shared" si="0"/>
        <v>2657065</v>
      </c>
      <c r="H64" s="57">
        <v>68791</v>
      </c>
      <c r="I64" s="57">
        <v>67009</v>
      </c>
      <c r="J64" s="57">
        <v>103005</v>
      </c>
      <c r="K64" s="57">
        <v>0</v>
      </c>
      <c r="L64" s="57">
        <v>0</v>
      </c>
      <c r="M64" s="57">
        <v>18260</v>
      </c>
      <c r="N64" s="57">
        <v>2400000</v>
      </c>
      <c r="O64" s="57">
        <v>0</v>
      </c>
      <c r="P64" s="57">
        <v>0</v>
      </c>
      <c r="Q64" s="57"/>
      <c r="R64" s="57">
        <v>55556</v>
      </c>
      <c r="S64" s="57"/>
      <c r="T64" s="35"/>
      <c r="U64" s="35"/>
      <c r="V64" s="35"/>
    </row>
    <row r="65" spans="1:22" s="47" customFormat="1" ht="12">
      <c r="A65" s="35"/>
      <c r="B65" s="34" t="s">
        <v>39</v>
      </c>
      <c r="C65" s="43"/>
      <c r="D65" s="43"/>
      <c r="E65" s="43"/>
      <c r="F65" s="44"/>
      <c r="G65" s="57">
        <f t="shared" si="0"/>
        <v>6040505</v>
      </c>
      <c r="H65" s="57">
        <v>510905</v>
      </c>
      <c r="I65" s="57">
        <v>1320580</v>
      </c>
      <c r="J65" s="57">
        <v>753901</v>
      </c>
      <c r="K65" s="57">
        <v>0</v>
      </c>
      <c r="L65" s="57">
        <v>208428</v>
      </c>
      <c r="M65" s="57">
        <v>41</v>
      </c>
      <c r="N65" s="57">
        <v>11603</v>
      </c>
      <c r="O65" s="57">
        <v>100126</v>
      </c>
      <c r="P65" s="57">
        <v>3134921</v>
      </c>
      <c r="Q65" s="57"/>
      <c r="R65" s="57">
        <v>147007</v>
      </c>
      <c r="S65" s="57"/>
      <c r="T65" s="35"/>
      <c r="U65" s="35"/>
      <c r="V65" s="35"/>
    </row>
    <row r="66" spans="1:22" s="47" customFormat="1" ht="12">
      <c r="A66" s="35"/>
      <c r="B66" s="34" t="s">
        <v>40</v>
      </c>
      <c r="C66" s="43"/>
      <c r="D66" s="43"/>
      <c r="E66" s="43"/>
      <c r="F66" s="44"/>
      <c r="G66" s="57">
        <f t="shared" si="0"/>
        <v>9387118</v>
      </c>
      <c r="H66" s="57">
        <v>43558</v>
      </c>
      <c r="I66" s="57">
        <v>5660240</v>
      </c>
      <c r="J66" s="57">
        <v>1240088</v>
      </c>
      <c r="K66" s="57">
        <v>0</v>
      </c>
      <c r="L66" s="57">
        <v>1966454</v>
      </c>
      <c r="M66" s="57">
        <v>113558</v>
      </c>
      <c r="N66" s="57">
        <v>56665</v>
      </c>
      <c r="O66" s="57">
        <v>282594</v>
      </c>
      <c r="P66" s="57">
        <v>23961</v>
      </c>
      <c r="Q66" s="57"/>
      <c r="R66" s="57">
        <v>5605</v>
      </c>
      <c r="S66" s="57"/>
      <c r="T66" s="35"/>
      <c r="U66" s="35"/>
      <c r="V66" s="35"/>
    </row>
    <row r="67" spans="1:22" s="47" customFormat="1" ht="12">
      <c r="A67" s="35"/>
      <c r="B67" s="34" t="s">
        <v>41</v>
      </c>
      <c r="C67" s="43"/>
      <c r="D67" s="43"/>
      <c r="E67" s="43"/>
      <c r="F67" s="44"/>
      <c r="G67" s="57">
        <f t="shared" si="0"/>
        <v>51908139</v>
      </c>
      <c r="H67" s="57">
        <v>584320</v>
      </c>
      <c r="I67" s="57">
        <v>29638795</v>
      </c>
      <c r="J67" s="57">
        <v>13726904</v>
      </c>
      <c r="K67" s="57">
        <v>0</v>
      </c>
      <c r="L67" s="57">
        <v>2409670</v>
      </c>
      <c r="M67" s="57">
        <v>4373000</v>
      </c>
      <c r="N67" s="57">
        <v>194700</v>
      </c>
      <c r="O67" s="57">
        <v>13750</v>
      </c>
      <c r="P67" s="57">
        <v>967000</v>
      </c>
      <c r="Q67" s="57"/>
      <c r="R67" s="57">
        <v>942000</v>
      </c>
      <c r="S67" s="57"/>
      <c r="T67" s="35"/>
      <c r="U67" s="35"/>
      <c r="V67" s="35"/>
    </row>
    <row r="68" spans="1:22" s="47" customFormat="1" ht="12">
      <c r="A68" s="35"/>
      <c r="B68" s="34" t="s">
        <v>42</v>
      </c>
      <c r="C68" s="43"/>
      <c r="D68" s="43"/>
      <c r="E68" s="43"/>
      <c r="F68" s="44"/>
      <c r="G68" s="57">
        <f t="shared" si="0"/>
        <v>35054490</v>
      </c>
      <c r="H68" s="57">
        <f aca="true" t="shared" si="16" ref="H68:S68">+H59-SUM(H60:H67)</f>
        <v>2325697</v>
      </c>
      <c r="I68" s="57">
        <f t="shared" si="16"/>
        <v>18785739</v>
      </c>
      <c r="J68" s="57">
        <f t="shared" si="16"/>
        <v>5401701</v>
      </c>
      <c r="K68" s="57">
        <f t="shared" si="16"/>
        <v>0</v>
      </c>
      <c r="L68" s="57">
        <f t="shared" si="16"/>
        <v>1057388</v>
      </c>
      <c r="M68" s="57">
        <f t="shared" si="16"/>
        <v>1955911</v>
      </c>
      <c r="N68" s="57">
        <f t="shared" si="16"/>
        <v>2914556</v>
      </c>
      <c r="O68" s="57">
        <f t="shared" si="16"/>
        <v>2070413</v>
      </c>
      <c r="P68" s="57">
        <f t="shared" si="16"/>
        <v>543085</v>
      </c>
      <c r="Q68" s="57">
        <f t="shared" si="16"/>
        <v>0</v>
      </c>
      <c r="R68" s="57">
        <f t="shared" si="16"/>
        <v>37365930</v>
      </c>
      <c r="S68" s="57">
        <f t="shared" si="16"/>
        <v>0</v>
      </c>
      <c r="T68" s="35"/>
      <c r="U68" s="35"/>
      <c r="V68" s="35"/>
    </row>
    <row r="69" spans="1:22" s="47" customFormat="1" ht="12">
      <c r="A69" s="35"/>
      <c r="B69" s="34" t="s">
        <v>44</v>
      </c>
      <c r="C69" s="43"/>
      <c r="D69" s="43"/>
      <c r="E69" s="43"/>
      <c r="F69" s="44"/>
      <c r="G69" s="59">
        <f t="shared" si="0"/>
        <v>25319743</v>
      </c>
      <c r="H69" s="59">
        <v>477391</v>
      </c>
      <c r="I69" s="59">
        <v>16443671</v>
      </c>
      <c r="J69" s="59">
        <v>4587008</v>
      </c>
      <c r="K69" s="59">
        <v>0</v>
      </c>
      <c r="L69" s="59">
        <v>1057037</v>
      </c>
      <c r="M69" s="59">
        <v>1009216</v>
      </c>
      <c r="N69" s="59">
        <v>160980</v>
      </c>
      <c r="O69" s="59">
        <v>1352690</v>
      </c>
      <c r="P69" s="59">
        <v>231750</v>
      </c>
      <c r="Q69" s="59"/>
      <c r="R69" s="59">
        <v>1923251</v>
      </c>
      <c r="S69" s="59"/>
      <c r="T69" s="35"/>
      <c r="U69" s="35"/>
      <c r="V69" s="35"/>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5"/>
      <c r="H71" s="1"/>
      <c r="I71" s="1"/>
      <c r="J71" s="1"/>
      <c r="K71" s="1"/>
      <c r="L71" s="1"/>
      <c r="M71" s="1"/>
      <c r="N71" s="1"/>
      <c r="O71" s="1"/>
      <c r="P71" s="1"/>
      <c r="Q71" s="1"/>
      <c r="R71" s="1"/>
      <c r="S71" s="1"/>
      <c r="T71" s="1"/>
      <c r="U71" s="1"/>
      <c r="V71" s="1"/>
    </row>
    <row r="72" spans="1:22" ht="12">
      <c r="A72" s="1"/>
      <c r="B72" s="14" t="s">
        <v>53</v>
      </c>
      <c r="C72" s="14"/>
      <c r="D72" s="14"/>
      <c r="E72" s="14"/>
      <c r="F72" s="14"/>
      <c r="G72" s="15" t="s">
        <v>62</v>
      </c>
      <c r="H72" s="1"/>
      <c r="I72" s="1"/>
      <c r="J72" s="1"/>
      <c r="K72" s="1"/>
      <c r="L72" s="1"/>
      <c r="M72" s="1"/>
      <c r="N72" s="1"/>
      <c r="O72" s="1"/>
      <c r="P72" s="1"/>
      <c r="Q72" s="1"/>
      <c r="R72" s="1"/>
      <c r="S72" s="1"/>
      <c r="T72" s="1"/>
      <c r="U72" s="1"/>
      <c r="V72" s="1"/>
    </row>
    <row r="73" spans="1:22" ht="12">
      <c r="A73" s="1"/>
      <c r="B73" s="16" t="s">
        <v>55</v>
      </c>
      <c r="C73" s="16"/>
      <c r="D73" s="16"/>
      <c r="E73" s="16"/>
      <c r="F73" s="16"/>
      <c r="G73" s="15" t="s">
        <v>69</v>
      </c>
      <c r="H73" s="1"/>
      <c r="I73" s="1"/>
      <c r="J73" s="1"/>
      <c r="K73" s="1"/>
      <c r="L73" s="1"/>
      <c r="M73" s="1"/>
      <c r="N73" s="1"/>
      <c r="O73" s="1"/>
      <c r="P73" s="1"/>
      <c r="Q73" s="1"/>
      <c r="R73" s="1"/>
      <c r="S73" s="1"/>
      <c r="T73" s="1"/>
      <c r="U73" s="1"/>
      <c r="V73" s="1"/>
    </row>
    <row r="74" spans="2:6" ht="12">
      <c r="B74" s="17"/>
      <c r="C74" s="17"/>
      <c r="D74" s="17"/>
      <c r="E74" s="17"/>
      <c r="F74" s="17"/>
    </row>
  </sheetData>
  <mergeCells count="60">
    <mergeCell ref="J4:J6"/>
    <mergeCell ref="B3:F4"/>
    <mergeCell ref="B5:F6"/>
    <mergeCell ref="H4:H6"/>
    <mergeCell ref="I4:I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16" top="0.76" bottom="0.56" header="0.512" footer="0.27"/>
  <pageSetup fitToHeight="1" fitToWidth="1" orientation="landscape" paperSize="9"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71</v>
      </c>
      <c r="C1" s="8"/>
      <c r="D1" s="8"/>
      <c r="E1" s="8"/>
      <c r="F1" s="8"/>
      <c r="G1" s="18" t="s">
        <v>76</v>
      </c>
      <c r="H1" s="1"/>
      <c r="I1" s="1"/>
      <c r="J1" s="1"/>
      <c r="K1" s="1"/>
      <c r="L1" s="1"/>
      <c r="M1" s="1"/>
      <c r="N1" s="1"/>
      <c r="O1" s="1"/>
      <c r="P1" s="1"/>
      <c r="Q1" s="1"/>
      <c r="R1" s="1"/>
      <c r="S1" s="1"/>
      <c r="T1" s="1"/>
      <c r="U1" s="1"/>
      <c r="V1" s="1"/>
    </row>
    <row r="2" spans="1:22" ht="18" customHeight="1">
      <c r="A2" s="1"/>
      <c r="B2" s="10" t="s">
        <v>70</v>
      </c>
      <c r="C2" s="10"/>
      <c r="D2" s="10"/>
      <c r="E2" s="10"/>
      <c r="F2" s="10"/>
      <c r="G2" s="1"/>
      <c r="H2" s="1"/>
      <c r="I2" s="1"/>
      <c r="J2" s="1"/>
      <c r="K2" s="1"/>
      <c r="L2" s="1"/>
      <c r="M2" s="1"/>
      <c r="N2" s="1"/>
      <c r="O2" s="1"/>
      <c r="P2" s="1"/>
      <c r="Q2" s="19" t="s">
        <v>45</v>
      </c>
      <c r="R2" s="1"/>
      <c r="S2" s="1"/>
      <c r="T2" s="1"/>
      <c r="U2" s="1"/>
      <c r="V2" s="1"/>
    </row>
    <row r="3" spans="1:22" ht="18" customHeight="1">
      <c r="A3" s="1"/>
      <c r="B3" s="71" t="s">
        <v>78</v>
      </c>
      <c r="C3" s="72"/>
      <c r="D3" s="72"/>
      <c r="E3" s="72"/>
      <c r="F3" s="73"/>
      <c r="G3" s="29"/>
      <c r="H3" s="3"/>
      <c r="I3" s="3"/>
      <c r="J3" s="3"/>
      <c r="K3" s="3" t="s">
        <v>15</v>
      </c>
      <c r="L3" s="3"/>
      <c r="M3" s="3"/>
      <c r="N3" s="3"/>
      <c r="O3" s="3"/>
      <c r="P3" s="3"/>
      <c r="Q3" s="4"/>
      <c r="R3" s="1"/>
      <c r="S3" s="1"/>
      <c r="T3" s="1"/>
      <c r="U3" s="1"/>
      <c r="V3" s="1"/>
    </row>
    <row r="4" spans="1:22" ht="12">
      <c r="A4" s="1"/>
      <c r="B4" s="74"/>
      <c r="C4" s="75"/>
      <c r="D4" s="75"/>
      <c r="E4" s="75"/>
      <c r="F4" s="76"/>
      <c r="G4" s="12"/>
      <c r="H4" s="77" t="s">
        <v>144</v>
      </c>
      <c r="I4" s="30"/>
      <c r="J4" s="26"/>
      <c r="K4" s="30"/>
      <c r="L4" s="26"/>
      <c r="M4" s="30"/>
      <c r="N4" s="26"/>
      <c r="O4" s="86" t="s">
        <v>137</v>
      </c>
      <c r="P4" s="87"/>
      <c r="Q4" s="26"/>
      <c r="R4" s="1"/>
      <c r="S4" s="1"/>
      <c r="T4" s="1"/>
      <c r="U4" s="1"/>
      <c r="V4" s="1"/>
    </row>
    <row r="5" spans="1:22" ht="12">
      <c r="A5" s="1"/>
      <c r="B5" s="65" t="s">
        <v>79</v>
      </c>
      <c r="C5" s="66"/>
      <c r="D5" s="66"/>
      <c r="E5" s="66"/>
      <c r="F5" s="67"/>
      <c r="G5" s="12" t="s">
        <v>4</v>
      </c>
      <c r="H5" s="78"/>
      <c r="I5" s="6" t="s">
        <v>143</v>
      </c>
      <c r="J5" s="12" t="s">
        <v>142</v>
      </c>
      <c r="K5" s="6" t="s">
        <v>141</v>
      </c>
      <c r="L5" s="12" t="s">
        <v>140</v>
      </c>
      <c r="M5" s="6" t="s">
        <v>139</v>
      </c>
      <c r="N5" s="12" t="s">
        <v>138</v>
      </c>
      <c r="O5" s="31" t="s">
        <v>149</v>
      </c>
      <c r="P5" s="22" t="s">
        <v>147</v>
      </c>
      <c r="Q5" s="12" t="s">
        <v>146</v>
      </c>
      <c r="R5" s="1"/>
      <c r="S5" s="1"/>
      <c r="T5" s="1"/>
      <c r="U5" s="1"/>
      <c r="V5" s="1"/>
    </row>
    <row r="6" spans="1:22" ht="12">
      <c r="A6" s="1"/>
      <c r="B6" s="68"/>
      <c r="C6" s="69"/>
      <c r="D6" s="69"/>
      <c r="E6" s="69"/>
      <c r="F6" s="70"/>
      <c r="G6" s="13"/>
      <c r="H6" s="79"/>
      <c r="I6" s="6"/>
      <c r="J6" s="12"/>
      <c r="K6" s="6"/>
      <c r="L6" s="12"/>
      <c r="M6" s="6"/>
      <c r="N6" s="12"/>
      <c r="O6" s="13" t="s">
        <v>145</v>
      </c>
      <c r="P6" s="22" t="s">
        <v>148</v>
      </c>
      <c r="Q6" s="12"/>
      <c r="R6" s="1"/>
      <c r="S6" s="1"/>
      <c r="T6" s="1"/>
      <c r="U6" s="1"/>
      <c r="V6" s="1"/>
    </row>
    <row r="7" spans="1:22" s="47" customFormat="1" ht="12">
      <c r="A7" s="35"/>
      <c r="B7" s="36" t="s">
        <v>121</v>
      </c>
      <c r="C7" s="43" t="s">
        <v>122</v>
      </c>
      <c r="D7" s="43"/>
      <c r="E7" s="43"/>
      <c r="F7" s="44"/>
      <c r="G7" s="38">
        <f>SUM(H7:Q7)</f>
        <v>166400706</v>
      </c>
      <c r="H7" s="39">
        <v>15169306</v>
      </c>
      <c r="I7" s="39">
        <v>61198967</v>
      </c>
      <c r="J7" s="39">
        <v>38371064</v>
      </c>
      <c r="K7" s="39">
        <v>35282530</v>
      </c>
      <c r="L7" s="39">
        <v>11186270</v>
      </c>
      <c r="M7" s="39">
        <v>0</v>
      </c>
      <c r="N7" s="39">
        <v>2060157</v>
      </c>
      <c r="O7" s="39">
        <v>455022</v>
      </c>
      <c r="P7" s="39">
        <v>1324654</v>
      </c>
      <c r="Q7" s="39">
        <v>1352736</v>
      </c>
      <c r="R7" s="35"/>
      <c r="S7" s="35"/>
      <c r="T7" s="35"/>
      <c r="U7" s="35"/>
      <c r="V7" s="35"/>
    </row>
    <row r="8" spans="1:22" s="47" customFormat="1" ht="12">
      <c r="A8" s="35"/>
      <c r="B8" s="48"/>
      <c r="C8" s="41" t="s">
        <v>135</v>
      </c>
      <c r="D8" s="41"/>
      <c r="E8" s="41"/>
      <c r="F8" s="42"/>
      <c r="G8" s="50">
        <f aca="true" t="shared" si="0" ref="G8:G69">SUM(H8:Q8)</f>
        <v>125949058</v>
      </c>
      <c r="H8" s="49">
        <v>1561567</v>
      </c>
      <c r="I8" s="49">
        <v>50027471</v>
      </c>
      <c r="J8" s="49">
        <v>31471194</v>
      </c>
      <c r="K8" s="49">
        <v>29580987</v>
      </c>
      <c r="L8" s="49">
        <v>9244352</v>
      </c>
      <c r="M8" s="49">
        <v>0</v>
      </c>
      <c r="N8" s="49">
        <v>1563125</v>
      </c>
      <c r="O8" s="49">
        <v>363571</v>
      </c>
      <c r="P8" s="49">
        <v>1052648</v>
      </c>
      <c r="Q8" s="49">
        <v>1084143</v>
      </c>
      <c r="R8" s="35"/>
      <c r="S8" s="35"/>
      <c r="T8" s="35"/>
      <c r="U8" s="35"/>
      <c r="V8" s="35"/>
    </row>
    <row r="9" spans="1:22" s="47" customFormat="1" ht="12">
      <c r="A9" s="35"/>
      <c r="B9" s="36" t="s">
        <v>123</v>
      </c>
      <c r="C9" s="43" t="s">
        <v>124</v>
      </c>
      <c r="D9" s="43"/>
      <c r="E9" s="43"/>
      <c r="F9" s="44"/>
      <c r="G9" s="38">
        <f t="shared" si="0"/>
        <v>7523256</v>
      </c>
      <c r="H9" s="39">
        <v>753832</v>
      </c>
      <c r="I9" s="39">
        <v>379371</v>
      </c>
      <c r="J9" s="39">
        <v>340646</v>
      </c>
      <c r="K9" s="39">
        <v>2259526</v>
      </c>
      <c r="L9" s="39">
        <v>472040</v>
      </c>
      <c r="M9" s="39">
        <v>0</v>
      </c>
      <c r="N9" s="39">
        <v>2251000</v>
      </c>
      <c r="O9" s="39">
        <v>746632</v>
      </c>
      <c r="P9" s="39">
        <v>45458</v>
      </c>
      <c r="Q9" s="39">
        <v>274751</v>
      </c>
      <c r="R9" s="35"/>
      <c r="S9" s="35"/>
      <c r="T9" s="35"/>
      <c r="U9" s="35"/>
      <c r="V9" s="35"/>
    </row>
    <row r="10" spans="1:22" s="47" customFormat="1" ht="12">
      <c r="A10" s="35"/>
      <c r="B10" s="36" t="s">
        <v>125</v>
      </c>
      <c r="C10" s="43" t="s">
        <v>126</v>
      </c>
      <c r="D10" s="43"/>
      <c r="E10" s="43"/>
      <c r="F10" s="44"/>
      <c r="G10" s="38">
        <f t="shared" si="0"/>
        <v>677676</v>
      </c>
      <c r="H10" s="39">
        <v>10333</v>
      </c>
      <c r="I10" s="39">
        <v>0</v>
      </c>
      <c r="J10" s="39">
        <v>0</v>
      </c>
      <c r="K10" s="39">
        <v>592373</v>
      </c>
      <c r="L10" s="39">
        <v>51913</v>
      </c>
      <c r="M10" s="39">
        <v>0</v>
      </c>
      <c r="N10" s="39">
        <v>17428</v>
      </c>
      <c r="O10" s="39">
        <v>1276</v>
      </c>
      <c r="P10" s="39">
        <v>0</v>
      </c>
      <c r="Q10" s="39">
        <v>4353</v>
      </c>
      <c r="R10" s="35"/>
      <c r="S10" s="35"/>
      <c r="T10" s="35"/>
      <c r="U10" s="35"/>
      <c r="V10" s="35"/>
    </row>
    <row r="11" spans="1:22" s="47" customFormat="1" ht="12">
      <c r="A11" s="35"/>
      <c r="B11" s="36" t="s">
        <v>127</v>
      </c>
      <c r="C11" s="43" t="s">
        <v>128</v>
      </c>
      <c r="D11" s="43"/>
      <c r="E11" s="43"/>
      <c r="F11" s="44"/>
      <c r="G11" s="38">
        <f t="shared" si="0"/>
        <v>184720</v>
      </c>
      <c r="H11" s="39">
        <v>0</v>
      </c>
      <c r="I11" s="39">
        <v>0</v>
      </c>
      <c r="J11" s="39">
        <v>0</v>
      </c>
      <c r="K11" s="39">
        <v>0</v>
      </c>
      <c r="L11" s="39">
        <v>184720</v>
      </c>
      <c r="M11" s="39">
        <v>0</v>
      </c>
      <c r="N11" s="39">
        <v>0</v>
      </c>
      <c r="O11" s="39">
        <v>0</v>
      </c>
      <c r="P11" s="39">
        <v>0</v>
      </c>
      <c r="Q11" s="39">
        <v>0</v>
      </c>
      <c r="R11" s="35"/>
      <c r="S11" s="35"/>
      <c r="T11" s="35"/>
      <c r="U11" s="35"/>
      <c r="V11" s="35"/>
    </row>
    <row r="12" spans="1:22" s="47" customFormat="1" ht="12">
      <c r="A12" s="35"/>
      <c r="B12" s="36" t="s">
        <v>129</v>
      </c>
      <c r="C12" s="43" t="s">
        <v>130</v>
      </c>
      <c r="D12" s="43"/>
      <c r="E12" s="43"/>
      <c r="F12" s="44"/>
      <c r="G12" s="38">
        <f t="shared" si="0"/>
        <v>12275929</v>
      </c>
      <c r="H12" s="38">
        <f aca="true" t="shared" si="1" ref="H12:Q12">SUM(H13:H16)</f>
        <v>9768269</v>
      </c>
      <c r="I12" s="38">
        <f t="shared" si="1"/>
        <v>0</v>
      </c>
      <c r="J12" s="38">
        <f t="shared" si="1"/>
        <v>0</v>
      </c>
      <c r="K12" s="38">
        <f t="shared" si="1"/>
        <v>26801</v>
      </c>
      <c r="L12" s="38">
        <f t="shared" si="1"/>
        <v>88703</v>
      </c>
      <c r="M12" s="38">
        <f t="shared" si="1"/>
        <v>0</v>
      </c>
      <c r="N12" s="38">
        <f t="shared" si="1"/>
        <v>1502339</v>
      </c>
      <c r="O12" s="38">
        <f t="shared" si="1"/>
        <v>872871</v>
      </c>
      <c r="P12" s="38">
        <f t="shared" si="1"/>
        <v>3820</v>
      </c>
      <c r="Q12" s="38">
        <f t="shared" si="1"/>
        <v>13126</v>
      </c>
      <c r="R12" s="35"/>
      <c r="S12" s="35"/>
      <c r="T12" s="35"/>
      <c r="U12" s="35"/>
      <c r="V12" s="35"/>
    </row>
    <row r="13" spans="1:22" s="47" customFormat="1" ht="12">
      <c r="A13" s="35"/>
      <c r="B13" s="36"/>
      <c r="C13" s="53" t="s">
        <v>93</v>
      </c>
      <c r="D13" s="43" t="s">
        <v>131</v>
      </c>
      <c r="E13" s="43"/>
      <c r="F13" s="44"/>
      <c r="G13" s="38">
        <f t="shared" si="0"/>
        <v>8407</v>
      </c>
      <c r="H13" s="39">
        <v>240</v>
      </c>
      <c r="I13" s="39">
        <v>0</v>
      </c>
      <c r="J13" s="39">
        <v>0</v>
      </c>
      <c r="K13" s="39">
        <v>7065</v>
      </c>
      <c r="L13" s="39">
        <v>602</v>
      </c>
      <c r="M13" s="39">
        <v>0</v>
      </c>
      <c r="N13" s="39">
        <v>405</v>
      </c>
      <c r="O13" s="39">
        <v>27</v>
      </c>
      <c r="P13" s="39">
        <v>0</v>
      </c>
      <c r="Q13" s="39">
        <v>68</v>
      </c>
      <c r="R13" s="35"/>
      <c r="S13" s="35"/>
      <c r="T13" s="35"/>
      <c r="U13" s="35"/>
      <c r="V13" s="35"/>
    </row>
    <row r="14" spans="1:22" s="47" customFormat="1" ht="12">
      <c r="A14" s="35"/>
      <c r="B14" s="36"/>
      <c r="C14" s="53" t="s">
        <v>92</v>
      </c>
      <c r="D14" s="43" t="s">
        <v>132</v>
      </c>
      <c r="E14" s="43"/>
      <c r="F14" s="44"/>
      <c r="G14" s="38">
        <f t="shared" si="0"/>
        <v>0</v>
      </c>
      <c r="H14" s="39">
        <v>0</v>
      </c>
      <c r="I14" s="39">
        <v>0</v>
      </c>
      <c r="J14" s="39">
        <v>0</v>
      </c>
      <c r="K14" s="39">
        <v>0</v>
      </c>
      <c r="L14" s="39">
        <v>0</v>
      </c>
      <c r="M14" s="39">
        <v>0</v>
      </c>
      <c r="N14" s="39">
        <v>0</v>
      </c>
      <c r="O14" s="39">
        <v>0</v>
      </c>
      <c r="P14" s="39">
        <v>0</v>
      </c>
      <c r="Q14" s="39">
        <v>0</v>
      </c>
      <c r="R14" s="35"/>
      <c r="S14" s="35"/>
      <c r="T14" s="35"/>
      <c r="U14" s="35"/>
      <c r="V14" s="35"/>
    </row>
    <row r="15" spans="1:22" s="47" customFormat="1" ht="12">
      <c r="A15" s="35"/>
      <c r="B15" s="36"/>
      <c r="C15" s="53" t="s">
        <v>101</v>
      </c>
      <c r="D15" s="43" t="s">
        <v>110</v>
      </c>
      <c r="E15" s="43"/>
      <c r="F15" s="44"/>
      <c r="G15" s="38">
        <f t="shared" si="0"/>
        <v>167547</v>
      </c>
      <c r="H15" s="39">
        <v>39814</v>
      </c>
      <c r="I15" s="39">
        <v>0</v>
      </c>
      <c r="J15" s="39">
        <v>0</v>
      </c>
      <c r="K15" s="39">
        <v>97</v>
      </c>
      <c r="L15" s="39">
        <v>77475</v>
      </c>
      <c r="M15" s="39">
        <v>0</v>
      </c>
      <c r="N15" s="39">
        <v>40166</v>
      </c>
      <c r="O15" s="39">
        <v>9665</v>
      </c>
      <c r="P15" s="39">
        <v>330</v>
      </c>
      <c r="Q15" s="39">
        <v>0</v>
      </c>
      <c r="R15" s="35"/>
      <c r="S15" s="35"/>
      <c r="T15" s="35"/>
      <c r="U15" s="35"/>
      <c r="V15" s="35"/>
    </row>
    <row r="16" spans="1:22" s="47" customFormat="1" ht="12">
      <c r="A16" s="35"/>
      <c r="B16" s="36"/>
      <c r="C16" s="53" t="s">
        <v>102</v>
      </c>
      <c r="D16" s="43" t="s">
        <v>133</v>
      </c>
      <c r="E16" s="43"/>
      <c r="F16" s="44"/>
      <c r="G16" s="38">
        <f t="shared" si="0"/>
        <v>12099975</v>
      </c>
      <c r="H16" s="39">
        <v>9728215</v>
      </c>
      <c r="I16" s="39">
        <v>0</v>
      </c>
      <c r="J16" s="39">
        <v>0</v>
      </c>
      <c r="K16" s="39">
        <v>19639</v>
      </c>
      <c r="L16" s="39">
        <v>10626</v>
      </c>
      <c r="M16" s="39">
        <v>0</v>
      </c>
      <c r="N16" s="39">
        <v>1461768</v>
      </c>
      <c r="O16" s="39">
        <v>863179</v>
      </c>
      <c r="P16" s="39">
        <v>3490</v>
      </c>
      <c r="Q16" s="39">
        <v>13058</v>
      </c>
      <c r="R16" s="35"/>
      <c r="S16" s="35"/>
      <c r="T16" s="35"/>
      <c r="U16" s="35"/>
      <c r="V16" s="35"/>
    </row>
    <row r="17" spans="1:22" s="47" customFormat="1" ht="12">
      <c r="A17" s="35"/>
      <c r="B17" s="36" t="s">
        <v>119</v>
      </c>
      <c r="C17" s="43" t="s">
        <v>120</v>
      </c>
      <c r="D17" s="43"/>
      <c r="E17" s="43"/>
      <c r="F17" s="44"/>
      <c r="G17" s="38">
        <f t="shared" si="0"/>
        <v>7987903</v>
      </c>
      <c r="H17" s="38">
        <f aca="true" t="shared" si="2" ref="H17:Q17">+H18+H23+H28+H29+H30</f>
        <v>320859</v>
      </c>
      <c r="I17" s="38">
        <f t="shared" si="2"/>
        <v>0</v>
      </c>
      <c r="J17" s="38">
        <f t="shared" si="2"/>
        <v>0</v>
      </c>
      <c r="K17" s="38">
        <f t="shared" si="2"/>
        <v>4890540</v>
      </c>
      <c r="L17" s="38">
        <f t="shared" si="2"/>
        <v>1059285</v>
      </c>
      <c r="M17" s="38">
        <f t="shared" si="2"/>
        <v>0</v>
      </c>
      <c r="N17" s="38">
        <f t="shared" si="2"/>
        <v>1281943</v>
      </c>
      <c r="O17" s="38">
        <f t="shared" si="2"/>
        <v>348183</v>
      </c>
      <c r="P17" s="38">
        <f t="shared" si="2"/>
        <v>10268</v>
      </c>
      <c r="Q17" s="38">
        <f t="shared" si="2"/>
        <v>76825</v>
      </c>
      <c r="R17" s="35"/>
      <c r="S17" s="35"/>
      <c r="T17" s="35"/>
      <c r="U17" s="35"/>
      <c r="V17" s="35"/>
    </row>
    <row r="18" spans="1:22" s="47" customFormat="1" ht="12">
      <c r="A18" s="35"/>
      <c r="B18" s="36"/>
      <c r="C18" s="53" t="s">
        <v>93</v>
      </c>
      <c r="D18" s="43" t="s">
        <v>116</v>
      </c>
      <c r="E18" s="43"/>
      <c r="F18" s="44"/>
      <c r="G18" s="38">
        <f t="shared" si="0"/>
        <v>979648</v>
      </c>
      <c r="H18" s="38">
        <f aca="true" t="shared" si="3" ref="H18:Q18">+H19+H20</f>
        <v>49003</v>
      </c>
      <c r="I18" s="38">
        <f t="shared" si="3"/>
        <v>0</v>
      </c>
      <c r="J18" s="38">
        <f t="shared" si="3"/>
        <v>0</v>
      </c>
      <c r="K18" s="38">
        <f t="shared" si="3"/>
        <v>462586</v>
      </c>
      <c r="L18" s="38">
        <f t="shared" si="3"/>
        <v>456682</v>
      </c>
      <c r="M18" s="38">
        <f t="shared" si="3"/>
        <v>0</v>
      </c>
      <c r="N18" s="38">
        <f t="shared" si="3"/>
        <v>5077</v>
      </c>
      <c r="O18" s="38">
        <f t="shared" si="3"/>
        <v>0</v>
      </c>
      <c r="P18" s="38">
        <f t="shared" si="3"/>
        <v>0</v>
      </c>
      <c r="Q18" s="38">
        <f t="shared" si="3"/>
        <v>6300</v>
      </c>
      <c r="R18" s="35"/>
      <c r="S18" s="35"/>
      <c r="T18" s="35"/>
      <c r="U18" s="35"/>
      <c r="V18" s="35"/>
    </row>
    <row r="19" spans="1:22" s="47" customFormat="1" ht="12">
      <c r="A19" s="35"/>
      <c r="B19" s="36"/>
      <c r="C19" s="54"/>
      <c r="D19" s="53" t="s">
        <v>98</v>
      </c>
      <c r="E19" s="43" t="s">
        <v>112</v>
      </c>
      <c r="F19" s="44"/>
      <c r="G19" s="38">
        <f t="shared" si="0"/>
        <v>979648</v>
      </c>
      <c r="H19" s="39">
        <v>49003</v>
      </c>
      <c r="I19" s="39">
        <v>0</v>
      </c>
      <c r="J19" s="39">
        <v>0</v>
      </c>
      <c r="K19" s="39">
        <v>462586</v>
      </c>
      <c r="L19" s="39">
        <v>456682</v>
      </c>
      <c r="M19" s="39">
        <v>0</v>
      </c>
      <c r="N19" s="39">
        <v>5077</v>
      </c>
      <c r="O19" s="39">
        <v>0</v>
      </c>
      <c r="P19" s="39">
        <v>0</v>
      </c>
      <c r="Q19" s="39">
        <v>6300</v>
      </c>
      <c r="R19" s="35"/>
      <c r="S19" s="35"/>
      <c r="T19" s="35"/>
      <c r="U19" s="35"/>
      <c r="V19" s="35"/>
    </row>
    <row r="20" spans="1:22" s="47" customFormat="1" ht="12">
      <c r="A20" s="35"/>
      <c r="B20" s="36"/>
      <c r="C20" s="54"/>
      <c r="D20" s="53" t="s">
        <v>99</v>
      </c>
      <c r="E20" s="43" t="s">
        <v>115</v>
      </c>
      <c r="F20" s="44"/>
      <c r="G20" s="38">
        <f t="shared" si="0"/>
        <v>0</v>
      </c>
      <c r="H20" s="38">
        <f aca="true" t="shared" si="4" ref="H20:Q20">+H21+H22</f>
        <v>0</v>
      </c>
      <c r="I20" s="38">
        <f t="shared" si="4"/>
        <v>0</v>
      </c>
      <c r="J20" s="38">
        <f t="shared" si="4"/>
        <v>0</v>
      </c>
      <c r="K20" s="52">
        <f t="shared" si="4"/>
        <v>0</v>
      </c>
      <c r="L20" s="52">
        <f t="shared" si="4"/>
        <v>0</v>
      </c>
      <c r="M20" s="38">
        <f t="shared" si="4"/>
        <v>0</v>
      </c>
      <c r="N20" s="38">
        <f t="shared" si="4"/>
        <v>0</v>
      </c>
      <c r="O20" s="38">
        <f t="shared" si="4"/>
        <v>0</v>
      </c>
      <c r="P20" s="38">
        <f t="shared" si="4"/>
        <v>0</v>
      </c>
      <c r="Q20" s="38">
        <f t="shared" si="4"/>
        <v>0</v>
      </c>
      <c r="R20" s="35"/>
      <c r="S20" s="35"/>
      <c r="T20" s="35"/>
      <c r="U20" s="35"/>
      <c r="V20" s="35"/>
    </row>
    <row r="21" spans="1:22" s="47" customFormat="1" ht="12">
      <c r="A21" s="35"/>
      <c r="B21" s="36"/>
      <c r="C21" s="54"/>
      <c r="D21" s="54"/>
      <c r="E21" s="53" t="s">
        <v>107</v>
      </c>
      <c r="F21" s="37" t="s">
        <v>110</v>
      </c>
      <c r="G21" s="38">
        <f t="shared" si="0"/>
        <v>0</v>
      </c>
      <c r="H21" s="39"/>
      <c r="I21" s="39"/>
      <c r="J21" s="39"/>
      <c r="K21" s="51"/>
      <c r="L21" s="51"/>
      <c r="M21" s="39"/>
      <c r="N21" s="39"/>
      <c r="O21" s="39"/>
      <c r="P21" s="39"/>
      <c r="Q21" s="39"/>
      <c r="R21" s="35"/>
      <c r="S21" s="35"/>
      <c r="T21" s="35"/>
      <c r="U21" s="35"/>
      <c r="V21" s="35"/>
    </row>
    <row r="22" spans="1:22" s="47" customFormat="1" ht="12">
      <c r="A22" s="35"/>
      <c r="B22" s="36"/>
      <c r="C22" s="54"/>
      <c r="D22" s="54"/>
      <c r="E22" s="53" t="s">
        <v>108</v>
      </c>
      <c r="F22" s="37" t="s">
        <v>114</v>
      </c>
      <c r="G22" s="38">
        <f t="shared" si="0"/>
        <v>0</v>
      </c>
      <c r="H22" s="39"/>
      <c r="I22" s="39"/>
      <c r="J22" s="39"/>
      <c r="K22" s="51"/>
      <c r="L22" s="51"/>
      <c r="M22" s="39"/>
      <c r="N22" s="39"/>
      <c r="O22" s="39"/>
      <c r="P22" s="39"/>
      <c r="Q22" s="39"/>
      <c r="R22" s="35"/>
      <c r="S22" s="35"/>
      <c r="T22" s="35"/>
      <c r="U22" s="35"/>
      <c r="V22" s="35"/>
    </row>
    <row r="23" spans="1:22" s="47" customFormat="1" ht="12">
      <c r="A23" s="35"/>
      <c r="B23" s="36"/>
      <c r="C23" s="53" t="s">
        <v>92</v>
      </c>
      <c r="D23" s="43" t="s">
        <v>113</v>
      </c>
      <c r="E23" s="43"/>
      <c r="F23" s="44"/>
      <c r="G23" s="38">
        <f t="shared" si="0"/>
        <v>7008255</v>
      </c>
      <c r="H23" s="38">
        <f aca="true" t="shared" si="5" ref="H23:Q23">+H24+H25</f>
        <v>271856</v>
      </c>
      <c r="I23" s="38">
        <f t="shared" si="5"/>
        <v>0</v>
      </c>
      <c r="J23" s="38">
        <f t="shared" si="5"/>
        <v>0</v>
      </c>
      <c r="K23" s="38">
        <f t="shared" si="5"/>
        <v>4427954</v>
      </c>
      <c r="L23" s="38">
        <f t="shared" si="5"/>
        <v>602603</v>
      </c>
      <c r="M23" s="38">
        <f t="shared" si="5"/>
        <v>0</v>
      </c>
      <c r="N23" s="38">
        <f t="shared" si="5"/>
        <v>1276866</v>
      </c>
      <c r="O23" s="38">
        <f t="shared" si="5"/>
        <v>348183</v>
      </c>
      <c r="P23" s="38">
        <f t="shared" si="5"/>
        <v>10268</v>
      </c>
      <c r="Q23" s="38">
        <f t="shared" si="5"/>
        <v>70525</v>
      </c>
      <c r="R23" s="35"/>
      <c r="S23" s="35"/>
      <c r="T23" s="35"/>
      <c r="U23" s="35"/>
      <c r="V23" s="35"/>
    </row>
    <row r="24" spans="1:22" s="47" customFormat="1" ht="12">
      <c r="A24" s="35"/>
      <c r="B24" s="36"/>
      <c r="C24" s="54"/>
      <c r="D24" s="53" t="s">
        <v>98</v>
      </c>
      <c r="E24" s="43" t="s">
        <v>112</v>
      </c>
      <c r="F24" s="44"/>
      <c r="G24" s="38">
        <f t="shared" si="0"/>
        <v>6753271</v>
      </c>
      <c r="H24" s="39">
        <v>215283</v>
      </c>
      <c r="I24" s="39">
        <v>0</v>
      </c>
      <c r="J24" s="39">
        <v>0</v>
      </c>
      <c r="K24" s="39">
        <v>4427954</v>
      </c>
      <c r="L24" s="39">
        <v>602603</v>
      </c>
      <c r="M24" s="39">
        <v>0</v>
      </c>
      <c r="N24" s="39">
        <v>1078455</v>
      </c>
      <c r="O24" s="39">
        <v>348183</v>
      </c>
      <c r="P24" s="39">
        <v>10268</v>
      </c>
      <c r="Q24" s="39">
        <v>70525</v>
      </c>
      <c r="R24" s="35"/>
      <c r="S24" s="35"/>
      <c r="T24" s="35"/>
      <c r="U24" s="35"/>
      <c r="V24" s="35"/>
    </row>
    <row r="25" spans="1:22" s="47" customFormat="1" ht="12">
      <c r="A25" s="35"/>
      <c r="B25" s="36"/>
      <c r="C25" s="54"/>
      <c r="D25" s="53" t="s">
        <v>99</v>
      </c>
      <c r="E25" s="43" t="s">
        <v>111</v>
      </c>
      <c r="F25" s="44"/>
      <c r="G25" s="38">
        <f t="shared" si="0"/>
        <v>254984</v>
      </c>
      <c r="H25" s="38">
        <f aca="true" t="shared" si="6" ref="H25:Q25">+H26+H27</f>
        <v>56573</v>
      </c>
      <c r="I25" s="38">
        <f t="shared" si="6"/>
        <v>0</v>
      </c>
      <c r="J25" s="38">
        <f t="shared" si="6"/>
        <v>0</v>
      </c>
      <c r="K25" s="38">
        <f t="shared" si="6"/>
        <v>0</v>
      </c>
      <c r="L25" s="38">
        <f t="shared" si="6"/>
        <v>0</v>
      </c>
      <c r="M25" s="38">
        <f t="shared" si="6"/>
        <v>0</v>
      </c>
      <c r="N25" s="38">
        <f t="shared" si="6"/>
        <v>198411</v>
      </c>
      <c r="O25" s="38">
        <f t="shared" si="6"/>
        <v>0</v>
      </c>
      <c r="P25" s="38">
        <f t="shared" si="6"/>
        <v>0</v>
      </c>
      <c r="Q25" s="38">
        <f t="shared" si="6"/>
        <v>0</v>
      </c>
      <c r="R25" s="35"/>
      <c r="S25" s="35"/>
      <c r="T25" s="35"/>
      <c r="U25" s="35"/>
      <c r="V25" s="35"/>
    </row>
    <row r="26" spans="1:22" s="47" customFormat="1" ht="12">
      <c r="A26" s="35"/>
      <c r="B26" s="36"/>
      <c r="C26" s="54"/>
      <c r="D26" s="54"/>
      <c r="E26" s="53" t="s">
        <v>107</v>
      </c>
      <c r="F26" s="37" t="s">
        <v>110</v>
      </c>
      <c r="G26" s="38">
        <f t="shared" si="0"/>
        <v>152508</v>
      </c>
      <c r="H26" s="39">
        <v>0</v>
      </c>
      <c r="I26" s="39">
        <v>0</v>
      </c>
      <c r="J26" s="39">
        <v>0</v>
      </c>
      <c r="K26" s="39">
        <v>0</v>
      </c>
      <c r="L26" s="39">
        <v>0</v>
      </c>
      <c r="M26" s="39">
        <v>0</v>
      </c>
      <c r="N26" s="39">
        <v>152508</v>
      </c>
      <c r="O26" s="39">
        <v>0</v>
      </c>
      <c r="P26" s="39">
        <v>0</v>
      </c>
      <c r="Q26" s="39">
        <v>0</v>
      </c>
      <c r="R26" s="35"/>
      <c r="S26" s="35"/>
      <c r="T26" s="35"/>
      <c r="U26" s="35"/>
      <c r="V26" s="35"/>
    </row>
    <row r="27" spans="1:22" s="47" customFormat="1" ht="12">
      <c r="A27" s="35"/>
      <c r="B27" s="36"/>
      <c r="C27" s="54"/>
      <c r="D27" s="54"/>
      <c r="E27" s="53" t="s">
        <v>108</v>
      </c>
      <c r="F27" s="37" t="s">
        <v>109</v>
      </c>
      <c r="G27" s="38">
        <f t="shared" si="0"/>
        <v>102476</v>
      </c>
      <c r="H27" s="39">
        <v>56573</v>
      </c>
      <c r="I27" s="39">
        <v>0</v>
      </c>
      <c r="J27" s="39">
        <v>0</v>
      </c>
      <c r="K27" s="39">
        <v>0</v>
      </c>
      <c r="L27" s="39">
        <v>0</v>
      </c>
      <c r="M27" s="39">
        <v>0</v>
      </c>
      <c r="N27" s="39">
        <v>45903</v>
      </c>
      <c r="O27" s="39">
        <v>0</v>
      </c>
      <c r="P27" s="39">
        <v>0</v>
      </c>
      <c r="Q27" s="39">
        <v>0</v>
      </c>
      <c r="R27" s="35"/>
      <c r="S27" s="35"/>
      <c r="T27" s="35"/>
      <c r="U27" s="35"/>
      <c r="V27" s="35"/>
    </row>
    <row r="28" spans="1:22" s="47" customFormat="1" ht="12">
      <c r="A28" s="35"/>
      <c r="B28" s="36"/>
      <c r="C28" s="53" t="s">
        <v>101</v>
      </c>
      <c r="D28" s="43" t="s">
        <v>104</v>
      </c>
      <c r="E28" s="43"/>
      <c r="F28" s="44"/>
      <c r="G28" s="52">
        <f t="shared" si="0"/>
        <v>0</v>
      </c>
      <c r="H28" s="51"/>
      <c r="I28" s="51"/>
      <c r="J28" s="51"/>
      <c r="K28" s="51"/>
      <c r="L28" s="51"/>
      <c r="M28" s="51"/>
      <c r="N28" s="51"/>
      <c r="O28" s="51"/>
      <c r="P28" s="51"/>
      <c r="Q28" s="51"/>
      <c r="R28" s="35"/>
      <c r="S28" s="35"/>
      <c r="T28" s="35"/>
      <c r="U28" s="35"/>
      <c r="V28" s="35"/>
    </row>
    <row r="29" spans="1:22" s="47" customFormat="1" ht="12">
      <c r="A29" s="35"/>
      <c r="B29" s="36"/>
      <c r="C29" s="53" t="s">
        <v>102</v>
      </c>
      <c r="D29" s="43" t="s">
        <v>105</v>
      </c>
      <c r="E29" s="43"/>
      <c r="F29" s="44"/>
      <c r="G29" s="38">
        <f t="shared" si="0"/>
        <v>0</v>
      </c>
      <c r="H29" s="51"/>
      <c r="I29" s="51"/>
      <c r="J29" s="51"/>
      <c r="K29" s="39"/>
      <c r="L29" s="51"/>
      <c r="M29" s="51"/>
      <c r="N29" s="51"/>
      <c r="O29" s="51"/>
      <c r="P29" s="51"/>
      <c r="Q29" s="51"/>
      <c r="R29" s="35"/>
      <c r="S29" s="35"/>
      <c r="T29" s="35"/>
      <c r="U29" s="35"/>
      <c r="V29" s="35"/>
    </row>
    <row r="30" spans="1:22" s="47" customFormat="1" ht="12">
      <c r="A30" s="35"/>
      <c r="B30" s="36"/>
      <c r="C30" s="53" t="s">
        <v>103</v>
      </c>
      <c r="D30" s="43" t="s">
        <v>106</v>
      </c>
      <c r="E30" s="43"/>
      <c r="F30" s="44"/>
      <c r="G30" s="38">
        <f t="shared" si="0"/>
        <v>0</v>
      </c>
      <c r="H30" s="38">
        <f aca="true" t="shared" si="7" ref="H30:Q30">+H31+H32</f>
        <v>0</v>
      </c>
      <c r="I30" s="38">
        <f t="shared" si="7"/>
        <v>0</v>
      </c>
      <c r="J30" s="38">
        <f t="shared" si="7"/>
        <v>0</v>
      </c>
      <c r="K30" s="38">
        <f t="shared" si="7"/>
        <v>0</v>
      </c>
      <c r="L30" s="52">
        <f t="shared" si="7"/>
        <v>0</v>
      </c>
      <c r="M30" s="52">
        <f t="shared" si="7"/>
        <v>0</v>
      </c>
      <c r="N30" s="38">
        <f t="shared" si="7"/>
        <v>0</v>
      </c>
      <c r="O30" s="52">
        <f t="shared" si="7"/>
        <v>0</v>
      </c>
      <c r="P30" s="52">
        <f t="shared" si="7"/>
        <v>0</v>
      </c>
      <c r="Q30" s="38">
        <f t="shared" si="7"/>
        <v>0</v>
      </c>
      <c r="R30" s="35"/>
      <c r="S30" s="35"/>
      <c r="T30" s="35"/>
      <c r="U30" s="35"/>
      <c r="V30" s="35"/>
    </row>
    <row r="31" spans="1:22" s="47" customFormat="1" ht="12">
      <c r="A31" s="35"/>
      <c r="B31" s="36"/>
      <c r="C31" s="54"/>
      <c r="D31" s="53" t="s">
        <v>98</v>
      </c>
      <c r="E31" s="43" t="s">
        <v>96</v>
      </c>
      <c r="F31" s="44"/>
      <c r="G31" s="38">
        <f t="shared" si="0"/>
        <v>0</v>
      </c>
      <c r="H31" s="51"/>
      <c r="I31" s="39"/>
      <c r="J31" s="39"/>
      <c r="K31" s="39"/>
      <c r="L31" s="51"/>
      <c r="M31" s="51"/>
      <c r="N31" s="39"/>
      <c r="O31" s="51"/>
      <c r="P31" s="51"/>
      <c r="Q31" s="39"/>
      <c r="R31" s="35"/>
      <c r="S31" s="35"/>
      <c r="T31" s="35"/>
      <c r="U31" s="35"/>
      <c r="V31" s="35"/>
    </row>
    <row r="32" spans="1:22" s="47" customFormat="1" ht="12">
      <c r="A32" s="35"/>
      <c r="B32" s="36"/>
      <c r="C32" s="54"/>
      <c r="D32" s="53" t="s">
        <v>99</v>
      </c>
      <c r="E32" s="43" t="s">
        <v>100</v>
      </c>
      <c r="F32" s="44"/>
      <c r="G32" s="38">
        <f t="shared" si="0"/>
        <v>0</v>
      </c>
      <c r="H32" s="39"/>
      <c r="I32" s="39"/>
      <c r="J32" s="39"/>
      <c r="K32" s="39"/>
      <c r="L32" s="51"/>
      <c r="M32" s="51"/>
      <c r="N32" s="39"/>
      <c r="O32" s="51"/>
      <c r="P32" s="51"/>
      <c r="Q32" s="39"/>
      <c r="R32" s="35"/>
      <c r="S32" s="35"/>
      <c r="T32" s="35"/>
      <c r="U32" s="35"/>
      <c r="V32" s="35"/>
    </row>
    <row r="33" spans="1:22" s="47" customFormat="1" ht="12">
      <c r="A33" s="35"/>
      <c r="B33" s="36" t="s">
        <v>117</v>
      </c>
      <c r="C33" s="43" t="s">
        <v>118</v>
      </c>
      <c r="D33" s="43"/>
      <c r="E33" s="43"/>
      <c r="F33" s="44"/>
      <c r="G33" s="52">
        <f t="shared" si="0"/>
        <v>0</v>
      </c>
      <c r="H33" s="52">
        <f aca="true" t="shared" si="8" ref="H33:Q33">+H34+H39+H44+H45+H46</f>
        <v>0</v>
      </c>
      <c r="I33" s="52">
        <f t="shared" si="8"/>
        <v>0</v>
      </c>
      <c r="J33" s="52">
        <f t="shared" si="8"/>
        <v>0</v>
      </c>
      <c r="K33" s="52">
        <f t="shared" si="8"/>
        <v>0</v>
      </c>
      <c r="L33" s="52">
        <f t="shared" si="8"/>
        <v>0</v>
      </c>
      <c r="M33" s="52">
        <f t="shared" si="8"/>
        <v>0</v>
      </c>
      <c r="N33" s="52">
        <f t="shared" si="8"/>
        <v>0</v>
      </c>
      <c r="O33" s="52">
        <f t="shared" si="8"/>
        <v>0</v>
      </c>
      <c r="P33" s="52">
        <f t="shared" si="8"/>
        <v>0</v>
      </c>
      <c r="Q33" s="52">
        <f t="shared" si="8"/>
        <v>0</v>
      </c>
      <c r="R33" s="35"/>
      <c r="S33" s="35"/>
      <c r="T33" s="35"/>
      <c r="U33" s="35"/>
      <c r="V33" s="35"/>
    </row>
    <row r="34" spans="1:22" s="47" customFormat="1" ht="12">
      <c r="A34" s="35"/>
      <c r="B34" s="36"/>
      <c r="C34" s="53" t="s">
        <v>93</v>
      </c>
      <c r="D34" s="43" t="s">
        <v>116</v>
      </c>
      <c r="E34" s="43"/>
      <c r="F34" s="44"/>
      <c r="G34" s="52">
        <f t="shared" si="0"/>
        <v>0</v>
      </c>
      <c r="H34" s="52">
        <f aca="true" t="shared" si="9" ref="H34:Q34">+H35+H36</f>
        <v>0</v>
      </c>
      <c r="I34" s="52">
        <f t="shared" si="9"/>
        <v>0</v>
      </c>
      <c r="J34" s="52">
        <f t="shared" si="9"/>
        <v>0</v>
      </c>
      <c r="K34" s="52">
        <f t="shared" si="9"/>
        <v>0</v>
      </c>
      <c r="L34" s="52">
        <f t="shared" si="9"/>
        <v>0</v>
      </c>
      <c r="M34" s="52">
        <f t="shared" si="9"/>
        <v>0</v>
      </c>
      <c r="N34" s="52">
        <f t="shared" si="9"/>
        <v>0</v>
      </c>
      <c r="O34" s="52">
        <f t="shared" si="9"/>
        <v>0</v>
      </c>
      <c r="P34" s="52">
        <f t="shared" si="9"/>
        <v>0</v>
      </c>
      <c r="Q34" s="52">
        <f t="shared" si="9"/>
        <v>0</v>
      </c>
      <c r="R34" s="35"/>
      <c r="S34" s="35"/>
      <c r="T34" s="35"/>
      <c r="U34" s="35"/>
      <c r="V34" s="35"/>
    </row>
    <row r="35" spans="1:22" s="47" customFormat="1" ht="12">
      <c r="A35" s="35"/>
      <c r="B35" s="36"/>
      <c r="C35" s="54"/>
      <c r="D35" s="53" t="s">
        <v>98</v>
      </c>
      <c r="E35" s="43" t="s">
        <v>112</v>
      </c>
      <c r="F35" s="44"/>
      <c r="G35" s="52">
        <f t="shared" si="0"/>
        <v>0</v>
      </c>
      <c r="H35" s="51"/>
      <c r="I35" s="51"/>
      <c r="J35" s="51"/>
      <c r="K35" s="51"/>
      <c r="L35" s="51"/>
      <c r="M35" s="51"/>
      <c r="N35" s="51"/>
      <c r="O35" s="51"/>
      <c r="P35" s="51"/>
      <c r="Q35" s="51"/>
      <c r="R35" s="35"/>
      <c r="S35" s="35"/>
      <c r="T35" s="35"/>
      <c r="U35" s="35"/>
      <c r="V35" s="35"/>
    </row>
    <row r="36" spans="1:22" s="47" customFormat="1" ht="12">
      <c r="A36" s="35"/>
      <c r="B36" s="36"/>
      <c r="C36" s="54"/>
      <c r="D36" s="53" t="s">
        <v>99</v>
      </c>
      <c r="E36" s="43" t="s">
        <v>115</v>
      </c>
      <c r="F36" s="44"/>
      <c r="G36" s="52">
        <f t="shared" si="0"/>
        <v>0</v>
      </c>
      <c r="H36" s="52">
        <f aca="true" t="shared" si="10" ref="H36:Q36">+H37+H38</f>
        <v>0</v>
      </c>
      <c r="I36" s="52">
        <f t="shared" si="10"/>
        <v>0</v>
      </c>
      <c r="J36" s="52">
        <f t="shared" si="10"/>
        <v>0</v>
      </c>
      <c r="K36" s="52">
        <f t="shared" si="10"/>
        <v>0</v>
      </c>
      <c r="L36" s="52">
        <f t="shared" si="10"/>
        <v>0</v>
      </c>
      <c r="M36" s="52">
        <f t="shared" si="10"/>
        <v>0</v>
      </c>
      <c r="N36" s="52">
        <f t="shared" si="10"/>
        <v>0</v>
      </c>
      <c r="O36" s="52">
        <f t="shared" si="10"/>
        <v>0</v>
      </c>
      <c r="P36" s="52">
        <f t="shared" si="10"/>
        <v>0</v>
      </c>
      <c r="Q36" s="52">
        <f t="shared" si="10"/>
        <v>0</v>
      </c>
      <c r="R36" s="35"/>
      <c r="S36" s="35"/>
      <c r="T36" s="35"/>
      <c r="U36" s="35"/>
      <c r="V36" s="35"/>
    </row>
    <row r="37" spans="1:22" s="47" customFormat="1" ht="12">
      <c r="A37" s="35"/>
      <c r="B37" s="36"/>
      <c r="C37" s="54"/>
      <c r="D37" s="54"/>
      <c r="E37" s="53" t="s">
        <v>107</v>
      </c>
      <c r="F37" s="37" t="s">
        <v>110</v>
      </c>
      <c r="G37" s="52">
        <f t="shared" si="0"/>
        <v>0</v>
      </c>
      <c r="H37" s="51"/>
      <c r="I37" s="51"/>
      <c r="J37" s="51"/>
      <c r="K37" s="51"/>
      <c r="L37" s="51"/>
      <c r="M37" s="51"/>
      <c r="N37" s="51"/>
      <c r="O37" s="51"/>
      <c r="P37" s="51"/>
      <c r="Q37" s="51"/>
      <c r="R37" s="35"/>
      <c r="S37" s="35"/>
      <c r="T37" s="35"/>
      <c r="U37" s="35"/>
      <c r="V37" s="35"/>
    </row>
    <row r="38" spans="1:22" s="47" customFormat="1" ht="12">
      <c r="A38" s="35"/>
      <c r="B38" s="36"/>
      <c r="C38" s="54"/>
      <c r="D38" s="54"/>
      <c r="E38" s="53" t="s">
        <v>108</v>
      </c>
      <c r="F38" s="37" t="s">
        <v>114</v>
      </c>
      <c r="G38" s="52">
        <f t="shared" si="0"/>
        <v>0</v>
      </c>
      <c r="H38" s="51"/>
      <c r="I38" s="51"/>
      <c r="J38" s="51"/>
      <c r="K38" s="51"/>
      <c r="L38" s="51"/>
      <c r="M38" s="51"/>
      <c r="N38" s="51"/>
      <c r="O38" s="51"/>
      <c r="P38" s="51"/>
      <c r="Q38" s="51"/>
      <c r="R38" s="35"/>
      <c r="S38" s="35"/>
      <c r="T38" s="35"/>
      <c r="U38" s="35"/>
      <c r="V38" s="35"/>
    </row>
    <row r="39" spans="1:22" s="47" customFormat="1" ht="12">
      <c r="A39" s="35"/>
      <c r="B39" s="36"/>
      <c r="C39" s="53" t="s">
        <v>92</v>
      </c>
      <c r="D39" s="43" t="s">
        <v>113</v>
      </c>
      <c r="E39" s="43"/>
      <c r="F39" s="44"/>
      <c r="G39" s="52">
        <f t="shared" si="0"/>
        <v>0</v>
      </c>
      <c r="H39" s="52">
        <f aca="true" t="shared" si="11" ref="H39:Q39">+H40+H41</f>
        <v>0</v>
      </c>
      <c r="I39" s="52">
        <f t="shared" si="11"/>
        <v>0</v>
      </c>
      <c r="J39" s="52">
        <f t="shared" si="11"/>
        <v>0</v>
      </c>
      <c r="K39" s="52">
        <f t="shared" si="11"/>
        <v>0</v>
      </c>
      <c r="L39" s="52">
        <f t="shared" si="11"/>
        <v>0</v>
      </c>
      <c r="M39" s="52">
        <f t="shared" si="11"/>
        <v>0</v>
      </c>
      <c r="N39" s="52">
        <f t="shared" si="11"/>
        <v>0</v>
      </c>
      <c r="O39" s="52">
        <f t="shared" si="11"/>
        <v>0</v>
      </c>
      <c r="P39" s="52">
        <f t="shared" si="11"/>
        <v>0</v>
      </c>
      <c r="Q39" s="52">
        <f t="shared" si="11"/>
        <v>0</v>
      </c>
      <c r="R39" s="35"/>
      <c r="S39" s="35"/>
      <c r="T39" s="35"/>
      <c r="U39" s="35"/>
      <c r="V39" s="35"/>
    </row>
    <row r="40" spans="1:22" s="47" customFormat="1" ht="12">
      <c r="A40" s="35"/>
      <c r="B40" s="36"/>
      <c r="C40" s="54"/>
      <c r="D40" s="53" t="s">
        <v>98</v>
      </c>
      <c r="E40" s="43" t="s">
        <v>112</v>
      </c>
      <c r="F40" s="44"/>
      <c r="G40" s="52">
        <f t="shared" si="0"/>
        <v>0</v>
      </c>
      <c r="H40" s="51"/>
      <c r="I40" s="51"/>
      <c r="J40" s="51"/>
      <c r="K40" s="51"/>
      <c r="L40" s="51"/>
      <c r="M40" s="51"/>
      <c r="N40" s="51"/>
      <c r="O40" s="51"/>
      <c r="P40" s="51"/>
      <c r="Q40" s="51"/>
      <c r="R40" s="35"/>
      <c r="S40" s="35"/>
      <c r="T40" s="35"/>
      <c r="U40" s="35"/>
      <c r="V40" s="35"/>
    </row>
    <row r="41" spans="1:22" s="47" customFormat="1" ht="12">
      <c r="A41" s="35"/>
      <c r="B41" s="36"/>
      <c r="C41" s="54"/>
      <c r="D41" s="53" t="s">
        <v>99</v>
      </c>
      <c r="E41" s="43" t="s">
        <v>111</v>
      </c>
      <c r="F41" s="44"/>
      <c r="G41" s="52">
        <f t="shared" si="0"/>
        <v>0</v>
      </c>
      <c r="H41" s="52">
        <f aca="true" t="shared" si="12" ref="H41:Q41">+H42+H43</f>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35"/>
      <c r="S41" s="35"/>
      <c r="T41" s="35"/>
      <c r="U41" s="35"/>
      <c r="V41" s="35"/>
    </row>
    <row r="42" spans="1:22" s="47" customFormat="1" ht="12">
      <c r="A42" s="35"/>
      <c r="B42" s="36"/>
      <c r="C42" s="54"/>
      <c r="D42" s="54"/>
      <c r="E42" s="53" t="s">
        <v>107</v>
      </c>
      <c r="F42" s="37" t="s">
        <v>110</v>
      </c>
      <c r="G42" s="52">
        <f t="shared" si="0"/>
        <v>0</v>
      </c>
      <c r="H42" s="51"/>
      <c r="I42" s="51"/>
      <c r="J42" s="51"/>
      <c r="K42" s="51"/>
      <c r="L42" s="51"/>
      <c r="M42" s="51"/>
      <c r="N42" s="51"/>
      <c r="O42" s="51"/>
      <c r="P42" s="51"/>
      <c r="Q42" s="51"/>
      <c r="R42" s="35"/>
      <c r="S42" s="35"/>
      <c r="T42" s="35"/>
      <c r="U42" s="35"/>
      <c r="V42" s="35"/>
    </row>
    <row r="43" spans="1:22" s="47" customFormat="1" ht="12">
      <c r="A43" s="35"/>
      <c r="B43" s="36"/>
      <c r="C43" s="54"/>
      <c r="D43" s="54"/>
      <c r="E43" s="53" t="s">
        <v>108</v>
      </c>
      <c r="F43" s="37" t="s">
        <v>109</v>
      </c>
      <c r="G43" s="52">
        <f t="shared" si="0"/>
        <v>0</v>
      </c>
      <c r="H43" s="51"/>
      <c r="I43" s="51"/>
      <c r="J43" s="51"/>
      <c r="K43" s="51"/>
      <c r="L43" s="51"/>
      <c r="M43" s="51"/>
      <c r="N43" s="51"/>
      <c r="O43" s="51"/>
      <c r="P43" s="51"/>
      <c r="Q43" s="51"/>
      <c r="R43" s="35"/>
      <c r="S43" s="35"/>
      <c r="T43" s="35"/>
      <c r="U43" s="35"/>
      <c r="V43" s="35"/>
    </row>
    <row r="44" spans="1:22" s="47" customFormat="1" ht="12">
      <c r="A44" s="35"/>
      <c r="B44" s="36"/>
      <c r="C44" s="53" t="s">
        <v>101</v>
      </c>
      <c r="D44" s="43" t="s">
        <v>104</v>
      </c>
      <c r="E44" s="43"/>
      <c r="F44" s="44"/>
      <c r="G44" s="52">
        <f t="shared" si="0"/>
        <v>0</v>
      </c>
      <c r="H44" s="51"/>
      <c r="I44" s="51"/>
      <c r="J44" s="51"/>
      <c r="K44" s="51"/>
      <c r="L44" s="51"/>
      <c r="M44" s="51"/>
      <c r="N44" s="51"/>
      <c r="O44" s="51"/>
      <c r="P44" s="51"/>
      <c r="Q44" s="51"/>
      <c r="R44" s="35"/>
      <c r="S44" s="35"/>
      <c r="T44" s="35"/>
      <c r="U44" s="35"/>
      <c r="V44" s="35"/>
    </row>
    <row r="45" spans="1:22" s="47" customFormat="1" ht="12">
      <c r="A45" s="35"/>
      <c r="B45" s="36"/>
      <c r="C45" s="53" t="s">
        <v>102</v>
      </c>
      <c r="D45" s="43" t="s">
        <v>105</v>
      </c>
      <c r="E45" s="43"/>
      <c r="F45" s="44"/>
      <c r="G45" s="52">
        <f t="shared" si="0"/>
        <v>0</v>
      </c>
      <c r="H45" s="51"/>
      <c r="I45" s="51"/>
      <c r="J45" s="51"/>
      <c r="K45" s="51"/>
      <c r="L45" s="51"/>
      <c r="M45" s="51"/>
      <c r="N45" s="51"/>
      <c r="O45" s="51"/>
      <c r="P45" s="51"/>
      <c r="Q45" s="51"/>
      <c r="R45" s="35"/>
      <c r="S45" s="35"/>
      <c r="T45" s="35"/>
      <c r="U45" s="35"/>
      <c r="V45" s="35"/>
    </row>
    <row r="46" spans="1:22" s="47" customFormat="1" ht="12">
      <c r="A46" s="35"/>
      <c r="B46" s="36"/>
      <c r="C46" s="53" t="s">
        <v>103</v>
      </c>
      <c r="D46" s="43" t="s">
        <v>106</v>
      </c>
      <c r="E46" s="43"/>
      <c r="F46" s="44"/>
      <c r="G46" s="52">
        <f t="shared" si="0"/>
        <v>0</v>
      </c>
      <c r="H46" s="52">
        <f aca="true" t="shared" si="13" ref="H46:Q46">+H47+H48</f>
        <v>0</v>
      </c>
      <c r="I46" s="52">
        <f t="shared" si="13"/>
        <v>0</v>
      </c>
      <c r="J46" s="52">
        <f t="shared" si="13"/>
        <v>0</v>
      </c>
      <c r="K46" s="52">
        <f t="shared" si="13"/>
        <v>0</v>
      </c>
      <c r="L46" s="52">
        <f t="shared" si="13"/>
        <v>0</v>
      </c>
      <c r="M46" s="52">
        <f t="shared" si="13"/>
        <v>0</v>
      </c>
      <c r="N46" s="52">
        <f t="shared" si="13"/>
        <v>0</v>
      </c>
      <c r="O46" s="52">
        <f t="shared" si="13"/>
        <v>0</v>
      </c>
      <c r="P46" s="52">
        <f t="shared" si="13"/>
        <v>0</v>
      </c>
      <c r="Q46" s="52">
        <f t="shared" si="13"/>
        <v>0</v>
      </c>
      <c r="R46" s="35"/>
      <c r="S46" s="35"/>
      <c r="T46" s="35"/>
      <c r="U46" s="35"/>
      <c r="V46" s="35"/>
    </row>
    <row r="47" spans="1:22" s="47" customFormat="1" ht="12">
      <c r="A47" s="35"/>
      <c r="B47" s="36"/>
      <c r="C47" s="54"/>
      <c r="D47" s="53" t="s">
        <v>98</v>
      </c>
      <c r="E47" s="43" t="s">
        <v>96</v>
      </c>
      <c r="F47" s="44"/>
      <c r="G47" s="52">
        <f t="shared" si="0"/>
        <v>0</v>
      </c>
      <c r="H47" s="51"/>
      <c r="I47" s="51"/>
      <c r="J47" s="51"/>
      <c r="K47" s="51"/>
      <c r="L47" s="51"/>
      <c r="M47" s="51"/>
      <c r="N47" s="51"/>
      <c r="O47" s="51"/>
      <c r="P47" s="51"/>
      <c r="Q47" s="51"/>
      <c r="R47" s="35"/>
      <c r="S47" s="35"/>
      <c r="T47" s="35"/>
      <c r="U47" s="35"/>
      <c r="V47" s="35"/>
    </row>
    <row r="48" spans="1:22" s="47" customFormat="1" ht="12">
      <c r="A48" s="35"/>
      <c r="B48" s="36"/>
      <c r="C48" s="54"/>
      <c r="D48" s="53" t="s">
        <v>99</v>
      </c>
      <c r="E48" s="43" t="s">
        <v>100</v>
      </c>
      <c r="F48" s="44"/>
      <c r="G48" s="52">
        <f t="shared" si="0"/>
        <v>0</v>
      </c>
      <c r="H48" s="51"/>
      <c r="I48" s="51"/>
      <c r="J48" s="51"/>
      <c r="K48" s="51"/>
      <c r="L48" s="51"/>
      <c r="M48" s="51"/>
      <c r="N48" s="51"/>
      <c r="O48" s="51"/>
      <c r="P48" s="51"/>
      <c r="Q48" s="51"/>
      <c r="R48" s="35"/>
      <c r="S48" s="35"/>
      <c r="T48" s="35"/>
      <c r="U48" s="35"/>
      <c r="V48" s="35"/>
    </row>
    <row r="49" spans="1:22" s="47" customFormat="1" ht="12">
      <c r="A49" s="35"/>
      <c r="B49" s="36" t="s">
        <v>95</v>
      </c>
      <c r="C49" s="43" t="s">
        <v>94</v>
      </c>
      <c r="D49" s="43"/>
      <c r="E49" s="43"/>
      <c r="F49" s="44"/>
      <c r="G49" s="52">
        <f t="shared" si="0"/>
        <v>0</v>
      </c>
      <c r="H49" s="52">
        <f aca="true" t="shared" si="14" ref="H49:Q49">+H50+H51</f>
        <v>0</v>
      </c>
      <c r="I49" s="52">
        <f t="shared" si="14"/>
        <v>0</v>
      </c>
      <c r="J49" s="52">
        <f t="shared" si="14"/>
        <v>0</v>
      </c>
      <c r="K49" s="52">
        <f t="shared" si="14"/>
        <v>0</v>
      </c>
      <c r="L49" s="52">
        <f t="shared" si="14"/>
        <v>0</v>
      </c>
      <c r="M49" s="52">
        <f t="shared" si="14"/>
        <v>0</v>
      </c>
      <c r="N49" s="52">
        <f t="shared" si="14"/>
        <v>0</v>
      </c>
      <c r="O49" s="52">
        <f t="shared" si="14"/>
        <v>0</v>
      </c>
      <c r="P49" s="52">
        <f t="shared" si="14"/>
        <v>0</v>
      </c>
      <c r="Q49" s="52">
        <f t="shared" si="14"/>
        <v>0</v>
      </c>
      <c r="R49" s="35"/>
      <c r="S49" s="35"/>
      <c r="T49" s="35"/>
      <c r="U49" s="35"/>
      <c r="V49" s="35"/>
    </row>
    <row r="50" spans="1:22" s="47" customFormat="1" ht="12">
      <c r="A50" s="35"/>
      <c r="B50" s="36"/>
      <c r="C50" s="53" t="s">
        <v>93</v>
      </c>
      <c r="D50" s="43" t="s">
        <v>96</v>
      </c>
      <c r="E50" s="43"/>
      <c r="F50" s="44"/>
      <c r="G50" s="52">
        <f t="shared" si="0"/>
        <v>0</v>
      </c>
      <c r="H50" s="51"/>
      <c r="I50" s="51"/>
      <c r="J50" s="51"/>
      <c r="K50" s="51"/>
      <c r="L50" s="51"/>
      <c r="M50" s="51"/>
      <c r="N50" s="51"/>
      <c r="O50" s="51"/>
      <c r="P50" s="51"/>
      <c r="Q50" s="51"/>
      <c r="R50" s="35"/>
      <c r="S50" s="35"/>
      <c r="T50" s="35"/>
      <c r="U50" s="35"/>
      <c r="V50" s="35"/>
    </row>
    <row r="51" spans="1:22" s="47" customFormat="1" ht="12">
      <c r="A51" s="35"/>
      <c r="B51" s="36"/>
      <c r="C51" s="53" t="s">
        <v>92</v>
      </c>
      <c r="D51" s="43" t="s">
        <v>97</v>
      </c>
      <c r="E51" s="43"/>
      <c r="F51" s="44"/>
      <c r="G51" s="52">
        <f t="shared" si="0"/>
        <v>0</v>
      </c>
      <c r="H51" s="51"/>
      <c r="I51" s="51"/>
      <c r="J51" s="51"/>
      <c r="K51" s="51"/>
      <c r="L51" s="51"/>
      <c r="M51" s="51"/>
      <c r="N51" s="51"/>
      <c r="O51" s="51"/>
      <c r="P51" s="51"/>
      <c r="Q51" s="51"/>
      <c r="R51" s="35"/>
      <c r="S51" s="35"/>
      <c r="T51" s="35"/>
      <c r="U51" s="35"/>
      <c r="V51" s="35"/>
    </row>
    <row r="52" spans="1:22" s="47" customFormat="1" ht="12">
      <c r="A52" s="35"/>
      <c r="B52" s="36" t="s">
        <v>88</v>
      </c>
      <c r="C52" s="43" t="s">
        <v>90</v>
      </c>
      <c r="D52" s="43"/>
      <c r="E52" s="43"/>
      <c r="F52" s="44"/>
      <c r="G52" s="52">
        <f t="shared" si="0"/>
        <v>0</v>
      </c>
      <c r="H52" s="51"/>
      <c r="I52" s="51"/>
      <c r="J52" s="51"/>
      <c r="K52" s="51"/>
      <c r="L52" s="51"/>
      <c r="M52" s="51"/>
      <c r="N52" s="51"/>
      <c r="O52" s="51"/>
      <c r="P52" s="51"/>
      <c r="Q52" s="51"/>
      <c r="R52" s="35"/>
      <c r="S52" s="35"/>
      <c r="T52" s="35"/>
      <c r="U52" s="35"/>
      <c r="V52" s="35"/>
    </row>
    <row r="53" spans="1:22" s="47" customFormat="1" ht="12">
      <c r="A53" s="35"/>
      <c r="B53" s="36" t="s">
        <v>89</v>
      </c>
      <c r="C53" s="43" t="s">
        <v>91</v>
      </c>
      <c r="D53" s="43"/>
      <c r="E53" s="43"/>
      <c r="F53" s="44"/>
      <c r="G53" s="38">
        <f t="shared" si="0"/>
        <v>0</v>
      </c>
      <c r="H53" s="39"/>
      <c r="I53" s="39"/>
      <c r="J53" s="39"/>
      <c r="K53" s="39"/>
      <c r="L53" s="39"/>
      <c r="M53" s="39"/>
      <c r="N53" s="39"/>
      <c r="O53" s="39"/>
      <c r="P53" s="39"/>
      <c r="Q53" s="39"/>
      <c r="R53" s="35"/>
      <c r="S53" s="35"/>
      <c r="T53" s="35"/>
      <c r="U53" s="35"/>
      <c r="V53" s="35"/>
    </row>
    <row r="54" spans="1:22" s="47" customFormat="1" ht="12">
      <c r="A54" s="35"/>
      <c r="B54" s="36" t="s">
        <v>85</v>
      </c>
      <c r="C54" s="43" t="s">
        <v>86</v>
      </c>
      <c r="D54" s="43"/>
      <c r="E54" s="43"/>
      <c r="F54" s="44"/>
      <c r="G54" s="38">
        <f t="shared" si="0"/>
        <v>28440</v>
      </c>
      <c r="H54" s="39">
        <v>0</v>
      </c>
      <c r="I54" s="39">
        <v>0</v>
      </c>
      <c r="J54" s="39">
        <v>0</v>
      </c>
      <c r="K54" s="39">
        <v>0</v>
      </c>
      <c r="L54" s="39">
        <v>0</v>
      </c>
      <c r="M54" s="39">
        <v>0</v>
      </c>
      <c r="N54" s="39">
        <v>28440</v>
      </c>
      <c r="O54" s="39">
        <v>0</v>
      </c>
      <c r="P54" s="39">
        <v>0</v>
      </c>
      <c r="Q54" s="39">
        <v>0</v>
      </c>
      <c r="R54" s="35"/>
      <c r="S54" s="35"/>
      <c r="T54" s="35"/>
      <c r="U54" s="35"/>
      <c r="V54" s="35"/>
    </row>
    <row r="55" spans="1:22" s="47" customFormat="1" ht="12">
      <c r="A55" s="35"/>
      <c r="B55" s="36" t="s">
        <v>84</v>
      </c>
      <c r="C55" s="43" t="s">
        <v>87</v>
      </c>
      <c r="D55" s="43"/>
      <c r="E55" s="43"/>
      <c r="F55" s="44"/>
      <c r="G55" s="38">
        <f t="shared" si="0"/>
        <v>119293</v>
      </c>
      <c r="H55" s="39">
        <v>69293</v>
      </c>
      <c r="I55" s="39">
        <v>0</v>
      </c>
      <c r="J55" s="39">
        <v>0</v>
      </c>
      <c r="K55" s="39">
        <v>0</v>
      </c>
      <c r="L55" s="39">
        <v>0</v>
      </c>
      <c r="M55" s="39">
        <v>0</v>
      </c>
      <c r="N55" s="39">
        <v>0</v>
      </c>
      <c r="O55" s="39">
        <v>0</v>
      </c>
      <c r="P55" s="39">
        <v>50000</v>
      </c>
      <c r="Q55" s="39">
        <v>0</v>
      </c>
      <c r="R55" s="35"/>
      <c r="S55" s="35"/>
      <c r="T55" s="35"/>
      <c r="U55" s="35"/>
      <c r="V55" s="35"/>
    </row>
    <row r="56" spans="1:22" s="47" customFormat="1" ht="12">
      <c r="A56" s="35"/>
      <c r="B56" s="36"/>
      <c r="C56" s="45" t="s">
        <v>134</v>
      </c>
      <c r="D56" s="45"/>
      <c r="E56" s="45"/>
      <c r="F56" s="46"/>
      <c r="G56" s="38">
        <f t="shared" si="0"/>
        <v>0</v>
      </c>
      <c r="H56" s="39"/>
      <c r="I56" s="39"/>
      <c r="J56" s="39"/>
      <c r="K56" s="39"/>
      <c r="L56" s="39"/>
      <c r="M56" s="39"/>
      <c r="N56" s="39"/>
      <c r="O56" s="39"/>
      <c r="P56" s="39"/>
      <c r="Q56" s="39"/>
      <c r="R56" s="35"/>
      <c r="S56" s="35"/>
      <c r="T56" s="35"/>
      <c r="U56" s="35"/>
      <c r="V56" s="35"/>
    </row>
    <row r="57" spans="1:22" s="47" customFormat="1" ht="12">
      <c r="A57" s="35"/>
      <c r="B57" s="36" t="s">
        <v>81</v>
      </c>
      <c r="C57" s="43" t="s">
        <v>82</v>
      </c>
      <c r="D57" s="43"/>
      <c r="E57" s="43"/>
      <c r="F57" s="44"/>
      <c r="G57" s="38">
        <f t="shared" si="0"/>
        <v>0</v>
      </c>
      <c r="H57" s="39"/>
      <c r="I57" s="51"/>
      <c r="J57" s="51"/>
      <c r="K57" s="51"/>
      <c r="L57" s="51"/>
      <c r="M57" s="51"/>
      <c r="N57" s="51"/>
      <c r="O57" s="51"/>
      <c r="P57" s="51"/>
      <c r="Q57" s="51"/>
      <c r="R57" s="35"/>
      <c r="S57" s="35"/>
      <c r="T57" s="35"/>
      <c r="U57" s="35"/>
      <c r="V57" s="35"/>
    </row>
    <row r="58" spans="1:22" s="47" customFormat="1" ht="12">
      <c r="A58" s="35"/>
      <c r="B58" s="36" t="s">
        <v>80</v>
      </c>
      <c r="C58" s="43" t="s">
        <v>83</v>
      </c>
      <c r="D58" s="43"/>
      <c r="E58" s="43"/>
      <c r="F58" s="44"/>
      <c r="G58" s="52">
        <f t="shared" si="0"/>
        <v>0</v>
      </c>
      <c r="H58" s="51"/>
      <c r="I58" s="51"/>
      <c r="J58" s="51"/>
      <c r="K58" s="51"/>
      <c r="L58" s="51"/>
      <c r="M58" s="51"/>
      <c r="N58" s="51"/>
      <c r="O58" s="51"/>
      <c r="P58" s="51"/>
      <c r="Q58" s="51"/>
      <c r="R58" s="35"/>
      <c r="S58" s="35"/>
      <c r="T58" s="35"/>
      <c r="U58" s="35"/>
      <c r="V58" s="35"/>
    </row>
    <row r="59" spans="1:22" s="47" customFormat="1" ht="12">
      <c r="A59" s="35"/>
      <c r="B59" s="63" t="s">
        <v>36</v>
      </c>
      <c r="C59" s="64"/>
      <c r="D59" s="64"/>
      <c r="E59" s="64"/>
      <c r="F59" s="40"/>
      <c r="G59" s="55">
        <f aca="true" t="shared" si="15" ref="G59:Q59">+G7+G9+G10+G11+G12+G17+G33+G49+G52+G53+G54+G55+G57+G58</f>
        <v>195197923</v>
      </c>
      <c r="H59" s="55">
        <f t="shared" si="15"/>
        <v>26091892</v>
      </c>
      <c r="I59" s="55">
        <f t="shared" si="15"/>
        <v>61578338</v>
      </c>
      <c r="J59" s="55">
        <f t="shared" si="15"/>
        <v>38711710</v>
      </c>
      <c r="K59" s="55">
        <f t="shared" si="15"/>
        <v>43051770</v>
      </c>
      <c r="L59" s="55">
        <f t="shared" si="15"/>
        <v>13042931</v>
      </c>
      <c r="M59" s="55">
        <f t="shared" si="15"/>
        <v>0</v>
      </c>
      <c r="N59" s="55">
        <f t="shared" si="15"/>
        <v>7141307</v>
      </c>
      <c r="O59" s="55">
        <f t="shared" si="15"/>
        <v>2423984</v>
      </c>
      <c r="P59" s="55">
        <f t="shared" si="15"/>
        <v>1434200</v>
      </c>
      <c r="Q59" s="55">
        <f t="shared" si="15"/>
        <v>1721791</v>
      </c>
      <c r="R59" s="35"/>
      <c r="S59" s="35"/>
      <c r="T59" s="35"/>
      <c r="U59" s="35"/>
      <c r="V59" s="35"/>
    </row>
    <row r="60" spans="1:22" s="47" customFormat="1" ht="12">
      <c r="A60" s="35"/>
      <c r="B60" s="34" t="s">
        <v>37</v>
      </c>
      <c r="C60" s="43"/>
      <c r="D60" s="43"/>
      <c r="E60" s="43"/>
      <c r="F60" s="44"/>
      <c r="G60" s="57">
        <f t="shared" si="0"/>
        <v>50933388</v>
      </c>
      <c r="H60" s="57">
        <v>4310995</v>
      </c>
      <c r="I60" s="57">
        <v>26253594</v>
      </c>
      <c r="J60" s="57">
        <v>16327659</v>
      </c>
      <c r="K60" s="57">
        <v>177720</v>
      </c>
      <c r="L60" s="57">
        <v>3253944</v>
      </c>
      <c r="M60" s="57">
        <v>0</v>
      </c>
      <c r="N60" s="57">
        <v>85616</v>
      </c>
      <c r="O60" s="57">
        <v>49350</v>
      </c>
      <c r="P60" s="57">
        <v>472435</v>
      </c>
      <c r="Q60" s="57">
        <v>2075</v>
      </c>
      <c r="R60" s="35"/>
      <c r="S60" s="35"/>
      <c r="T60" s="35"/>
      <c r="U60" s="35"/>
      <c r="V60" s="35"/>
    </row>
    <row r="61" spans="1:22" s="47" customFormat="1" ht="12">
      <c r="A61" s="35"/>
      <c r="B61" s="34" t="s">
        <v>46</v>
      </c>
      <c r="C61" s="43"/>
      <c r="D61" s="43"/>
      <c r="E61" s="43"/>
      <c r="F61" s="44"/>
      <c r="G61" s="57">
        <f t="shared" si="0"/>
        <v>5777694</v>
      </c>
      <c r="H61" s="57">
        <v>10481</v>
      </c>
      <c r="I61" s="57">
        <v>0</v>
      </c>
      <c r="J61" s="57">
        <v>0</v>
      </c>
      <c r="K61" s="57">
        <v>4861324</v>
      </c>
      <c r="L61" s="57">
        <v>277</v>
      </c>
      <c r="M61" s="57">
        <v>0</v>
      </c>
      <c r="N61" s="57">
        <v>145000</v>
      </c>
      <c r="O61" s="57">
        <v>101350</v>
      </c>
      <c r="P61" s="57">
        <v>0</v>
      </c>
      <c r="Q61" s="57">
        <v>659262</v>
      </c>
      <c r="R61" s="35"/>
      <c r="S61" s="35"/>
      <c r="T61" s="35"/>
      <c r="U61" s="35"/>
      <c r="V61" s="35"/>
    </row>
    <row r="62" spans="1:22" s="47" customFormat="1" ht="12">
      <c r="A62" s="35"/>
      <c r="B62" s="34" t="s">
        <v>35</v>
      </c>
      <c r="C62" s="43"/>
      <c r="D62" s="43"/>
      <c r="E62" s="43"/>
      <c r="F62" s="44"/>
      <c r="G62" s="57">
        <f t="shared" si="0"/>
        <v>53346</v>
      </c>
      <c r="H62" s="57">
        <v>51346</v>
      </c>
      <c r="I62" s="57">
        <v>0</v>
      </c>
      <c r="J62" s="57">
        <v>0</v>
      </c>
      <c r="K62" s="57">
        <v>0</v>
      </c>
      <c r="L62" s="57">
        <v>0</v>
      </c>
      <c r="M62" s="57">
        <v>0</v>
      </c>
      <c r="N62" s="57">
        <v>2000</v>
      </c>
      <c r="O62" s="57">
        <v>0</v>
      </c>
      <c r="P62" s="57">
        <v>0</v>
      </c>
      <c r="Q62" s="57">
        <v>0</v>
      </c>
      <c r="R62" s="35"/>
      <c r="S62" s="35"/>
      <c r="T62" s="35"/>
      <c r="U62" s="35"/>
      <c r="V62" s="35"/>
    </row>
    <row r="63" spans="1:22" s="47" customFormat="1" ht="12">
      <c r="A63" s="35"/>
      <c r="B63" s="34" t="s">
        <v>43</v>
      </c>
      <c r="C63" s="43"/>
      <c r="D63" s="43"/>
      <c r="E63" s="43"/>
      <c r="F63" s="44"/>
      <c r="G63" s="57">
        <f t="shared" si="0"/>
        <v>116762</v>
      </c>
      <c r="H63" s="57">
        <v>2</v>
      </c>
      <c r="I63" s="57">
        <v>0</v>
      </c>
      <c r="J63" s="57">
        <v>0</v>
      </c>
      <c r="K63" s="57">
        <v>109947</v>
      </c>
      <c r="L63" s="57">
        <v>2518</v>
      </c>
      <c r="M63" s="57">
        <v>0</v>
      </c>
      <c r="N63" s="57">
        <v>531</v>
      </c>
      <c r="O63" s="57">
        <v>0</v>
      </c>
      <c r="P63" s="57">
        <v>2403</v>
      </c>
      <c r="Q63" s="57">
        <v>1361</v>
      </c>
      <c r="R63" s="35"/>
      <c r="S63" s="35"/>
      <c r="T63" s="35"/>
      <c r="U63" s="35"/>
      <c r="V63" s="35"/>
    </row>
    <row r="64" spans="1:22" s="47" customFormat="1" ht="12">
      <c r="A64" s="35"/>
      <c r="B64" s="34" t="s">
        <v>38</v>
      </c>
      <c r="C64" s="43"/>
      <c r="D64" s="43"/>
      <c r="E64" s="43"/>
      <c r="F64" s="44"/>
      <c r="G64" s="57">
        <f t="shared" si="0"/>
        <v>235038</v>
      </c>
      <c r="H64" s="57">
        <v>212321</v>
      </c>
      <c r="I64" s="57">
        <v>0</v>
      </c>
      <c r="J64" s="57">
        <v>0</v>
      </c>
      <c r="K64" s="57">
        <v>0</v>
      </c>
      <c r="L64" s="57">
        <v>5847</v>
      </c>
      <c r="M64" s="57">
        <v>0</v>
      </c>
      <c r="N64" s="57">
        <v>5651</v>
      </c>
      <c r="O64" s="57">
        <v>11219</v>
      </c>
      <c r="P64" s="57">
        <v>0</v>
      </c>
      <c r="Q64" s="57">
        <v>0</v>
      </c>
      <c r="R64" s="35"/>
      <c r="S64" s="35"/>
      <c r="T64" s="35"/>
      <c r="U64" s="35"/>
      <c r="V64" s="35"/>
    </row>
    <row r="65" spans="1:22" s="47" customFormat="1" ht="12">
      <c r="A65" s="35"/>
      <c r="B65" s="34" t="s">
        <v>39</v>
      </c>
      <c r="C65" s="43"/>
      <c r="D65" s="43"/>
      <c r="E65" s="43"/>
      <c r="F65" s="44"/>
      <c r="G65" s="57">
        <f t="shared" si="0"/>
        <v>1364176</v>
      </c>
      <c r="H65" s="57">
        <v>72679</v>
      </c>
      <c r="I65" s="57">
        <v>197243</v>
      </c>
      <c r="J65" s="57">
        <v>465701</v>
      </c>
      <c r="K65" s="57">
        <v>202184</v>
      </c>
      <c r="L65" s="57">
        <v>86086</v>
      </c>
      <c r="M65" s="57">
        <v>0</v>
      </c>
      <c r="N65" s="57">
        <v>268678</v>
      </c>
      <c r="O65" s="57">
        <v>62</v>
      </c>
      <c r="P65" s="57">
        <v>66585</v>
      </c>
      <c r="Q65" s="57">
        <v>4958</v>
      </c>
      <c r="R65" s="35"/>
      <c r="S65" s="35"/>
      <c r="T65" s="35"/>
      <c r="U65" s="35"/>
      <c r="V65" s="35"/>
    </row>
    <row r="66" spans="1:22" s="47" customFormat="1" ht="12">
      <c r="A66" s="35"/>
      <c r="B66" s="34" t="s">
        <v>40</v>
      </c>
      <c r="C66" s="43"/>
      <c r="D66" s="43"/>
      <c r="E66" s="43"/>
      <c r="F66" s="44"/>
      <c r="G66" s="57">
        <f t="shared" si="0"/>
        <v>68342</v>
      </c>
      <c r="H66" s="57">
        <v>0</v>
      </c>
      <c r="I66" s="57">
        <v>0</v>
      </c>
      <c r="J66" s="57">
        <v>68</v>
      </c>
      <c r="K66" s="57">
        <v>1540</v>
      </c>
      <c r="L66" s="57">
        <v>0</v>
      </c>
      <c r="M66" s="57">
        <v>0</v>
      </c>
      <c r="N66" s="57">
        <v>47991</v>
      </c>
      <c r="O66" s="57">
        <v>18743</v>
      </c>
      <c r="P66" s="57">
        <v>0</v>
      </c>
      <c r="Q66" s="57">
        <v>0</v>
      </c>
      <c r="R66" s="35"/>
      <c r="S66" s="35"/>
      <c r="T66" s="35"/>
      <c r="U66" s="35"/>
      <c r="V66" s="35"/>
    </row>
    <row r="67" spans="1:22" s="47" customFormat="1" ht="12">
      <c r="A67" s="35"/>
      <c r="B67" s="34" t="s">
        <v>41</v>
      </c>
      <c r="C67" s="43"/>
      <c r="D67" s="43"/>
      <c r="E67" s="43"/>
      <c r="F67" s="44"/>
      <c r="G67" s="57">
        <f t="shared" si="0"/>
        <v>4066000</v>
      </c>
      <c r="H67" s="57">
        <v>150000</v>
      </c>
      <c r="I67" s="57">
        <v>0</v>
      </c>
      <c r="J67" s="57">
        <v>0</v>
      </c>
      <c r="K67" s="57">
        <v>2813000</v>
      </c>
      <c r="L67" s="57">
        <v>411000</v>
      </c>
      <c r="M67" s="57">
        <v>0</v>
      </c>
      <c r="N67" s="57">
        <v>559000</v>
      </c>
      <c r="O67" s="57">
        <v>133000</v>
      </c>
      <c r="P67" s="57">
        <v>0</v>
      </c>
      <c r="Q67" s="57">
        <v>0</v>
      </c>
      <c r="R67" s="35"/>
      <c r="S67" s="35"/>
      <c r="T67" s="35"/>
      <c r="U67" s="35"/>
      <c r="V67" s="35"/>
    </row>
    <row r="68" spans="1:22" s="47" customFormat="1" ht="12">
      <c r="A68" s="35"/>
      <c r="B68" s="34" t="s">
        <v>42</v>
      </c>
      <c r="C68" s="43"/>
      <c r="D68" s="43"/>
      <c r="E68" s="43"/>
      <c r="F68" s="44"/>
      <c r="G68" s="57">
        <f t="shared" si="0"/>
        <v>132583177</v>
      </c>
      <c r="H68" s="57">
        <f aca="true" t="shared" si="16" ref="H68:Q68">+H59-SUM(H60:H67)</f>
        <v>21284068</v>
      </c>
      <c r="I68" s="57">
        <f t="shared" si="16"/>
        <v>35127501</v>
      </c>
      <c r="J68" s="57">
        <f t="shared" si="16"/>
        <v>21918282</v>
      </c>
      <c r="K68" s="57">
        <f t="shared" si="16"/>
        <v>34886055</v>
      </c>
      <c r="L68" s="57">
        <f t="shared" si="16"/>
        <v>9283259</v>
      </c>
      <c r="M68" s="57">
        <f t="shared" si="16"/>
        <v>0</v>
      </c>
      <c r="N68" s="57">
        <f t="shared" si="16"/>
        <v>6026840</v>
      </c>
      <c r="O68" s="57">
        <f t="shared" si="16"/>
        <v>2110260</v>
      </c>
      <c r="P68" s="57">
        <f t="shared" si="16"/>
        <v>892777</v>
      </c>
      <c r="Q68" s="57">
        <f t="shared" si="16"/>
        <v>1054135</v>
      </c>
      <c r="R68" s="35"/>
      <c r="S68" s="35"/>
      <c r="T68" s="35"/>
      <c r="U68" s="35"/>
      <c r="V68" s="35"/>
    </row>
    <row r="69" spans="1:22" s="47" customFormat="1" ht="12">
      <c r="A69" s="35"/>
      <c r="B69" s="34" t="s">
        <v>44</v>
      </c>
      <c r="C69" s="43"/>
      <c r="D69" s="43"/>
      <c r="E69" s="43"/>
      <c r="F69" s="44"/>
      <c r="G69" s="59">
        <f t="shared" si="0"/>
        <v>3474849</v>
      </c>
      <c r="H69" s="59">
        <v>146359</v>
      </c>
      <c r="I69" s="59">
        <v>0</v>
      </c>
      <c r="J69" s="59">
        <v>0</v>
      </c>
      <c r="K69" s="59">
        <v>1911932</v>
      </c>
      <c r="L69" s="59">
        <v>493734</v>
      </c>
      <c r="M69" s="59">
        <v>0</v>
      </c>
      <c r="N69" s="59">
        <v>672366</v>
      </c>
      <c r="O69" s="59">
        <v>196440</v>
      </c>
      <c r="P69" s="59">
        <v>10268</v>
      </c>
      <c r="Q69" s="59">
        <v>43750</v>
      </c>
      <c r="R69" s="35"/>
      <c r="S69" s="35"/>
      <c r="T69" s="35"/>
      <c r="U69" s="35"/>
      <c r="V69" s="35"/>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52</v>
      </c>
      <c r="C71" s="14"/>
      <c r="D71" s="14"/>
      <c r="E71" s="14"/>
      <c r="F71" s="14"/>
      <c r="G71" s="1"/>
      <c r="H71" s="1"/>
      <c r="I71" s="1"/>
      <c r="J71" s="1"/>
      <c r="K71" s="1"/>
      <c r="L71" s="1"/>
      <c r="M71" s="1"/>
      <c r="N71" s="1"/>
      <c r="O71" s="1"/>
      <c r="P71" s="1"/>
      <c r="Q71" s="1"/>
      <c r="R71" s="1"/>
      <c r="S71" s="1"/>
      <c r="T71" s="1"/>
      <c r="U71" s="1"/>
      <c r="V71" s="1"/>
    </row>
    <row r="72" spans="1:22" ht="12">
      <c r="A72" s="1"/>
      <c r="B72" s="14" t="s">
        <v>53</v>
      </c>
      <c r="C72" s="14"/>
      <c r="D72" s="14"/>
      <c r="E72" s="14"/>
      <c r="F72" s="14"/>
      <c r="G72" s="15" t="s">
        <v>63</v>
      </c>
      <c r="H72" s="1"/>
      <c r="I72" s="1"/>
      <c r="J72" s="1"/>
      <c r="K72" s="1"/>
      <c r="L72" s="1"/>
      <c r="M72" s="1"/>
      <c r="N72" s="1"/>
      <c r="O72" s="1"/>
      <c r="P72" s="1"/>
      <c r="Q72" s="1"/>
      <c r="R72" s="1"/>
      <c r="S72" s="1"/>
      <c r="T72" s="1"/>
      <c r="U72" s="1"/>
      <c r="V72" s="1"/>
    </row>
    <row r="73" spans="2:6" ht="12">
      <c r="B73" s="16" t="s">
        <v>55</v>
      </c>
      <c r="C73" s="16"/>
      <c r="D73" s="16"/>
      <c r="E73" s="16"/>
      <c r="F73" s="16"/>
    </row>
    <row r="74" spans="2:6" ht="12">
      <c r="B74" s="17"/>
      <c r="C74" s="17"/>
      <c r="D74" s="17"/>
      <c r="E74" s="17"/>
      <c r="F74" s="17"/>
    </row>
  </sheetData>
  <mergeCells count="59">
    <mergeCell ref="B3:F4"/>
    <mergeCell ref="B5:F6"/>
    <mergeCell ref="O4:P4"/>
    <mergeCell ref="H4:H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16" top="0.69" bottom="0.65" header="0.512" footer="0.27"/>
  <pageSetup fitToHeight="1" fitToWidth="1" orientation="landscape" paperSize="9" scale="5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75"/>
  <sheetViews>
    <sheetView showZeros="0" workbookViewId="0" topLeftCell="A1">
      <selection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2" width="14.7109375" style="5" customWidth="1"/>
    <col min="23" max="16384" width="9.140625" style="5" customWidth="1"/>
  </cols>
  <sheetData>
    <row r="1" spans="1:22" ht="18" customHeight="1">
      <c r="A1" s="1"/>
      <c r="B1" s="8" t="s">
        <v>71</v>
      </c>
      <c r="C1" s="8"/>
      <c r="D1" s="8"/>
      <c r="E1" s="8"/>
      <c r="F1" s="8"/>
      <c r="G1" s="18" t="s">
        <v>77</v>
      </c>
      <c r="H1" s="1"/>
      <c r="I1" s="1"/>
      <c r="J1" s="1"/>
      <c r="K1" s="1"/>
      <c r="L1" s="1"/>
      <c r="M1" s="1"/>
      <c r="N1" s="1"/>
      <c r="O1" s="1"/>
      <c r="P1" s="1"/>
      <c r="Q1" s="1"/>
      <c r="R1" s="1"/>
      <c r="S1" s="1"/>
      <c r="T1" s="1"/>
      <c r="U1" s="1"/>
      <c r="V1" s="1"/>
    </row>
    <row r="2" spans="1:22" ht="18" customHeight="1">
      <c r="A2" s="1"/>
      <c r="B2" s="10" t="s">
        <v>70</v>
      </c>
      <c r="C2" s="10"/>
      <c r="D2" s="10"/>
      <c r="E2" s="10"/>
      <c r="F2" s="10"/>
      <c r="G2" s="1"/>
      <c r="H2" s="1"/>
      <c r="I2" s="1"/>
      <c r="J2" s="1"/>
      <c r="K2" s="1"/>
      <c r="L2" s="1"/>
      <c r="M2" s="1"/>
      <c r="N2" s="1"/>
      <c r="O2" s="1"/>
      <c r="P2" s="1"/>
      <c r="Q2" s="1"/>
      <c r="R2" s="1"/>
      <c r="S2" s="1"/>
      <c r="T2" s="1"/>
      <c r="U2" s="1"/>
      <c r="V2" s="19" t="s">
        <v>45</v>
      </c>
    </row>
    <row r="3" spans="1:22" ht="18" customHeight="1">
      <c r="A3" s="1"/>
      <c r="B3" s="71" t="s">
        <v>78</v>
      </c>
      <c r="C3" s="72"/>
      <c r="D3" s="72"/>
      <c r="E3" s="72"/>
      <c r="F3" s="73"/>
      <c r="G3" s="86" t="s">
        <v>47</v>
      </c>
      <c r="H3" s="88"/>
      <c r="I3" s="88"/>
      <c r="J3" s="87"/>
      <c r="K3" s="25" t="s">
        <v>195</v>
      </c>
      <c r="L3" s="86" t="s">
        <v>48</v>
      </c>
      <c r="M3" s="88"/>
      <c r="N3" s="87"/>
      <c r="O3" s="25" t="s">
        <v>17</v>
      </c>
      <c r="P3" s="26" t="s">
        <v>18</v>
      </c>
      <c r="Q3" s="25" t="s">
        <v>21</v>
      </c>
      <c r="R3" s="26" t="s">
        <v>24</v>
      </c>
      <c r="S3" s="25" t="s">
        <v>27</v>
      </c>
      <c r="T3" s="26" t="s">
        <v>29</v>
      </c>
      <c r="U3" s="25" t="s">
        <v>32</v>
      </c>
      <c r="V3" s="26" t="s">
        <v>34</v>
      </c>
    </row>
    <row r="4" spans="1:22" ht="12">
      <c r="A4" s="1"/>
      <c r="B4" s="74"/>
      <c r="C4" s="75"/>
      <c r="D4" s="75"/>
      <c r="E4" s="75"/>
      <c r="F4" s="76"/>
      <c r="G4" s="32"/>
      <c r="H4" s="77" t="s">
        <v>198</v>
      </c>
      <c r="I4" s="77" t="s">
        <v>199</v>
      </c>
      <c r="J4" s="26"/>
      <c r="K4" s="30"/>
      <c r="L4" s="32"/>
      <c r="M4" s="77" t="s">
        <v>197</v>
      </c>
      <c r="N4" s="77" t="s">
        <v>196</v>
      </c>
      <c r="O4" s="6" t="s">
        <v>16</v>
      </c>
      <c r="P4" s="12" t="s">
        <v>19</v>
      </c>
      <c r="Q4" s="6" t="s">
        <v>22</v>
      </c>
      <c r="R4" s="12" t="s">
        <v>23</v>
      </c>
      <c r="S4" s="6" t="s">
        <v>26</v>
      </c>
      <c r="T4" s="12" t="s">
        <v>30</v>
      </c>
      <c r="U4" s="6" t="s">
        <v>33</v>
      </c>
      <c r="V4" s="12" t="s">
        <v>51</v>
      </c>
    </row>
    <row r="5" spans="1:22" ht="12">
      <c r="A5" s="1"/>
      <c r="B5" s="65" t="s">
        <v>79</v>
      </c>
      <c r="C5" s="66"/>
      <c r="D5" s="66"/>
      <c r="E5" s="66"/>
      <c r="F5" s="67"/>
      <c r="G5" s="7" t="s">
        <v>7</v>
      </c>
      <c r="H5" s="78"/>
      <c r="I5" s="78"/>
      <c r="J5" s="12" t="s">
        <v>200</v>
      </c>
      <c r="K5" s="6"/>
      <c r="L5" s="7" t="s">
        <v>7</v>
      </c>
      <c r="M5" s="78"/>
      <c r="N5" s="78"/>
      <c r="O5" s="6" t="s">
        <v>49</v>
      </c>
      <c r="P5" s="12" t="s">
        <v>20</v>
      </c>
      <c r="Q5" s="6" t="s">
        <v>50</v>
      </c>
      <c r="R5" s="12" t="s">
        <v>25</v>
      </c>
      <c r="S5" s="6" t="s">
        <v>28</v>
      </c>
      <c r="T5" s="12" t="s">
        <v>31</v>
      </c>
      <c r="U5" s="6" t="s">
        <v>2</v>
      </c>
      <c r="V5" s="12" t="s">
        <v>3</v>
      </c>
    </row>
    <row r="6" spans="1:22" ht="12">
      <c r="A6" s="1"/>
      <c r="B6" s="68"/>
      <c r="C6" s="69"/>
      <c r="D6" s="69"/>
      <c r="E6" s="69"/>
      <c r="F6" s="70"/>
      <c r="G6" s="7"/>
      <c r="H6" s="79"/>
      <c r="I6" s="79"/>
      <c r="J6" s="12"/>
      <c r="K6" s="6"/>
      <c r="L6" s="7"/>
      <c r="M6" s="79"/>
      <c r="N6" s="79"/>
      <c r="O6" s="6"/>
      <c r="P6" s="12"/>
      <c r="Q6" s="6"/>
      <c r="R6" s="12" t="s">
        <v>20</v>
      </c>
      <c r="S6" s="6" t="s">
        <v>20</v>
      </c>
      <c r="T6" s="12" t="s">
        <v>20</v>
      </c>
      <c r="U6" s="6" t="s">
        <v>1</v>
      </c>
      <c r="V6" s="13" t="s">
        <v>20</v>
      </c>
    </row>
    <row r="7" spans="1:22" s="47" customFormat="1" ht="12.75" customHeight="1">
      <c r="A7" s="35"/>
      <c r="B7" s="36" t="s">
        <v>121</v>
      </c>
      <c r="C7" s="43" t="s">
        <v>122</v>
      </c>
      <c r="D7" s="43"/>
      <c r="E7" s="43"/>
      <c r="F7" s="44"/>
      <c r="G7" s="52">
        <f>SUM(H7:J7)</f>
        <v>0</v>
      </c>
      <c r="H7" s="51"/>
      <c r="I7" s="51"/>
      <c r="J7" s="51"/>
      <c r="K7" s="51"/>
      <c r="L7" s="38">
        <f>+M7+N7</f>
        <v>0</v>
      </c>
      <c r="M7" s="39"/>
      <c r="N7" s="51"/>
      <c r="O7" s="51"/>
      <c r="P7" s="51"/>
      <c r="Q7" s="51"/>
      <c r="R7" s="51"/>
      <c r="S7" s="51"/>
      <c r="T7" s="51"/>
      <c r="U7" s="51"/>
      <c r="V7" s="51"/>
    </row>
    <row r="8" spans="1:22" s="47" customFormat="1" ht="12.75" customHeight="1">
      <c r="A8" s="35"/>
      <c r="B8" s="48"/>
      <c r="C8" s="41" t="s">
        <v>135</v>
      </c>
      <c r="D8" s="41"/>
      <c r="E8" s="41"/>
      <c r="F8" s="42"/>
      <c r="G8" s="62">
        <f aca="true" t="shared" si="0" ref="G8:G69">SUM(H8:J8)</f>
        <v>0</v>
      </c>
      <c r="H8" s="61"/>
      <c r="I8" s="61"/>
      <c r="J8" s="61"/>
      <c r="K8" s="61"/>
      <c r="L8" s="50">
        <f aca="true" t="shared" si="1" ref="L8:L69">+M8+N8</f>
        <v>0</v>
      </c>
      <c r="M8" s="49"/>
      <c r="N8" s="61"/>
      <c r="O8" s="61"/>
      <c r="P8" s="61"/>
      <c r="Q8" s="61"/>
      <c r="R8" s="61"/>
      <c r="S8" s="61"/>
      <c r="T8" s="61"/>
      <c r="U8" s="61"/>
      <c r="V8" s="61"/>
    </row>
    <row r="9" spans="1:22" s="47" customFormat="1" ht="12.75" customHeight="1">
      <c r="A9" s="35"/>
      <c r="B9" s="36" t="s">
        <v>123</v>
      </c>
      <c r="C9" s="43" t="s">
        <v>124</v>
      </c>
      <c r="D9" s="43"/>
      <c r="E9" s="43"/>
      <c r="F9" s="44"/>
      <c r="G9" s="52">
        <f t="shared" si="0"/>
        <v>0</v>
      </c>
      <c r="H9" s="51"/>
      <c r="I9" s="51"/>
      <c r="J9" s="51"/>
      <c r="K9" s="39">
        <v>16938</v>
      </c>
      <c r="L9" s="38">
        <f t="shared" si="1"/>
        <v>0</v>
      </c>
      <c r="M9" s="39"/>
      <c r="N9" s="51"/>
      <c r="O9" s="51"/>
      <c r="P9" s="51"/>
      <c r="Q9" s="51"/>
      <c r="R9" s="51"/>
      <c r="S9" s="51"/>
      <c r="T9" s="51"/>
      <c r="U9" s="51"/>
      <c r="V9" s="51"/>
    </row>
    <row r="10" spans="1:22" s="47" customFormat="1" ht="12.75" customHeight="1">
      <c r="A10" s="35"/>
      <c r="B10" s="36" t="s">
        <v>125</v>
      </c>
      <c r="C10" s="43" t="s">
        <v>126</v>
      </c>
      <c r="D10" s="43"/>
      <c r="E10" s="43"/>
      <c r="F10" s="44"/>
      <c r="G10" s="52">
        <f t="shared" si="0"/>
        <v>0</v>
      </c>
      <c r="H10" s="51"/>
      <c r="I10" s="51"/>
      <c r="J10" s="51"/>
      <c r="K10" s="51"/>
      <c r="L10" s="52">
        <f t="shared" si="1"/>
        <v>0</v>
      </c>
      <c r="M10" s="51"/>
      <c r="N10" s="51"/>
      <c r="O10" s="51"/>
      <c r="P10" s="51"/>
      <c r="Q10" s="51"/>
      <c r="R10" s="51"/>
      <c r="S10" s="51"/>
      <c r="T10" s="51"/>
      <c r="U10" s="51"/>
      <c r="V10" s="51"/>
    </row>
    <row r="11" spans="1:22" s="47" customFormat="1" ht="12.75" customHeight="1">
      <c r="A11" s="35"/>
      <c r="B11" s="36" t="s">
        <v>127</v>
      </c>
      <c r="C11" s="43" t="s">
        <v>128</v>
      </c>
      <c r="D11" s="43"/>
      <c r="E11" s="43"/>
      <c r="F11" s="44"/>
      <c r="G11" s="52">
        <f t="shared" si="0"/>
        <v>0</v>
      </c>
      <c r="H11" s="51"/>
      <c r="I11" s="51"/>
      <c r="J11" s="51"/>
      <c r="K11" s="51"/>
      <c r="L11" s="52">
        <f t="shared" si="1"/>
        <v>0</v>
      </c>
      <c r="M11" s="51"/>
      <c r="N11" s="51"/>
      <c r="O11" s="51"/>
      <c r="P11" s="51"/>
      <c r="Q11" s="51"/>
      <c r="R11" s="51"/>
      <c r="S11" s="51"/>
      <c r="T11" s="51"/>
      <c r="U11" s="51"/>
      <c r="V11" s="51"/>
    </row>
    <row r="12" spans="1:22" s="47" customFormat="1" ht="12.75" customHeight="1">
      <c r="A12" s="35"/>
      <c r="B12" s="36" t="s">
        <v>129</v>
      </c>
      <c r="C12" s="43" t="s">
        <v>130</v>
      </c>
      <c r="D12" s="43"/>
      <c r="E12" s="43"/>
      <c r="F12" s="44"/>
      <c r="G12" s="38">
        <f t="shared" si="0"/>
        <v>0</v>
      </c>
      <c r="H12" s="38">
        <f>SUM(H13:H16)</f>
        <v>0</v>
      </c>
      <c r="I12" s="38">
        <f aca="true" t="shared" si="2" ref="I12:V12">SUM(I13:I16)</f>
        <v>0</v>
      </c>
      <c r="J12" s="38">
        <f t="shared" si="2"/>
        <v>0</v>
      </c>
      <c r="K12" s="38">
        <f t="shared" si="2"/>
        <v>217096</v>
      </c>
      <c r="L12" s="38">
        <f t="shared" si="1"/>
        <v>0</v>
      </c>
      <c r="M12" s="52">
        <f t="shared" si="2"/>
        <v>0</v>
      </c>
      <c r="N12" s="38">
        <f t="shared" si="2"/>
        <v>0</v>
      </c>
      <c r="O12" s="52">
        <f t="shared" si="2"/>
        <v>0</v>
      </c>
      <c r="P12" s="38">
        <f t="shared" si="2"/>
        <v>10226600</v>
      </c>
      <c r="Q12" s="38">
        <f t="shared" si="2"/>
        <v>18728304</v>
      </c>
      <c r="R12" s="38">
        <f t="shared" si="2"/>
        <v>1610944</v>
      </c>
      <c r="S12" s="38">
        <f t="shared" si="2"/>
        <v>7438</v>
      </c>
      <c r="T12" s="38">
        <f t="shared" si="2"/>
        <v>6468590</v>
      </c>
      <c r="U12" s="38">
        <f t="shared" si="2"/>
        <v>0</v>
      </c>
      <c r="V12" s="38">
        <f t="shared" si="2"/>
        <v>0</v>
      </c>
    </row>
    <row r="13" spans="1:22" s="47" customFormat="1" ht="12.75" customHeight="1">
      <c r="A13" s="35"/>
      <c r="B13" s="36"/>
      <c r="C13" s="53" t="s">
        <v>93</v>
      </c>
      <c r="D13" s="43" t="s">
        <v>131</v>
      </c>
      <c r="E13" s="43"/>
      <c r="F13" s="44"/>
      <c r="G13" s="38">
        <f t="shared" si="0"/>
        <v>0</v>
      </c>
      <c r="H13" s="39"/>
      <c r="I13" s="39"/>
      <c r="J13" s="39"/>
      <c r="K13" s="39">
        <v>217096</v>
      </c>
      <c r="L13" s="52">
        <f t="shared" si="1"/>
        <v>0</v>
      </c>
      <c r="M13" s="51"/>
      <c r="N13" s="51"/>
      <c r="O13" s="51"/>
      <c r="P13" s="51"/>
      <c r="Q13" s="51"/>
      <c r="R13" s="51"/>
      <c r="S13" s="51"/>
      <c r="T13" s="51"/>
      <c r="U13" s="51"/>
      <c r="V13" s="51"/>
    </row>
    <row r="14" spans="1:22" s="47" customFormat="1" ht="12.75" customHeight="1">
      <c r="A14" s="35"/>
      <c r="B14" s="36"/>
      <c r="C14" s="53" t="s">
        <v>92</v>
      </c>
      <c r="D14" s="43" t="s">
        <v>132</v>
      </c>
      <c r="E14" s="43"/>
      <c r="F14" s="44"/>
      <c r="G14" s="52">
        <f t="shared" si="0"/>
        <v>0</v>
      </c>
      <c r="H14" s="51"/>
      <c r="I14" s="51"/>
      <c r="J14" s="51"/>
      <c r="K14" s="51"/>
      <c r="L14" s="52">
        <f t="shared" si="1"/>
        <v>0</v>
      </c>
      <c r="M14" s="51"/>
      <c r="N14" s="51"/>
      <c r="O14" s="51"/>
      <c r="P14" s="51"/>
      <c r="Q14" s="51"/>
      <c r="R14" s="51"/>
      <c r="S14" s="51"/>
      <c r="T14" s="51"/>
      <c r="U14" s="51"/>
      <c r="V14" s="51"/>
    </row>
    <row r="15" spans="1:22" s="47" customFormat="1" ht="12.75" customHeight="1">
      <c r="A15" s="35"/>
      <c r="B15" s="36"/>
      <c r="C15" s="53" t="s">
        <v>101</v>
      </c>
      <c r="D15" s="43" t="s">
        <v>110</v>
      </c>
      <c r="E15" s="43"/>
      <c r="F15" s="44"/>
      <c r="G15" s="52">
        <f t="shared" si="0"/>
        <v>0</v>
      </c>
      <c r="H15" s="51"/>
      <c r="I15" s="51"/>
      <c r="J15" s="51"/>
      <c r="K15" s="51"/>
      <c r="L15" s="52">
        <f t="shared" si="1"/>
        <v>0</v>
      </c>
      <c r="M15" s="51"/>
      <c r="N15" s="51"/>
      <c r="O15" s="51"/>
      <c r="P15" s="39">
        <v>10226600</v>
      </c>
      <c r="Q15" s="39">
        <v>18728304</v>
      </c>
      <c r="R15" s="39">
        <v>1610944</v>
      </c>
      <c r="S15" s="39">
        <v>7438</v>
      </c>
      <c r="T15" s="39">
        <v>6468590</v>
      </c>
      <c r="U15" s="39"/>
      <c r="V15" s="39"/>
    </row>
    <row r="16" spans="1:22" s="47" customFormat="1" ht="12.75" customHeight="1">
      <c r="A16" s="35"/>
      <c r="B16" s="36"/>
      <c r="C16" s="53" t="s">
        <v>102</v>
      </c>
      <c r="D16" s="43" t="s">
        <v>133</v>
      </c>
      <c r="E16" s="43"/>
      <c r="F16" s="44"/>
      <c r="G16" s="52">
        <f t="shared" si="0"/>
        <v>0</v>
      </c>
      <c r="H16" s="51"/>
      <c r="I16" s="51"/>
      <c r="J16" s="51"/>
      <c r="K16" s="51"/>
      <c r="L16" s="38">
        <f t="shared" si="1"/>
        <v>0</v>
      </c>
      <c r="M16" s="51"/>
      <c r="N16" s="39"/>
      <c r="O16" s="51"/>
      <c r="P16" s="51"/>
      <c r="Q16" s="51"/>
      <c r="R16" s="51"/>
      <c r="S16" s="51"/>
      <c r="T16" s="51"/>
      <c r="U16" s="51"/>
      <c r="V16" s="51"/>
    </row>
    <row r="17" spans="1:22" s="47" customFormat="1" ht="12.75" customHeight="1">
      <c r="A17" s="35"/>
      <c r="B17" s="36" t="s">
        <v>119</v>
      </c>
      <c r="C17" s="43" t="s">
        <v>120</v>
      </c>
      <c r="D17" s="43"/>
      <c r="E17" s="43"/>
      <c r="F17" s="44"/>
      <c r="G17" s="52">
        <f t="shared" si="0"/>
        <v>0</v>
      </c>
      <c r="H17" s="52">
        <f>+H18+H23+H28+H29+H30</f>
        <v>0</v>
      </c>
      <c r="I17" s="52">
        <f aca="true" t="shared" si="3" ref="I17:V17">+I18+I23+I28+I29+I30</f>
        <v>0</v>
      </c>
      <c r="J17" s="52">
        <f t="shared" si="3"/>
        <v>0</v>
      </c>
      <c r="K17" s="52">
        <f t="shared" si="3"/>
        <v>0</v>
      </c>
      <c r="L17" s="38">
        <f t="shared" si="1"/>
        <v>0</v>
      </c>
      <c r="M17" s="38">
        <f t="shared" si="3"/>
        <v>0</v>
      </c>
      <c r="N17" s="52">
        <f t="shared" si="3"/>
        <v>0</v>
      </c>
      <c r="O17" s="52">
        <f t="shared" si="3"/>
        <v>0</v>
      </c>
      <c r="P17" s="52">
        <f t="shared" si="3"/>
        <v>0</v>
      </c>
      <c r="Q17" s="52">
        <f t="shared" si="3"/>
        <v>0</v>
      </c>
      <c r="R17" s="52">
        <f t="shared" si="3"/>
        <v>0</v>
      </c>
      <c r="S17" s="52">
        <f t="shared" si="3"/>
        <v>0</v>
      </c>
      <c r="T17" s="52">
        <f t="shared" si="3"/>
        <v>0</v>
      </c>
      <c r="U17" s="52">
        <f t="shared" si="3"/>
        <v>0</v>
      </c>
      <c r="V17" s="52">
        <f t="shared" si="3"/>
        <v>0</v>
      </c>
    </row>
    <row r="18" spans="1:22" s="47" customFormat="1" ht="12.75" customHeight="1">
      <c r="A18" s="35"/>
      <c r="B18" s="36"/>
      <c r="C18" s="53" t="s">
        <v>93</v>
      </c>
      <c r="D18" s="43" t="s">
        <v>116</v>
      </c>
      <c r="E18" s="43"/>
      <c r="F18" s="44"/>
      <c r="G18" s="52">
        <f t="shared" si="0"/>
        <v>0</v>
      </c>
      <c r="H18" s="52">
        <f>+H19+H20</f>
        <v>0</v>
      </c>
      <c r="I18" s="52">
        <f aca="true" t="shared" si="4" ref="I18:V18">+I19+I20</f>
        <v>0</v>
      </c>
      <c r="J18" s="52">
        <f t="shared" si="4"/>
        <v>0</v>
      </c>
      <c r="K18" s="52">
        <f t="shared" si="4"/>
        <v>0</v>
      </c>
      <c r="L18" s="52">
        <f t="shared" si="1"/>
        <v>0</v>
      </c>
      <c r="M18" s="52">
        <f t="shared" si="4"/>
        <v>0</v>
      </c>
      <c r="N18" s="52">
        <f t="shared" si="4"/>
        <v>0</v>
      </c>
      <c r="O18" s="52">
        <f t="shared" si="4"/>
        <v>0</v>
      </c>
      <c r="P18" s="52">
        <f t="shared" si="4"/>
        <v>0</v>
      </c>
      <c r="Q18" s="52">
        <f t="shared" si="4"/>
        <v>0</v>
      </c>
      <c r="R18" s="52">
        <f t="shared" si="4"/>
        <v>0</v>
      </c>
      <c r="S18" s="52">
        <f t="shared" si="4"/>
        <v>0</v>
      </c>
      <c r="T18" s="52">
        <f t="shared" si="4"/>
        <v>0</v>
      </c>
      <c r="U18" s="52">
        <f t="shared" si="4"/>
        <v>0</v>
      </c>
      <c r="V18" s="52">
        <f t="shared" si="4"/>
        <v>0</v>
      </c>
    </row>
    <row r="19" spans="1:22" s="47" customFormat="1" ht="12.75" customHeight="1">
      <c r="A19" s="35"/>
      <c r="B19" s="36"/>
      <c r="C19" s="54"/>
      <c r="D19" s="53" t="s">
        <v>98</v>
      </c>
      <c r="E19" s="43" t="s">
        <v>112</v>
      </c>
      <c r="F19" s="44"/>
      <c r="G19" s="52">
        <f t="shared" si="0"/>
        <v>0</v>
      </c>
      <c r="H19" s="51"/>
      <c r="I19" s="51"/>
      <c r="J19" s="51"/>
      <c r="K19" s="51"/>
      <c r="L19" s="52">
        <f t="shared" si="1"/>
        <v>0</v>
      </c>
      <c r="M19" s="51"/>
      <c r="N19" s="51"/>
      <c r="O19" s="51"/>
      <c r="P19" s="51"/>
      <c r="Q19" s="51"/>
      <c r="R19" s="51"/>
      <c r="S19" s="51"/>
      <c r="T19" s="51"/>
      <c r="U19" s="51"/>
      <c r="V19" s="51"/>
    </row>
    <row r="20" spans="1:22" s="47" customFormat="1" ht="12.75" customHeight="1">
      <c r="A20" s="35"/>
      <c r="B20" s="36"/>
      <c r="C20" s="54"/>
      <c r="D20" s="53" t="s">
        <v>99</v>
      </c>
      <c r="E20" s="43" t="s">
        <v>115</v>
      </c>
      <c r="F20" s="44"/>
      <c r="G20" s="52">
        <f t="shared" si="0"/>
        <v>0</v>
      </c>
      <c r="H20" s="52">
        <f>+H21+H22</f>
        <v>0</v>
      </c>
      <c r="I20" s="52">
        <f aca="true" t="shared" si="5" ref="I20:V20">+I21+I22</f>
        <v>0</v>
      </c>
      <c r="J20" s="52">
        <f t="shared" si="5"/>
        <v>0</v>
      </c>
      <c r="K20" s="52">
        <f t="shared" si="5"/>
        <v>0</v>
      </c>
      <c r="L20" s="52">
        <f t="shared" si="1"/>
        <v>0</v>
      </c>
      <c r="M20" s="52">
        <f t="shared" si="5"/>
        <v>0</v>
      </c>
      <c r="N20" s="52">
        <f t="shared" si="5"/>
        <v>0</v>
      </c>
      <c r="O20" s="52">
        <f t="shared" si="5"/>
        <v>0</v>
      </c>
      <c r="P20" s="52">
        <f t="shared" si="5"/>
        <v>0</v>
      </c>
      <c r="Q20" s="52">
        <f t="shared" si="5"/>
        <v>0</v>
      </c>
      <c r="R20" s="52">
        <f t="shared" si="5"/>
        <v>0</v>
      </c>
      <c r="S20" s="52">
        <f t="shared" si="5"/>
        <v>0</v>
      </c>
      <c r="T20" s="52">
        <f t="shared" si="5"/>
        <v>0</v>
      </c>
      <c r="U20" s="52">
        <f t="shared" si="5"/>
        <v>0</v>
      </c>
      <c r="V20" s="52">
        <f t="shared" si="5"/>
        <v>0</v>
      </c>
    </row>
    <row r="21" spans="1:22" s="47" customFormat="1" ht="12.75" customHeight="1">
      <c r="A21" s="35"/>
      <c r="B21" s="36"/>
      <c r="C21" s="54"/>
      <c r="D21" s="54"/>
      <c r="E21" s="53" t="s">
        <v>107</v>
      </c>
      <c r="F21" s="37" t="s">
        <v>110</v>
      </c>
      <c r="G21" s="52">
        <f t="shared" si="0"/>
        <v>0</v>
      </c>
      <c r="H21" s="51"/>
      <c r="I21" s="51"/>
      <c r="J21" s="51"/>
      <c r="K21" s="51"/>
      <c r="L21" s="52">
        <f t="shared" si="1"/>
        <v>0</v>
      </c>
      <c r="M21" s="51"/>
      <c r="N21" s="51"/>
      <c r="O21" s="51"/>
      <c r="P21" s="51"/>
      <c r="Q21" s="51"/>
      <c r="R21" s="51"/>
      <c r="S21" s="51"/>
      <c r="T21" s="51"/>
      <c r="U21" s="51"/>
      <c r="V21" s="51"/>
    </row>
    <row r="22" spans="1:22" s="47" customFormat="1" ht="12.75" customHeight="1">
      <c r="A22" s="35"/>
      <c r="B22" s="36"/>
      <c r="C22" s="54"/>
      <c r="D22" s="54"/>
      <c r="E22" s="53" t="s">
        <v>108</v>
      </c>
      <c r="F22" s="37" t="s">
        <v>114</v>
      </c>
      <c r="G22" s="52">
        <f t="shared" si="0"/>
        <v>0</v>
      </c>
      <c r="H22" s="51"/>
      <c r="I22" s="51"/>
      <c r="J22" s="51"/>
      <c r="K22" s="51"/>
      <c r="L22" s="52">
        <f t="shared" si="1"/>
        <v>0</v>
      </c>
      <c r="M22" s="51"/>
      <c r="N22" s="51"/>
      <c r="O22" s="51"/>
      <c r="P22" s="51"/>
      <c r="Q22" s="51"/>
      <c r="R22" s="51"/>
      <c r="S22" s="51"/>
      <c r="T22" s="51"/>
      <c r="U22" s="51"/>
      <c r="V22" s="51"/>
    </row>
    <row r="23" spans="1:22" s="47" customFormat="1" ht="12.75" customHeight="1">
      <c r="A23" s="35"/>
      <c r="B23" s="36"/>
      <c r="C23" s="53" t="s">
        <v>92</v>
      </c>
      <c r="D23" s="43" t="s">
        <v>113</v>
      </c>
      <c r="E23" s="43"/>
      <c r="F23" s="44"/>
      <c r="G23" s="52">
        <f t="shared" si="0"/>
        <v>0</v>
      </c>
      <c r="H23" s="52">
        <f>+H24+H25</f>
        <v>0</v>
      </c>
      <c r="I23" s="52">
        <f aca="true" t="shared" si="6" ref="I23:V23">+I24+I25</f>
        <v>0</v>
      </c>
      <c r="J23" s="52">
        <f t="shared" si="6"/>
        <v>0</v>
      </c>
      <c r="K23" s="52">
        <f t="shared" si="6"/>
        <v>0</v>
      </c>
      <c r="L23" s="38">
        <f t="shared" si="1"/>
        <v>0</v>
      </c>
      <c r="M23" s="38">
        <f t="shared" si="6"/>
        <v>0</v>
      </c>
      <c r="N23" s="52">
        <f t="shared" si="6"/>
        <v>0</v>
      </c>
      <c r="O23" s="52">
        <f t="shared" si="6"/>
        <v>0</v>
      </c>
      <c r="P23" s="52">
        <f t="shared" si="6"/>
        <v>0</v>
      </c>
      <c r="Q23" s="52">
        <f t="shared" si="6"/>
        <v>0</v>
      </c>
      <c r="R23" s="52">
        <f t="shared" si="6"/>
        <v>0</v>
      </c>
      <c r="S23" s="52">
        <f t="shared" si="6"/>
        <v>0</v>
      </c>
      <c r="T23" s="52">
        <f t="shared" si="6"/>
        <v>0</v>
      </c>
      <c r="U23" s="52">
        <f t="shared" si="6"/>
        <v>0</v>
      </c>
      <c r="V23" s="52">
        <f t="shared" si="6"/>
        <v>0</v>
      </c>
    </row>
    <row r="24" spans="1:22" s="47" customFormat="1" ht="12.75" customHeight="1">
      <c r="A24" s="35"/>
      <c r="B24" s="36"/>
      <c r="C24" s="54"/>
      <c r="D24" s="53" t="s">
        <v>98</v>
      </c>
      <c r="E24" s="43" t="s">
        <v>112</v>
      </c>
      <c r="F24" s="44"/>
      <c r="G24" s="52">
        <f t="shared" si="0"/>
        <v>0</v>
      </c>
      <c r="H24" s="51"/>
      <c r="I24" s="51"/>
      <c r="J24" s="51"/>
      <c r="K24" s="51"/>
      <c r="L24" s="38">
        <f t="shared" si="1"/>
        <v>0</v>
      </c>
      <c r="M24" s="39"/>
      <c r="N24" s="51"/>
      <c r="O24" s="51"/>
      <c r="P24" s="51"/>
      <c r="Q24" s="51"/>
      <c r="R24" s="51"/>
      <c r="S24" s="51"/>
      <c r="T24" s="51"/>
      <c r="U24" s="51"/>
      <c r="V24" s="51"/>
    </row>
    <row r="25" spans="1:22" s="47" customFormat="1" ht="12.75" customHeight="1">
      <c r="A25" s="35"/>
      <c r="B25" s="36"/>
      <c r="C25" s="54"/>
      <c r="D25" s="53" t="s">
        <v>99</v>
      </c>
      <c r="E25" s="43" t="s">
        <v>111</v>
      </c>
      <c r="F25" s="44"/>
      <c r="G25" s="52">
        <f t="shared" si="0"/>
        <v>0</v>
      </c>
      <c r="H25" s="52">
        <f>+H26+H27</f>
        <v>0</v>
      </c>
      <c r="I25" s="52">
        <f aca="true" t="shared" si="7" ref="I25:V25">+I26+I27</f>
        <v>0</v>
      </c>
      <c r="J25" s="52">
        <f t="shared" si="7"/>
        <v>0</v>
      </c>
      <c r="K25" s="52">
        <f t="shared" si="7"/>
        <v>0</v>
      </c>
      <c r="L25" s="52">
        <f t="shared" si="1"/>
        <v>0</v>
      </c>
      <c r="M25" s="52">
        <f t="shared" si="7"/>
        <v>0</v>
      </c>
      <c r="N25" s="52">
        <f t="shared" si="7"/>
        <v>0</v>
      </c>
      <c r="O25" s="52">
        <f t="shared" si="7"/>
        <v>0</v>
      </c>
      <c r="P25" s="52">
        <f t="shared" si="7"/>
        <v>0</v>
      </c>
      <c r="Q25" s="52">
        <f t="shared" si="7"/>
        <v>0</v>
      </c>
      <c r="R25" s="52">
        <f t="shared" si="7"/>
        <v>0</v>
      </c>
      <c r="S25" s="52">
        <f t="shared" si="7"/>
        <v>0</v>
      </c>
      <c r="T25" s="52">
        <f t="shared" si="7"/>
        <v>0</v>
      </c>
      <c r="U25" s="52">
        <f t="shared" si="7"/>
        <v>0</v>
      </c>
      <c r="V25" s="52">
        <f t="shared" si="7"/>
        <v>0</v>
      </c>
    </row>
    <row r="26" spans="1:22" s="47" customFormat="1" ht="12.75" customHeight="1">
      <c r="A26" s="35"/>
      <c r="B26" s="36"/>
      <c r="C26" s="54"/>
      <c r="D26" s="54"/>
      <c r="E26" s="53" t="s">
        <v>107</v>
      </c>
      <c r="F26" s="37" t="s">
        <v>110</v>
      </c>
      <c r="G26" s="52">
        <f t="shared" si="0"/>
        <v>0</v>
      </c>
      <c r="H26" s="51"/>
      <c r="I26" s="51"/>
      <c r="J26" s="51"/>
      <c r="K26" s="51"/>
      <c r="L26" s="52">
        <f t="shared" si="1"/>
        <v>0</v>
      </c>
      <c r="M26" s="51"/>
      <c r="N26" s="51"/>
      <c r="O26" s="51"/>
      <c r="P26" s="51"/>
      <c r="Q26" s="51"/>
      <c r="R26" s="51"/>
      <c r="S26" s="51"/>
      <c r="T26" s="51"/>
      <c r="U26" s="51"/>
      <c r="V26" s="51"/>
    </row>
    <row r="27" spans="1:22" s="47" customFormat="1" ht="12.75" customHeight="1">
      <c r="A27" s="35"/>
      <c r="B27" s="36"/>
      <c r="C27" s="54"/>
      <c r="D27" s="54"/>
      <c r="E27" s="53" t="s">
        <v>108</v>
      </c>
      <c r="F27" s="37" t="s">
        <v>109</v>
      </c>
      <c r="G27" s="52">
        <f t="shared" si="0"/>
        <v>0</v>
      </c>
      <c r="H27" s="51"/>
      <c r="I27" s="51"/>
      <c r="J27" s="51"/>
      <c r="K27" s="51"/>
      <c r="L27" s="52">
        <f t="shared" si="1"/>
        <v>0</v>
      </c>
      <c r="M27" s="51"/>
      <c r="N27" s="51"/>
      <c r="O27" s="51"/>
      <c r="P27" s="51"/>
      <c r="Q27" s="51"/>
      <c r="R27" s="51"/>
      <c r="S27" s="51"/>
      <c r="T27" s="51"/>
      <c r="U27" s="51"/>
      <c r="V27" s="51"/>
    </row>
    <row r="28" spans="1:22" s="47" customFormat="1" ht="12.75" customHeight="1">
      <c r="A28" s="35"/>
      <c r="B28" s="36"/>
      <c r="C28" s="53" t="s">
        <v>101</v>
      </c>
      <c r="D28" s="43" t="s">
        <v>104</v>
      </c>
      <c r="E28" s="43"/>
      <c r="F28" s="44"/>
      <c r="G28" s="52">
        <f t="shared" si="0"/>
        <v>0</v>
      </c>
      <c r="H28" s="51"/>
      <c r="I28" s="51"/>
      <c r="J28" s="51"/>
      <c r="K28" s="51"/>
      <c r="L28" s="52">
        <f t="shared" si="1"/>
        <v>0</v>
      </c>
      <c r="M28" s="51"/>
      <c r="N28" s="51"/>
      <c r="O28" s="51"/>
      <c r="P28" s="51"/>
      <c r="Q28" s="51"/>
      <c r="R28" s="51"/>
      <c r="S28" s="51"/>
      <c r="T28" s="51"/>
      <c r="U28" s="51"/>
      <c r="V28" s="51"/>
    </row>
    <row r="29" spans="1:22" s="47" customFormat="1" ht="12.75" customHeight="1">
      <c r="A29" s="35"/>
      <c r="B29" s="36"/>
      <c r="C29" s="53" t="s">
        <v>102</v>
      </c>
      <c r="D29" s="43" t="s">
        <v>105</v>
      </c>
      <c r="E29" s="43"/>
      <c r="F29" s="44"/>
      <c r="G29" s="52">
        <f t="shared" si="0"/>
        <v>0</v>
      </c>
      <c r="H29" s="51"/>
      <c r="I29" s="51"/>
      <c r="J29" s="51"/>
      <c r="K29" s="51"/>
      <c r="L29" s="52">
        <f t="shared" si="1"/>
        <v>0</v>
      </c>
      <c r="M29" s="51"/>
      <c r="N29" s="51"/>
      <c r="O29" s="51"/>
      <c r="P29" s="51"/>
      <c r="Q29" s="51"/>
      <c r="R29" s="51"/>
      <c r="S29" s="51"/>
      <c r="T29" s="51"/>
      <c r="U29" s="51"/>
      <c r="V29" s="51"/>
    </row>
    <row r="30" spans="1:22" s="47" customFormat="1" ht="12.75" customHeight="1">
      <c r="A30" s="35"/>
      <c r="B30" s="36"/>
      <c r="C30" s="53" t="s">
        <v>103</v>
      </c>
      <c r="D30" s="43" t="s">
        <v>106</v>
      </c>
      <c r="E30" s="43"/>
      <c r="F30" s="44"/>
      <c r="G30" s="52">
        <f t="shared" si="0"/>
        <v>0</v>
      </c>
      <c r="H30" s="52">
        <f>+H31+H32</f>
        <v>0</v>
      </c>
      <c r="I30" s="52">
        <f aca="true" t="shared" si="8" ref="I30:V30">+I31+I32</f>
        <v>0</v>
      </c>
      <c r="J30" s="52">
        <f t="shared" si="8"/>
        <v>0</v>
      </c>
      <c r="K30" s="52">
        <f t="shared" si="8"/>
        <v>0</v>
      </c>
      <c r="L30" s="52">
        <f t="shared" si="1"/>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2" s="47" customFormat="1" ht="12.75" customHeight="1">
      <c r="A31" s="35"/>
      <c r="B31" s="36"/>
      <c r="C31" s="54"/>
      <c r="D31" s="53" t="s">
        <v>98</v>
      </c>
      <c r="E31" s="43" t="s">
        <v>96</v>
      </c>
      <c r="F31" s="44"/>
      <c r="G31" s="52">
        <f t="shared" si="0"/>
        <v>0</v>
      </c>
      <c r="H31" s="51"/>
      <c r="I31" s="51"/>
      <c r="J31" s="51"/>
      <c r="K31" s="51"/>
      <c r="L31" s="52">
        <f t="shared" si="1"/>
        <v>0</v>
      </c>
      <c r="M31" s="51"/>
      <c r="N31" s="51"/>
      <c r="O31" s="51"/>
      <c r="P31" s="51"/>
      <c r="Q31" s="51"/>
      <c r="R31" s="51"/>
      <c r="S31" s="51"/>
      <c r="T31" s="51"/>
      <c r="U31" s="51"/>
      <c r="V31" s="51"/>
    </row>
    <row r="32" spans="1:22" s="47" customFormat="1" ht="12.75" customHeight="1">
      <c r="A32" s="35"/>
      <c r="B32" s="36"/>
      <c r="C32" s="54"/>
      <c r="D32" s="53" t="s">
        <v>99</v>
      </c>
      <c r="E32" s="43" t="s">
        <v>100</v>
      </c>
      <c r="F32" s="44"/>
      <c r="G32" s="52">
        <f t="shared" si="0"/>
        <v>0</v>
      </c>
      <c r="H32" s="51"/>
      <c r="I32" s="51"/>
      <c r="J32" s="51"/>
      <c r="K32" s="51"/>
      <c r="L32" s="52">
        <f t="shared" si="1"/>
        <v>0</v>
      </c>
      <c r="M32" s="51"/>
      <c r="N32" s="51"/>
      <c r="O32" s="51"/>
      <c r="P32" s="51"/>
      <c r="Q32" s="51"/>
      <c r="R32" s="51"/>
      <c r="S32" s="51"/>
      <c r="T32" s="51"/>
      <c r="U32" s="51"/>
      <c r="V32" s="51"/>
    </row>
    <row r="33" spans="1:22" s="47" customFormat="1" ht="12.75" customHeight="1">
      <c r="A33" s="35"/>
      <c r="B33" s="36" t="s">
        <v>117</v>
      </c>
      <c r="C33" s="43" t="s">
        <v>118</v>
      </c>
      <c r="D33" s="43"/>
      <c r="E33" s="43"/>
      <c r="F33" s="44"/>
      <c r="G33" s="38">
        <f t="shared" si="0"/>
        <v>7551011</v>
      </c>
      <c r="H33" s="38">
        <f>+H34+H39+H44+H45+H46</f>
        <v>400367</v>
      </c>
      <c r="I33" s="38">
        <f aca="true" t="shared" si="9" ref="I33:V33">+I34+I39+I44+I45+I46</f>
        <v>7150644</v>
      </c>
      <c r="J33" s="38">
        <f t="shared" si="9"/>
        <v>0</v>
      </c>
      <c r="K33" s="52">
        <f t="shared" si="9"/>
        <v>0</v>
      </c>
      <c r="L33" s="52">
        <f t="shared" si="1"/>
        <v>0</v>
      </c>
      <c r="M33" s="52">
        <f t="shared" si="9"/>
        <v>0</v>
      </c>
      <c r="N33" s="52">
        <f t="shared" si="9"/>
        <v>0</v>
      </c>
      <c r="O33" s="52">
        <f t="shared" si="9"/>
        <v>0</v>
      </c>
      <c r="P33" s="52">
        <f t="shared" si="9"/>
        <v>0</v>
      </c>
      <c r="Q33" s="52">
        <f t="shared" si="9"/>
        <v>0</v>
      </c>
      <c r="R33" s="52">
        <f t="shared" si="9"/>
        <v>0</v>
      </c>
      <c r="S33" s="52">
        <f t="shared" si="9"/>
        <v>0</v>
      </c>
      <c r="T33" s="52">
        <f t="shared" si="9"/>
        <v>0</v>
      </c>
      <c r="U33" s="52">
        <f t="shared" si="9"/>
        <v>0</v>
      </c>
      <c r="V33" s="52">
        <f t="shared" si="9"/>
        <v>0</v>
      </c>
    </row>
    <row r="34" spans="1:22" s="47" customFormat="1" ht="12.75" customHeight="1">
      <c r="A34" s="35"/>
      <c r="B34" s="36"/>
      <c r="C34" s="53" t="s">
        <v>93</v>
      </c>
      <c r="D34" s="43" t="s">
        <v>116</v>
      </c>
      <c r="E34" s="43"/>
      <c r="F34" s="44"/>
      <c r="G34" s="38">
        <f t="shared" si="0"/>
        <v>6906450</v>
      </c>
      <c r="H34" s="38">
        <f>+H35+H36</f>
        <v>400367</v>
      </c>
      <c r="I34" s="38">
        <f aca="true" t="shared" si="10" ref="I34:V34">+I35+I36</f>
        <v>6506083</v>
      </c>
      <c r="J34" s="38">
        <f t="shared" si="10"/>
        <v>0</v>
      </c>
      <c r="K34" s="52">
        <f t="shared" si="10"/>
        <v>0</v>
      </c>
      <c r="L34" s="52">
        <f t="shared" si="1"/>
        <v>0</v>
      </c>
      <c r="M34" s="52">
        <f t="shared" si="10"/>
        <v>0</v>
      </c>
      <c r="N34" s="52">
        <f t="shared" si="10"/>
        <v>0</v>
      </c>
      <c r="O34" s="52">
        <f t="shared" si="10"/>
        <v>0</v>
      </c>
      <c r="P34" s="52">
        <f t="shared" si="10"/>
        <v>0</v>
      </c>
      <c r="Q34" s="52">
        <f t="shared" si="10"/>
        <v>0</v>
      </c>
      <c r="R34" s="52">
        <f t="shared" si="10"/>
        <v>0</v>
      </c>
      <c r="S34" s="52">
        <f t="shared" si="10"/>
        <v>0</v>
      </c>
      <c r="T34" s="52">
        <f t="shared" si="10"/>
        <v>0</v>
      </c>
      <c r="U34" s="52">
        <f t="shared" si="10"/>
        <v>0</v>
      </c>
      <c r="V34" s="52">
        <f t="shared" si="10"/>
        <v>0</v>
      </c>
    </row>
    <row r="35" spans="1:22" s="47" customFormat="1" ht="12.75" customHeight="1">
      <c r="A35" s="35"/>
      <c r="B35" s="36"/>
      <c r="C35" s="54"/>
      <c r="D35" s="53" t="s">
        <v>98</v>
      </c>
      <c r="E35" s="43" t="s">
        <v>112</v>
      </c>
      <c r="F35" s="44"/>
      <c r="G35" s="38">
        <f t="shared" si="0"/>
        <v>6561125</v>
      </c>
      <c r="H35" s="39">
        <v>55042</v>
      </c>
      <c r="I35" s="39">
        <v>6506083</v>
      </c>
      <c r="J35" s="39"/>
      <c r="K35" s="51"/>
      <c r="L35" s="52">
        <f t="shared" si="1"/>
        <v>0</v>
      </c>
      <c r="M35" s="51"/>
      <c r="N35" s="51"/>
      <c r="O35" s="51"/>
      <c r="P35" s="51"/>
      <c r="Q35" s="51"/>
      <c r="R35" s="51"/>
      <c r="S35" s="51"/>
      <c r="T35" s="51"/>
      <c r="U35" s="51"/>
      <c r="V35" s="51"/>
    </row>
    <row r="36" spans="1:22" s="47" customFormat="1" ht="12.75" customHeight="1">
      <c r="A36" s="35"/>
      <c r="B36" s="36"/>
      <c r="C36" s="54"/>
      <c r="D36" s="53" t="s">
        <v>99</v>
      </c>
      <c r="E36" s="43" t="s">
        <v>115</v>
      </c>
      <c r="F36" s="44"/>
      <c r="G36" s="38">
        <f t="shared" si="0"/>
        <v>345325</v>
      </c>
      <c r="H36" s="38">
        <f>+H37+H38</f>
        <v>345325</v>
      </c>
      <c r="I36" s="38">
        <f aca="true" t="shared" si="11" ref="I36:V36">+I37+I38</f>
        <v>0</v>
      </c>
      <c r="J36" s="38">
        <f t="shared" si="11"/>
        <v>0</v>
      </c>
      <c r="K36" s="52">
        <f t="shared" si="11"/>
        <v>0</v>
      </c>
      <c r="L36" s="52">
        <f t="shared" si="1"/>
        <v>0</v>
      </c>
      <c r="M36" s="52">
        <f t="shared" si="11"/>
        <v>0</v>
      </c>
      <c r="N36" s="52">
        <f t="shared" si="11"/>
        <v>0</v>
      </c>
      <c r="O36" s="52">
        <f t="shared" si="11"/>
        <v>0</v>
      </c>
      <c r="P36" s="52">
        <f t="shared" si="11"/>
        <v>0</v>
      </c>
      <c r="Q36" s="52">
        <f t="shared" si="11"/>
        <v>0</v>
      </c>
      <c r="R36" s="52">
        <f t="shared" si="11"/>
        <v>0</v>
      </c>
      <c r="S36" s="52">
        <f t="shared" si="11"/>
        <v>0</v>
      </c>
      <c r="T36" s="52">
        <f t="shared" si="11"/>
        <v>0</v>
      </c>
      <c r="U36" s="52">
        <f t="shared" si="11"/>
        <v>0</v>
      </c>
      <c r="V36" s="52">
        <f t="shared" si="11"/>
        <v>0</v>
      </c>
    </row>
    <row r="37" spans="1:22" s="47" customFormat="1" ht="12.75" customHeight="1">
      <c r="A37" s="35"/>
      <c r="B37" s="36"/>
      <c r="C37" s="54"/>
      <c r="D37" s="54"/>
      <c r="E37" s="53" t="s">
        <v>107</v>
      </c>
      <c r="F37" s="37" t="s">
        <v>110</v>
      </c>
      <c r="G37" s="38">
        <f t="shared" si="0"/>
        <v>345325</v>
      </c>
      <c r="H37" s="39">
        <v>345325</v>
      </c>
      <c r="I37" s="39"/>
      <c r="J37" s="39"/>
      <c r="K37" s="51"/>
      <c r="L37" s="52">
        <f t="shared" si="1"/>
        <v>0</v>
      </c>
      <c r="M37" s="51"/>
      <c r="N37" s="51"/>
      <c r="O37" s="51"/>
      <c r="P37" s="51"/>
      <c r="Q37" s="51"/>
      <c r="R37" s="51"/>
      <c r="S37" s="51"/>
      <c r="T37" s="51"/>
      <c r="U37" s="51"/>
      <c r="V37" s="51"/>
    </row>
    <row r="38" spans="1:22" s="47" customFormat="1" ht="12.75" customHeight="1">
      <c r="A38" s="35"/>
      <c r="B38" s="36"/>
      <c r="C38" s="54"/>
      <c r="D38" s="54"/>
      <c r="E38" s="53" t="s">
        <v>108</v>
      </c>
      <c r="F38" s="37" t="s">
        <v>114</v>
      </c>
      <c r="G38" s="38">
        <f t="shared" si="0"/>
        <v>0</v>
      </c>
      <c r="H38" s="39"/>
      <c r="I38" s="39"/>
      <c r="J38" s="39"/>
      <c r="K38" s="51"/>
      <c r="L38" s="52">
        <f t="shared" si="1"/>
        <v>0</v>
      </c>
      <c r="M38" s="51"/>
      <c r="N38" s="51"/>
      <c r="O38" s="51"/>
      <c r="P38" s="51"/>
      <c r="Q38" s="51"/>
      <c r="R38" s="51"/>
      <c r="S38" s="51"/>
      <c r="T38" s="51"/>
      <c r="U38" s="51"/>
      <c r="V38" s="51"/>
    </row>
    <row r="39" spans="1:22" s="47" customFormat="1" ht="12.75" customHeight="1">
      <c r="A39" s="35"/>
      <c r="B39" s="36"/>
      <c r="C39" s="53" t="s">
        <v>92</v>
      </c>
      <c r="D39" s="43" t="s">
        <v>113</v>
      </c>
      <c r="E39" s="43"/>
      <c r="F39" s="44"/>
      <c r="G39" s="38">
        <f t="shared" si="0"/>
        <v>189356</v>
      </c>
      <c r="H39" s="38">
        <f>+H40+H41</f>
        <v>0</v>
      </c>
      <c r="I39" s="38">
        <f aca="true" t="shared" si="12" ref="I39:V39">+I40+I41</f>
        <v>189356</v>
      </c>
      <c r="J39" s="38">
        <f t="shared" si="12"/>
        <v>0</v>
      </c>
      <c r="K39" s="52">
        <f t="shared" si="12"/>
        <v>0</v>
      </c>
      <c r="L39" s="52">
        <f t="shared" si="1"/>
        <v>0</v>
      </c>
      <c r="M39" s="52">
        <f t="shared" si="12"/>
        <v>0</v>
      </c>
      <c r="N39" s="52">
        <f t="shared" si="12"/>
        <v>0</v>
      </c>
      <c r="O39" s="52">
        <f t="shared" si="12"/>
        <v>0</v>
      </c>
      <c r="P39" s="52">
        <f t="shared" si="12"/>
        <v>0</v>
      </c>
      <c r="Q39" s="52">
        <f t="shared" si="12"/>
        <v>0</v>
      </c>
      <c r="R39" s="52">
        <f t="shared" si="12"/>
        <v>0</v>
      </c>
      <c r="S39" s="52">
        <f t="shared" si="12"/>
        <v>0</v>
      </c>
      <c r="T39" s="52">
        <f t="shared" si="12"/>
        <v>0</v>
      </c>
      <c r="U39" s="52">
        <f t="shared" si="12"/>
        <v>0</v>
      </c>
      <c r="V39" s="52">
        <f t="shared" si="12"/>
        <v>0</v>
      </c>
    </row>
    <row r="40" spans="1:22" s="47" customFormat="1" ht="12.75" customHeight="1">
      <c r="A40" s="35"/>
      <c r="B40" s="36"/>
      <c r="C40" s="54"/>
      <c r="D40" s="53" t="s">
        <v>98</v>
      </c>
      <c r="E40" s="43" t="s">
        <v>112</v>
      </c>
      <c r="F40" s="44"/>
      <c r="G40" s="38">
        <f t="shared" si="0"/>
        <v>189356</v>
      </c>
      <c r="H40" s="39"/>
      <c r="I40" s="39">
        <v>189356</v>
      </c>
      <c r="J40" s="39"/>
      <c r="K40" s="51"/>
      <c r="L40" s="52">
        <f t="shared" si="1"/>
        <v>0</v>
      </c>
      <c r="M40" s="51"/>
      <c r="N40" s="51"/>
      <c r="O40" s="51"/>
      <c r="P40" s="51"/>
      <c r="Q40" s="51"/>
      <c r="R40" s="51"/>
      <c r="S40" s="51"/>
      <c r="T40" s="51"/>
      <c r="U40" s="51"/>
      <c r="V40" s="51"/>
    </row>
    <row r="41" spans="1:22" s="47" customFormat="1" ht="12.75" customHeight="1">
      <c r="A41" s="35"/>
      <c r="B41" s="36"/>
      <c r="C41" s="54"/>
      <c r="D41" s="53" t="s">
        <v>99</v>
      </c>
      <c r="E41" s="43" t="s">
        <v>111</v>
      </c>
      <c r="F41" s="44"/>
      <c r="G41" s="38">
        <f t="shared" si="0"/>
        <v>0</v>
      </c>
      <c r="H41" s="38">
        <f>+H42+H43</f>
        <v>0</v>
      </c>
      <c r="I41" s="38">
        <f aca="true" t="shared" si="13" ref="I41:V41">+I42+I43</f>
        <v>0</v>
      </c>
      <c r="J41" s="38">
        <f t="shared" si="13"/>
        <v>0</v>
      </c>
      <c r="K41" s="52">
        <f t="shared" si="13"/>
        <v>0</v>
      </c>
      <c r="L41" s="52">
        <f t="shared" si="1"/>
        <v>0</v>
      </c>
      <c r="M41" s="52">
        <f t="shared" si="13"/>
        <v>0</v>
      </c>
      <c r="N41" s="52">
        <f t="shared" si="13"/>
        <v>0</v>
      </c>
      <c r="O41" s="52">
        <f t="shared" si="13"/>
        <v>0</v>
      </c>
      <c r="P41" s="52">
        <f t="shared" si="13"/>
        <v>0</v>
      </c>
      <c r="Q41" s="52">
        <f t="shared" si="13"/>
        <v>0</v>
      </c>
      <c r="R41" s="52">
        <f t="shared" si="13"/>
        <v>0</v>
      </c>
      <c r="S41" s="52">
        <f t="shared" si="13"/>
        <v>0</v>
      </c>
      <c r="T41" s="52">
        <f t="shared" si="13"/>
        <v>0</v>
      </c>
      <c r="U41" s="52">
        <f t="shared" si="13"/>
        <v>0</v>
      </c>
      <c r="V41" s="52">
        <f t="shared" si="13"/>
        <v>0</v>
      </c>
    </row>
    <row r="42" spans="1:22" s="47" customFormat="1" ht="12.75" customHeight="1">
      <c r="A42" s="35"/>
      <c r="B42" s="36"/>
      <c r="C42" s="54"/>
      <c r="D42" s="54"/>
      <c r="E42" s="53" t="s">
        <v>107</v>
      </c>
      <c r="F42" s="37" t="s">
        <v>110</v>
      </c>
      <c r="G42" s="38">
        <f t="shared" si="0"/>
        <v>0</v>
      </c>
      <c r="H42" s="39"/>
      <c r="I42" s="39"/>
      <c r="J42" s="39"/>
      <c r="K42" s="51"/>
      <c r="L42" s="52">
        <f t="shared" si="1"/>
        <v>0</v>
      </c>
      <c r="M42" s="51"/>
      <c r="N42" s="51"/>
      <c r="O42" s="51"/>
      <c r="P42" s="51"/>
      <c r="Q42" s="51"/>
      <c r="R42" s="51"/>
      <c r="S42" s="51"/>
      <c r="T42" s="51"/>
      <c r="U42" s="51"/>
      <c r="V42" s="51"/>
    </row>
    <row r="43" spans="1:22" s="47" customFormat="1" ht="12.75" customHeight="1">
      <c r="A43" s="35"/>
      <c r="B43" s="36"/>
      <c r="C43" s="54"/>
      <c r="D43" s="54"/>
      <c r="E43" s="53" t="s">
        <v>108</v>
      </c>
      <c r="F43" s="37" t="s">
        <v>109</v>
      </c>
      <c r="G43" s="38">
        <f t="shared" si="0"/>
        <v>0</v>
      </c>
      <c r="H43" s="39"/>
      <c r="I43" s="39"/>
      <c r="J43" s="39"/>
      <c r="K43" s="51"/>
      <c r="L43" s="52">
        <f t="shared" si="1"/>
        <v>0</v>
      </c>
      <c r="M43" s="51"/>
      <c r="N43" s="51"/>
      <c r="O43" s="51"/>
      <c r="P43" s="51"/>
      <c r="Q43" s="51"/>
      <c r="R43" s="51"/>
      <c r="S43" s="51"/>
      <c r="T43" s="51"/>
      <c r="U43" s="51"/>
      <c r="V43" s="51"/>
    </row>
    <row r="44" spans="1:22" s="47" customFormat="1" ht="12.75" customHeight="1">
      <c r="A44" s="35"/>
      <c r="B44" s="36"/>
      <c r="C44" s="53" t="s">
        <v>101</v>
      </c>
      <c r="D44" s="43" t="s">
        <v>104</v>
      </c>
      <c r="E44" s="43"/>
      <c r="F44" s="44"/>
      <c r="G44" s="38">
        <f t="shared" si="0"/>
        <v>455205</v>
      </c>
      <c r="H44" s="39"/>
      <c r="I44" s="39">
        <v>455205</v>
      </c>
      <c r="J44" s="39"/>
      <c r="K44" s="51"/>
      <c r="L44" s="52">
        <f t="shared" si="1"/>
        <v>0</v>
      </c>
      <c r="M44" s="51"/>
      <c r="N44" s="51"/>
      <c r="O44" s="51"/>
      <c r="P44" s="51"/>
      <c r="Q44" s="51"/>
      <c r="R44" s="51"/>
      <c r="S44" s="51"/>
      <c r="T44" s="51"/>
      <c r="U44" s="51"/>
      <c r="V44" s="51"/>
    </row>
    <row r="45" spans="1:22" s="47" customFormat="1" ht="12.75" customHeight="1">
      <c r="A45" s="35"/>
      <c r="B45" s="36"/>
      <c r="C45" s="53" t="s">
        <v>102</v>
      </c>
      <c r="D45" s="43" t="s">
        <v>105</v>
      </c>
      <c r="E45" s="43"/>
      <c r="F45" s="44"/>
      <c r="G45" s="38">
        <f t="shared" si="0"/>
        <v>0</v>
      </c>
      <c r="H45" s="39"/>
      <c r="I45" s="39"/>
      <c r="J45" s="39"/>
      <c r="K45" s="51"/>
      <c r="L45" s="52">
        <f t="shared" si="1"/>
        <v>0</v>
      </c>
      <c r="M45" s="51"/>
      <c r="N45" s="51"/>
      <c r="O45" s="51"/>
      <c r="P45" s="51"/>
      <c r="Q45" s="51"/>
      <c r="R45" s="51"/>
      <c r="S45" s="51"/>
      <c r="T45" s="51"/>
      <c r="U45" s="51"/>
      <c r="V45" s="51"/>
    </row>
    <row r="46" spans="1:22" s="47" customFormat="1" ht="12.75" customHeight="1">
      <c r="A46" s="35"/>
      <c r="B46" s="36"/>
      <c r="C46" s="53" t="s">
        <v>103</v>
      </c>
      <c r="D46" s="43" t="s">
        <v>106</v>
      </c>
      <c r="E46" s="43"/>
      <c r="F46" s="44"/>
      <c r="G46" s="38">
        <f t="shared" si="0"/>
        <v>0</v>
      </c>
      <c r="H46" s="38">
        <f>+H47+H48</f>
        <v>0</v>
      </c>
      <c r="I46" s="38">
        <f aca="true" t="shared" si="14" ref="I46:V46">+I47+I48</f>
        <v>0</v>
      </c>
      <c r="J46" s="38">
        <f t="shared" si="14"/>
        <v>0</v>
      </c>
      <c r="K46" s="52">
        <f t="shared" si="14"/>
        <v>0</v>
      </c>
      <c r="L46" s="52">
        <f t="shared" si="1"/>
        <v>0</v>
      </c>
      <c r="M46" s="52">
        <f t="shared" si="14"/>
        <v>0</v>
      </c>
      <c r="N46" s="52">
        <f t="shared" si="14"/>
        <v>0</v>
      </c>
      <c r="O46" s="52">
        <f t="shared" si="14"/>
        <v>0</v>
      </c>
      <c r="P46" s="52">
        <f t="shared" si="14"/>
        <v>0</v>
      </c>
      <c r="Q46" s="52">
        <f t="shared" si="14"/>
        <v>0</v>
      </c>
      <c r="R46" s="52">
        <f t="shared" si="14"/>
        <v>0</v>
      </c>
      <c r="S46" s="52">
        <f t="shared" si="14"/>
        <v>0</v>
      </c>
      <c r="T46" s="52">
        <f t="shared" si="14"/>
        <v>0</v>
      </c>
      <c r="U46" s="52">
        <f t="shared" si="14"/>
        <v>0</v>
      </c>
      <c r="V46" s="52">
        <f t="shared" si="14"/>
        <v>0</v>
      </c>
    </row>
    <row r="47" spans="1:22" s="47" customFormat="1" ht="12.75" customHeight="1">
      <c r="A47" s="35"/>
      <c r="B47" s="36"/>
      <c r="C47" s="54"/>
      <c r="D47" s="53" t="s">
        <v>98</v>
      </c>
      <c r="E47" s="43" t="s">
        <v>96</v>
      </c>
      <c r="F47" s="44"/>
      <c r="G47" s="38">
        <f t="shared" si="0"/>
        <v>0</v>
      </c>
      <c r="H47" s="39"/>
      <c r="I47" s="39"/>
      <c r="J47" s="39"/>
      <c r="K47" s="51"/>
      <c r="L47" s="52">
        <f t="shared" si="1"/>
        <v>0</v>
      </c>
      <c r="M47" s="51"/>
      <c r="N47" s="51"/>
      <c r="O47" s="51"/>
      <c r="P47" s="51"/>
      <c r="Q47" s="51"/>
      <c r="R47" s="51"/>
      <c r="S47" s="51"/>
      <c r="T47" s="51"/>
      <c r="U47" s="51"/>
      <c r="V47" s="51"/>
    </row>
    <row r="48" spans="1:22" s="47" customFormat="1" ht="12.75" customHeight="1">
      <c r="A48" s="35"/>
      <c r="B48" s="36"/>
      <c r="C48" s="54"/>
      <c r="D48" s="53" t="s">
        <v>99</v>
      </c>
      <c r="E48" s="43" t="s">
        <v>100</v>
      </c>
      <c r="F48" s="44"/>
      <c r="G48" s="38">
        <f t="shared" si="0"/>
        <v>0</v>
      </c>
      <c r="H48" s="39"/>
      <c r="I48" s="39"/>
      <c r="J48" s="39"/>
      <c r="K48" s="51"/>
      <c r="L48" s="52">
        <f t="shared" si="1"/>
        <v>0</v>
      </c>
      <c r="M48" s="51"/>
      <c r="N48" s="51"/>
      <c r="O48" s="51"/>
      <c r="P48" s="51"/>
      <c r="Q48" s="51"/>
      <c r="R48" s="51"/>
      <c r="S48" s="51"/>
      <c r="T48" s="51"/>
      <c r="U48" s="51"/>
      <c r="V48" s="51"/>
    </row>
    <row r="49" spans="1:22" s="47" customFormat="1" ht="12.75" customHeight="1">
      <c r="A49" s="35"/>
      <c r="B49" s="36" t="s">
        <v>95</v>
      </c>
      <c r="C49" s="43" t="s">
        <v>94</v>
      </c>
      <c r="D49" s="43"/>
      <c r="E49" s="43"/>
      <c r="F49" s="44"/>
      <c r="G49" s="52">
        <f t="shared" si="0"/>
        <v>0</v>
      </c>
      <c r="H49" s="52">
        <f>+H50+H51</f>
        <v>0</v>
      </c>
      <c r="I49" s="52">
        <f aca="true" t="shared" si="15" ref="I49:V49">+I50+I51</f>
        <v>0</v>
      </c>
      <c r="J49" s="52">
        <f t="shared" si="15"/>
        <v>0</v>
      </c>
      <c r="K49" s="52">
        <f t="shared" si="15"/>
        <v>0</v>
      </c>
      <c r="L49" s="52">
        <f t="shared" si="1"/>
        <v>0</v>
      </c>
      <c r="M49" s="52">
        <f t="shared" si="15"/>
        <v>0</v>
      </c>
      <c r="N49" s="52">
        <f t="shared" si="15"/>
        <v>0</v>
      </c>
      <c r="O49" s="52">
        <f t="shared" si="15"/>
        <v>0</v>
      </c>
      <c r="P49" s="52">
        <f t="shared" si="15"/>
        <v>0</v>
      </c>
      <c r="Q49" s="52">
        <f t="shared" si="15"/>
        <v>0</v>
      </c>
      <c r="R49" s="52">
        <f t="shared" si="15"/>
        <v>0</v>
      </c>
      <c r="S49" s="52">
        <f t="shared" si="15"/>
        <v>0</v>
      </c>
      <c r="T49" s="52">
        <f t="shared" si="15"/>
        <v>0</v>
      </c>
      <c r="U49" s="52">
        <f t="shared" si="15"/>
        <v>0</v>
      </c>
      <c r="V49" s="52">
        <f t="shared" si="15"/>
        <v>0</v>
      </c>
    </row>
    <row r="50" spans="1:22" s="47" customFormat="1" ht="12.75" customHeight="1">
      <c r="A50" s="35"/>
      <c r="B50" s="36"/>
      <c r="C50" s="53" t="s">
        <v>93</v>
      </c>
      <c r="D50" s="43" t="s">
        <v>96</v>
      </c>
      <c r="E50" s="43"/>
      <c r="F50" s="44"/>
      <c r="G50" s="52">
        <f t="shared" si="0"/>
        <v>0</v>
      </c>
      <c r="H50" s="51"/>
      <c r="I50" s="51"/>
      <c r="J50" s="51"/>
      <c r="K50" s="51"/>
      <c r="L50" s="52">
        <f t="shared" si="1"/>
        <v>0</v>
      </c>
      <c r="M50" s="51"/>
      <c r="N50" s="51"/>
      <c r="O50" s="51"/>
      <c r="P50" s="51"/>
      <c r="Q50" s="51"/>
      <c r="R50" s="51"/>
      <c r="S50" s="51"/>
      <c r="T50" s="51"/>
      <c r="U50" s="51"/>
      <c r="V50" s="51"/>
    </row>
    <row r="51" spans="1:22" s="47" customFormat="1" ht="12.75" customHeight="1">
      <c r="A51" s="35"/>
      <c r="B51" s="36"/>
      <c r="C51" s="53" t="s">
        <v>92</v>
      </c>
      <c r="D51" s="43" t="s">
        <v>97</v>
      </c>
      <c r="E51" s="43"/>
      <c r="F51" s="44"/>
      <c r="G51" s="52">
        <f t="shared" si="0"/>
        <v>0</v>
      </c>
      <c r="H51" s="51"/>
      <c r="I51" s="51"/>
      <c r="J51" s="51"/>
      <c r="K51" s="51"/>
      <c r="L51" s="52">
        <f t="shared" si="1"/>
        <v>0</v>
      </c>
      <c r="M51" s="51"/>
      <c r="N51" s="51"/>
      <c r="O51" s="51"/>
      <c r="P51" s="51"/>
      <c r="Q51" s="51"/>
      <c r="R51" s="51"/>
      <c r="S51" s="51"/>
      <c r="T51" s="51"/>
      <c r="U51" s="51"/>
      <c r="V51" s="51"/>
    </row>
    <row r="52" spans="1:22" s="47" customFormat="1" ht="12.75" customHeight="1">
      <c r="A52" s="35"/>
      <c r="B52" s="36" t="s">
        <v>88</v>
      </c>
      <c r="C52" s="43" t="s">
        <v>90</v>
      </c>
      <c r="D52" s="43"/>
      <c r="E52" s="43"/>
      <c r="F52" s="44"/>
      <c r="G52" s="52">
        <f t="shared" si="0"/>
        <v>0</v>
      </c>
      <c r="H52" s="51"/>
      <c r="I52" s="51"/>
      <c r="J52" s="51"/>
      <c r="K52" s="39">
        <v>92581242</v>
      </c>
      <c r="L52" s="52">
        <f t="shared" si="1"/>
        <v>0</v>
      </c>
      <c r="M52" s="51"/>
      <c r="N52" s="51"/>
      <c r="O52" s="51"/>
      <c r="P52" s="51"/>
      <c r="Q52" s="51"/>
      <c r="R52" s="51"/>
      <c r="S52" s="51"/>
      <c r="T52" s="51"/>
      <c r="U52" s="51"/>
      <c r="V52" s="51"/>
    </row>
    <row r="53" spans="1:22" s="47" customFormat="1" ht="12.75" customHeight="1">
      <c r="A53" s="35"/>
      <c r="B53" s="36" t="s">
        <v>89</v>
      </c>
      <c r="C53" s="43" t="s">
        <v>91</v>
      </c>
      <c r="D53" s="43"/>
      <c r="E53" s="43"/>
      <c r="F53" s="44"/>
      <c r="G53" s="52">
        <f t="shared" si="0"/>
        <v>0</v>
      </c>
      <c r="H53" s="51"/>
      <c r="I53" s="51"/>
      <c r="J53" s="51"/>
      <c r="K53" s="51"/>
      <c r="L53" s="38">
        <f t="shared" si="1"/>
        <v>0</v>
      </c>
      <c r="M53" s="39"/>
      <c r="N53" s="51"/>
      <c r="O53" s="51"/>
      <c r="P53" s="51"/>
      <c r="Q53" s="51"/>
      <c r="R53" s="51"/>
      <c r="S53" s="51"/>
      <c r="T53" s="51"/>
      <c r="U53" s="51"/>
      <c r="V53" s="51"/>
    </row>
    <row r="54" spans="1:22" s="47" customFormat="1" ht="12.75" customHeight="1">
      <c r="A54" s="35"/>
      <c r="B54" s="36" t="s">
        <v>85</v>
      </c>
      <c r="C54" s="43" t="s">
        <v>86</v>
      </c>
      <c r="D54" s="43"/>
      <c r="E54" s="43"/>
      <c r="F54" s="44"/>
      <c r="G54" s="52">
        <f t="shared" si="0"/>
        <v>0</v>
      </c>
      <c r="H54" s="51"/>
      <c r="I54" s="51"/>
      <c r="J54" s="51"/>
      <c r="K54" s="51"/>
      <c r="L54" s="38">
        <f t="shared" si="1"/>
        <v>0</v>
      </c>
      <c r="M54" s="39"/>
      <c r="N54" s="39"/>
      <c r="O54" s="51"/>
      <c r="P54" s="51"/>
      <c r="Q54" s="51"/>
      <c r="R54" s="51"/>
      <c r="S54" s="51"/>
      <c r="T54" s="51"/>
      <c r="U54" s="51"/>
      <c r="V54" s="51"/>
    </row>
    <row r="55" spans="1:22" s="47" customFormat="1" ht="12.75" customHeight="1">
      <c r="A55" s="35"/>
      <c r="B55" s="36" t="s">
        <v>84</v>
      </c>
      <c r="C55" s="43" t="s">
        <v>87</v>
      </c>
      <c r="D55" s="43"/>
      <c r="E55" s="43"/>
      <c r="F55" s="44"/>
      <c r="G55" s="52">
        <f t="shared" si="0"/>
        <v>0</v>
      </c>
      <c r="H55" s="51"/>
      <c r="I55" s="51"/>
      <c r="J55" s="51"/>
      <c r="K55" s="51"/>
      <c r="L55" s="38">
        <f t="shared" si="1"/>
        <v>0</v>
      </c>
      <c r="M55" s="51"/>
      <c r="N55" s="39"/>
      <c r="O55" s="51"/>
      <c r="P55" s="51"/>
      <c r="Q55" s="51"/>
      <c r="R55" s="51"/>
      <c r="S55" s="51"/>
      <c r="T55" s="51"/>
      <c r="U55" s="51"/>
      <c r="V55" s="51"/>
    </row>
    <row r="56" spans="1:22" s="47" customFormat="1" ht="12.75" customHeight="1">
      <c r="A56" s="35"/>
      <c r="B56" s="36"/>
      <c r="C56" s="45" t="s">
        <v>134</v>
      </c>
      <c r="D56" s="45"/>
      <c r="E56" s="45"/>
      <c r="F56" s="46"/>
      <c r="G56" s="52">
        <f t="shared" si="0"/>
        <v>0</v>
      </c>
      <c r="H56" s="51"/>
      <c r="I56" s="51"/>
      <c r="J56" s="51"/>
      <c r="K56" s="51"/>
      <c r="L56" s="38">
        <f t="shared" si="1"/>
        <v>0</v>
      </c>
      <c r="M56" s="51"/>
      <c r="N56" s="39"/>
      <c r="O56" s="51"/>
      <c r="P56" s="51"/>
      <c r="Q56" s="51"/>
      <c r="R56" s="51"/>
      <c r="S56" s="51"/>
      <c r="T56" s="51"/>
      <c r="U56" s="51"/>
      <c r="V56" s="51"/>
    </row>
    <row r="57" spans="1:22" s="47" customFormat="1" ht="12.75" customHeight="1">
      <c r="A57" s="35"/>
      <c r="B57" s="36" t="s">
        <v>81</v>
      </c>
      <c r="C57" s="43" t="s">
        <v>82</v>
      </c>
      <c r="D57" s="43"/>
      <c r="E57" s="43"/>
      <c r="F57" s="44"/>
      <c r="G57" s="52">
        <f t="shared" si="0"/>
        <v>0</v>
      </c>
      <c r="H57" s="51"/>
      <c r="I57" s="51"/>
      <c r="J57" s="51"/>
      <c r="K57" s="51"/>
      <c r="L57" s="38">
        <f t="shared" si="1"/>
        <v>550000</v>
      </c>
      <c r="M57" s="51"/>
      <c r="N57" s="39">
        <v>550000</v>
      </c>
      <c r="O57" s="51"/>
      <c r="P57" s="51"/>
      <c r="Q57" s="51"/>
      <c r="R57" s="51"/>
      <c r="S57" s="51"/>
      <c r="T57" s="51"/>
      <c r="U57" s="51"/>
      <c r="V57" s="51"/>
    </row>
    <row r="58" spans="1:22" s="47" customFormat="1" ht="12.75" customHeight="1">
      <c r="A58" s="35"/>
      <c r="B58" s="36" t="s">
        <v>80</v>
      </c>
      <c r="C58" s="43" t="s">
        <v>83</v>
      </c>
      <c r="D58" s="43"/>
      <c r="E58" s="43"/>
      <c r="F58" s="44"/>
      <c r="G58" s="52">
        <f t="shared" si="0"/>
        <v>0</v>
      </c>
      <c r="H58" s="51"/>
      <c r="I58" s="51"/>
      <c r="J58" s="51"/>
      <c r="K58" s="51"/>
      <c r="L58" s="52">
        <f t="shared" si="1"/>
        <v>0</v>
      </c>
      <c r="M58" s="51"/>
      <c r="N58" s="51"/>
      <c r="O58" s="39"/>
      <c r="P58" s="51"/>
      <c r="Q58" s="51"/>
      <c r="R58" s="51"/>
      <c r="S58" s="51"/>
      <c r="T58" s="51"/>
      <c r="U58" s="51"/>
      <c r="V58" s="51"/>
    </row>
    <row r="59" spans="1:22" s="47" customFormat="1" ht="12.75" customHeight="1">
      <c r="A59" s="35"/>
      <c r="B59" s="63" t="s">
        <v>36</v>
      </c>
      <c r="C59" s="64"/>
      <c r="D59" s="64"/>
      <c r="E59" s="64"/>
      <c r="F59" s="40"/>
      <c r="G59" s="55">
        <f aca="true" t="shared" si="16" ref="G59:V59">+G7+G9+G10+G11+G12+G17+G33+G49+G52+G53+G54+G55+G57+G58</f>
        <v>7551011</v>
      </c>
      <c r="H59" s="55">
        <f t="shared" si="16"/>
        <v>400367</v>
      </c>
      <c r="I59" s="55">
        <f t="shared" si="16"/>
        <v>7150644</v>
      </c>
      <c r="J59" s="55">
        <f t="shared" si="16"/>
        <v>0</v>
      </c>
      <c r="K59" s="55">
        <f t="shared" si="16"/>
        <v>92815276</v>
      </c>
      <c r="L59" s="55">
        <f t="shared" si="16"/>
        <v>550000</v>
      </c>
      <c r="M59" s="55">
        <f t="shared" si="16"/>
        <v>0</v>
      </c>
      <c r="N59" s="55">
        <f t="shared" si="16"/>
        <v>550000</v>
      </c>
      <c r="O59" s="55">
        <f t="shared" si="16"/>
        <v>0</v>
      </c>
      <c r="P59" s="55">
        <f t="shared" si="16"/>
        <v>10226600</v>
      </c>
      <c r="Q59" s="55">
        <f t="shared" si="16"/>
        <v>18728304</v>
      </c>
      <c r="R59" s="55">
        <f t="shared" si="16"/>
        <v>1610944</v>
      </c>
      <c r="S59" s="55">
        <f t="shared" si="16"/>
        <v>7438</v>
      </c>
      <c r="T59" s="55">
        <f t="shared" si="16"/>
        <v>6468590</v>
      </c>
      <c r="U59" s="55">
        <f t="shared" si="16"/>
        <v>0</v>
      </c>
      <c r="V59" s="55">
        <f t="shared" si="16"/>
        <v>0</v>
      </c>
    </row>
    <row r="60" spans="1:22" s="47" customFormat="1" ht="12.75" customHeight="1">
      <c r="A60" s="35"/>
      <c r="B60" s="34" t="s">
        <v>37</v>
      </c>
      <c r="C60" s="43"/>
      <c r="D60" s="43"/>
      <c r="E60" s="43"/>
      <c r="F60" s="44"/>
      <c r="G60" s="57">
        <f t="shared" si="0"/>
        <v>4756259</v>
      </c>
      <c r="H60" s="57">
        <v>394635</v>
      </c>
      <c r="I60" s="57">
        <v>4361624</v>
      </c>
      <c r="J60" s="57"/>
      <c r="K60" s="57"/>
      <c r="L60" s="58">
        <f t="shared" si="1"/>
        <v>0</v>
      </c>
      <c r="M60" s="58"/>
      <c r="N60" s="58"/>
      <c r="O60" s="58"/>
      <c r="P60" s="58"/>
      <c r="Q60" s="58"/>
      <c r="R60" s="58"/>
      <c r="S60" s="58"/>
      <c r="T60" s="58"/>
      <c r="U60" s="58"/>
      <c r="V60" s="58"/>
    </row>
    <row r="61" spans="1:22" s="47" customFormat="1" ht="12.75" customHeight="1">
      <c r="A61" s="35"/>
      <c r="B61" s="34" t="s">
        <v>46</v>
      </c>
      <c r="C61" s="43"/>
      <c r="D61" s="43"/>
      <c r="E61" s="43"/>
      <c r="F61" s="44"/>
      <c r="G61" s="57">
        <f t="shared" si="0"/>
        <v>0</v>
      </c>
      <c r="H61" s="57">
        <v>0</v>
      </c>
      <c r="I61" s="57">
        <v>0</v>
      </c>
      <c r="J61" s="57"/>
      <c r="K61" s="57">
        <v>2157856</v>
      </c>
      <c r="L61" s="58">
        <f t="shared" si="1"/>
        <v>0</v>
      </c>
      <c r="M61" s="58"/>
      <c r="N61" s="58"/>
      <c r="O61" s="58"/>
      <c r="P61" s="58"/>
      <c r="Q61" s="58"/>
      <c r="R61" s="58"/>
      <c r="S61" s="58"/>
      <c r="T61" s="58"/>
      <c r="U61" s="58"/>
      <c r="V61" s="58"/>
    </row>
    <row r="62" spans="1:22" s="47" customFormat="1" ht="12.75" customHeight="1">
      <c r="A62" s="35"/>
      <c r="B62" s="34" t="s">
        <v>35</v>
      </c>
      <c r="C62" s="43"/>
      <c r="D62" s="43"/>
      <c r="E62" s="43"/>
      <c r="F62" s="44"/>
      <c r="G62" s="57">
        <f t="shared" si="0"/>
        <v>558</v>
      </c>
      <c r="H62" s="57">
        <v>558</v>
      </c>
      <c r="I62" s="57">
        <v>0</v>
      </c>
      <c r="J62" s="57"/>
      <c r="K62" s="57">
        <v>0</v>
      </c>
      <c r="L62" s="58">
        <f t="shared" si="1"/>
        <v>0</v>
      </c>
      <c r="M62" s="58"/>
      <c r="N62" s="58"/>
      <c r="O62" s="58"/>
      <c r="P62" s="58"/>
      <c r="Q62" s="58"/>
      <c r="R62" s="58"/>
      <c r="S62" s="58"/>
      <c r="T62" s="58"/>
      <c r="U62" s="58"/>
      <c r="V62" s="58"/>
    </row>
    <row r="63" spans="1:22" s="47" customFormat="1" ht="12.75" customHeight="1">
      <c r="A63" s="35"/>
      <c r="B63" s="34" t="s">
        <v>43</v>
      </c>
      <c r="C63" s="43"/>
      <c r="D63" s="43"/>
      <c r="E63" s="43"/>
      <c r="F63" s="44"/>
      <c r="G63" s="57">
        <f t="shared" si="0"/>
        <v>0</v>
      </c>
      <c r="H63" s="57">
        <v>0</v>
      </c>
      <c r="I63" s="57">
        <v>0</v>
      </c>
      <c r="J63" s="57"/>
      <c r="K63" s="57">
        <v>0</v>
      </c>
      <c r="L63" s="57">
        <f t="shared" si="1"/>
        <v>0</v>
      </c>
      <c r="M63" s="57"/>
      <c r="N63" s="58"/>
      <c r="O63" s="58"/>
      <c r="P63" s="58"/>
      <c r="Q63" s="58"/>
      <c r="R63" s="58"/>
      <c r="S63" s="58"/>
      <c r="T63" s="58"/>
      <c r="U63" s="58"/>
      <c r="V63" s="58"/>
    </row>
    <row r="64" spans="1:22" s="47" customFormat="1" ht="12.75" customHeight="1">
      <c r="A64" s="35"/>
      <c r="B64" s="34" t="s">
        <v>38</v>
      </c>
      <c r="C64" s="43"/>
      <c r="D64" s="43"/>
      <c r="E64" s="43"/>
      <c r="F64" s="44"/>
      <c r="G64" s="57">
        <f t="shared" si="0"/>
        <v>0</v>
      </c>
      <c r="H64" s="57">
        <v>0</v>
      </c>
      <c r="I64" s="57">
        <v>0</v>
      </c>
      <c r="J64" s="57"/>
      <c r="K64" s="57">
        <v>0</v>
      </c>
      <c r="L64" s="57">
        <f t="shared" si="1"/>
        <v>550000</v>
      </c>
      <c r="M64" s="57"/>
      <c r="N64" s="57">
        <v>550000</v>
      </c>
      <c r="O64" s="58"/>
      <c r="P64" s="58"/>
      <c r="Q64" s="58"/>
      <c r="R64" s="58"/>
      <c r="S64" s="58"/>
      <c r="T64" s="58"/>
      <c r="U64" s="58"/>
      <c r="V64" s="58"/>
    </row>
    <row r="65" spans="1:22" s="47" customFormat="1" ht="12.75" customHeight="1">
      <c r="A65" s="35"/>
      <c r="B65" s="34" t="s">
        <v>39</v>
      </c>
      <c r="C65" s="43"/>
      <c r="D65" s="43"/>
      <c r="E65" s="43"/>
      <c r="F65" s="44"/>
      <c r="G65" s="57">
        <f t="shared" si="0"/>
        <v>0</v>
      </c>
      <c r="H65" s="57">
        <v>0</v>
      </c>
      <c r="I65" s="57">
        <v>0</v>
      </c>
      <c r="J65" s="57"/>
      <c r="K65" s="57">
        <v>1626568</v>
      </c>
      <c r="L65" s="57">
        <f t="shared" si="1"/>
        <v>0</v>
      </c>
      <c r="M65" s="57"/>
      <c r="N65" s="57"/>
      <c r="O65" s="58"/>
      <c r="P65" s="58"/>
      <c r="Q65" s="58"/>
      <c r="R65" s="58"/>
      <c r="S65" s="58"/>
      <c r="T65" s="58"/>
      <c r="U65" s="58"/>
      <c r="V65" s="58"/>
    </row>
    <row r="66" spans="1:22" s="47" customFormat="1" ht="12.75" customHeight="1">
      <c r="A66" s="35"/>
      <c r="B66" s="34" t="s">
        <v>40</v>
      </c>
      <c r="C66" s="43"/>
      <c r="D66" s="43"/>
      <c r="E66" s="43"/>
      <c r="F66" s="44"/>
      <c r="G66" s="57">
        <f t="shared" si="0"/>
        <v>39612</v>
      </c>
      <c r="H66" s="57">
        <v>1648</v>
      </c>
      <c r="I66" s="57">
        <v>37964</v>
      </c>
      <c r="J66" s="57"/>
      <c r="K66" s="57">
        <v>0</v>
      </c>
      <c r="L66" s="57">
        <f t="shared" si="1"/>
        <v>0</v>
      </c>
      <c r="M66" s="57"/>
      <c r="N66" s="58"/>
      <c r="O66" s="58"/>
      <c r="P66" s="58"/>
      <c r="Q66" s="58"/>
      <c r="R66" s="58"/>
      <c r="S66" s="58"/>
      <c r="T66" s="58"/>
      <c r="U66" s="58"/>
      <c r="V66" s="58"/>
    </row>
    <row r="67" spans="1:22" s="47" customFormat="1" ht="12.75" customHeight="1">
      <c r="A67" s="35"/>
      <c r="B67" s="34" t="s">
        <v>41</v>
      </c>
      <c r="C67" s="43"/>
      <c r="D67" s="43"/>
      <c r="E67" s="43"/>
      <c r="F67" s="44"/>
      <c r="G67" s="57">
        <f t="shared" si="0"/>
        <v>2533000</v>
      </c>
      <c r="H67" s="57">
        <v>0</v>
      </c>
      <c r="I67" s="57">
        <v>2533000</v>
      </c>
      <c r="J67" s="57"/>
      <c r="K67" s="58">
        <v>0</v>
      </c>
      <c r="L67" s="57">
        <f t="shared" si="1"/>
        <v>0</v>
      </c>
      <c r="M67" s="57"/>
      <c r="N67" s="58"/>
      <c r="O67" s="58"/>
      <c r="P67" s="58"/>
      <c r="Q67" s="58"/>
      <c r="R67" s="58"/>
      <c r="S67" s="58"/>
      <c r="T67" s="58"/>
      <c r="U67" s="58"/>
      <c r="V67" s="58"/>
    </row>
    <row r="68" spans="1:22" s="47" customFormat="1" ht="12.75" customHeight="1">
      <c r="A68" s="35"/>
      <c r="B68" s="34" t="s">
        <v>42</v>
      </c>
      <c r="C68" s="43"/>
      <c r="D68" s="43"/>
      <c r="E68" s="43"/>
      <c r="F68" s="44"/>
      <c r="G68" s="57">
        <f t="shared" si="0"/>
        <v>221582</v>
      </c>
      <c r="H68" s="57">
        <f>+H59-SUM(H60:H67)</f>
        <v>3526</v>
      </c>
      <c r="I68" s="57">
        <f>+I59-SUM(I60:I67)</f>
        <v>218056</v>
      </c>
      <c r="J68" s="57">
        <f aca="true" t="shared" si="17" ref="J68:V68">+J59-SUM(J60:J67)</f>
        <v>0</v>
      </c>
      <c r="K68" s="57">
        <f t="shared" si="17"/>
        <v>89030852</v>
      </c>
      <c r="L68" s="57">
        <f t="shared" si="1"/>
        <v>0</v>
      </c>
      <c r="M68" s="57">
        <f t="shared" si="17"/>
        <v>0</v>
      </c>
      <c r="N68" s="57">
        <f t="shared" si="17"/>
        <v>0</v>
      </c>
      <c r="O68" s="57">
        <f t="shared" si="17"/>
        <v>0</v>
      </c>
      <c r="P68" s="57">
        <f t="shared" si="17"/>
        <v>10226600</v>
      </c>
      <c r="Q68" s="57">
        <f t="shared" si="17"/>
        <v>18728304</v>
      </c>
      <c r="R68" s="57">
        <f t="shared" si="17"/>
        <v>1610944</v>
      </c>
      <c r="S68" s="57">
        <f t="shared" si="17"/>
        <v>7438</v>
      </c>
      <c r="T68" s="57">
        <f t="shared" si="17"/>
        <v>6468590</v>
      </c>
      <c r="U68" s="57">
        <f t="shared" si="17"/>
        <v>0</v>
      </c>
      <c r="V68" s="57">
        <f t="shared" si="17"/>
        <v>0</v>
      </c>
    </row>
    <row r="69" spans="1:22" s="47" customFormat="1" ht="12.75" customHeight="1">
      <c r="A69" s="35"/>
      <c r="B69" s="34" t="s">
        <v>44</v>
      </c>
      <c r="C69" s="43"/>
      <c r="D69" s="43"/>
      <c r="E69" s="43"/>
      <c r="F69" s="44"/>
      <c r="G69" s="59">
        <f t="shared" si="0"/>
        <v>221582</v>
      </c>
      <c r="H69" s="59">
        <v>3526</v>
      </c>
      <c r="I69" s="59">
        <v>218056</v>
      </c>
      <c r="J69" s="59"/>
      <c r="K69" s="60"/>
      <c r="L69" s="59">
        <f t="shared" si="1"/>
        <v>0</v>
      </c>
      <c r="M69" s="59"/>
      <c r="N69" s="60"/>
      <c r="O69" s="60"/>
      <c r="P69" s="60"/>
      <c r="Q69" s="60"/>
      <c r="R69" s="60"/>
      <c r="S69" s="60"/>
      <c r="T69" s="60"/>
      <c r="U69" s="60"/>
      <c r="V69" s="60"/>
    </row>
    <row r="70" spans="2:6" ht="12">
      <c r="B70" s="1"/>
      <c r="C70" s="1"/>
      <c r="D70" s="1"/>
      <c r="E70" s="1"/>
      <c r="F70" s="1"/>
    </row>
    <row r="71" spans="2:6" ht="12">
      <c r="B71" s="14" t="s">
        <v>52</v>
      </c>
      <c r="C71" s="14"/>
      <c r="D71" s="14"/>
      <c r="E71" s="14"/>
      <c r="F71" s="14"/>
    </row>
    <row r="72" spans="2:7" ht="12">
      <c r="B72" s="14" t="s">
        <v>53</v>
      </c>
      <c r="C72" s="14"/>
      <c r="D72" s="14"/>
      <c r="E72" s="14"/>
      <c r="F72" s="14"/>
      <c r="G72" s="33" t="s">
        <v>64</v>
      </c>
    </row>
    <row r="73" spans="2:7" ht="12">
      <c r="B73" s="16" t="s">
        <v>55</v>
      </c>
      <c r="C73" s="16"/>
      <c r="D73" s="16"/>
      <c r="E73" s="16"/>
      <c r="F73" s="16"/>
      <c r="G73" s="33" t="s">
        <v>65</v>
      </c>
    </row>
    <row r="74" spans="2:7" ht="12">
      <c r="B74" s="17"/>
      <c r="C74" s="17"/>
      <c r="D74" s="17"/>
      <c r="E74" s="17"/>
      <c r="F74" s="17"/>
      <c r="G74" s="33" t="s">
        <v>66</v>
      </c>
    </row>
    <row r="75" ht="12">
      <c r="G75" s="33" t="s">
        <v>67</v>
      </c>
    </row>
  </sheetData>
  <mergeCells count="63">
    <mergeCell ref="L3:N3"/>
    <mergeCell ref="N4:N6"/>
    <mergeCell ref="M4:M6"/>
    <mergeCell ref="B3:F4"/>
    <mergeCell ref="B5:F6"/>
    <mergeCell ref="H4:H6"/>
    <mergeCell ref="I4:I6"/>
    <mergeCell ref="G3:J3"/>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59:F59"/>
    <mergeCell ref="B60:F60"/>
    <mergeCell ref="B61:F61"/>
    <mergeCell ref="B62:F62"/>
    <mergeCell ref="B67:F67"/>
    <mergeCell ref="B68:F68"/>
    <mergeCell ref="B69:F69"/>
    <mergeCell ref="B63:F63"/>
    <mergeCell ref="B64:F64"/>
    <mergeCell ref="B65:F65"/>
    <mergeCell ref="B66:F66"/>
  </mergeCells>
  <printOptions/>
  <pageMargins left="0.75" right="0.37" top="0.78" bottom="0.44" header="0.512" footer="0.27"/>
  <pageSetup fitToHeight="1" fitToWidth="1"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2003-03-10T03:08:06Z</cp:lastPrinted>
  <dcterms:created xsi:type="dcterms:W3CDTF">1999-09-24T06:03:28Z</dcterms:created>
  <dcterms:modified xsi:type="dcterms:W3CDTF">2002-01-31T06:09:08Z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