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8970" activeTab="0"/>
  </bookViews>
  <sheets>
    <sheet name="平成１９年度" sheetId="1" r:id="rId1"/>
  </sheets>
  <definedNames>
    <definedName name="_xlnm.Print_Area" localSheetId="0">'平成１９年度'!$B$1:$K$57</definedName>
  </definedNames>
  <calcPr fullCalcOnLoad="1"/>
</workbook>
</file>

<file path=xl/sharedStrings.xml><?xml version="1.0" encoding="utf-8"?>
<sst xmlns="http://schemas.openxmlformats.org/spreadsheetml/2006/main" count="66" uniqueCount="62">
  <si>
    <t>観光客総数</t>
  </si>
  <si>
    <t>日帰り客</t>
  </si>
  <si>
    <t>宿泊客</t>
  </si>
  <si>
    <t>計</t>
  </si>
  <si>
    <t>宿泊客</t>
  </si>
  <si>
    <t>前橋市</t>
  </si>
  <si>
    <t>高崎市</t>
  </si>
  <si>
    <t>桐生市</t>
  </si>
  <si>
    <t>伊勢崎市</t>
  </si>
  <si>
    <t>太田市</t>
  </si>
  <si>
    <t>沼田市</t>
  </si>
  <si>
    <t>館林市</t>
  </si>
  <si>
    <t>渋川市</t>
  </si>
  <si>
    <t>藤岡市</t>
  </si>
  <si>
    <t>富岡市</t>
  </si>
  <si>
    <t>安中市</t>
  </si>
  <si>
    <t>市</t>
  </si>
  <si>
    <t>富士見村</t>
  </si>
  <si>
    <t>勢多郡</t>
  </si>
  <si>
    <t>榛東村</t>
  </si>
  <si>
    <t>吉岡町</t>
  </si>
  <si>
    <t>北群馬郡</t>
  </si>
  <si>
    <t>吉井町</t>
  </si>
  <si>
    <t>上野村</t>
  </si>
  <si>
    <t>多野郡</t>
  </si>
  <si>
    <t>下仁田町</t>
  </si>
  <si>
    <t>南牧村</t>
  </si>
  <si>
    <t>甘楽町</t>
  </si>
  <si>
    <t>甘楽郡</t>
  </si>
  <si>
    <t>中之条町</t>
  </si>
  <si>
    <t>長野原町</t>
  </si>
  <si>
    <t>嬬恋村</t>
  </si>
  <si>
    <t>草津町</t>
  </si>
  <si>
    <t>六合村</t>
  </si>
  <si>
    <t>高山村</t>
  </si>
  <si>
    <t>吾妻郡</t>
  </si>
  <si>
    <t>片品村</t>
  </si>
  <si>
    <t>川場村</t>
  </si>
  <si>
    <t>昭和村</t>
  </si>
  <si>
    <t>利根郡</t>
  </si>
  <si>
    <t>玉村町</t>
  </si>
  <si>
    <t>佐波郡</t>
  </si>
  <si>
    <t>板倉町</t>
  </si>
  <si>
    <t>千代田町</t>
  </si>
  <si>
    <t>大泉町</t>
  </si>
  <si>
    <t>邑楽町</t>
  </si>
  <si>
    <t>邑楽郡</t>
  </si>
  <si>
    <t>構成比</t>
  </si>
  <si>
    <t>神流町</t>
  </si>
  <si>
    <t>対前年比</t>
  </si>
  <si>
    <t>みどり市</t>
  </si>
  <si>
    <t>東吾妻町</t>
  </si>
  <si>
    <t>みなかみ町</t>
  </si>
  <si>
    <t>明和町</t>
  </si>
  <si>
    <t>県　　　　　内</t>
  </si>
  <si>
    <t>県　　　　　外</t>
  </si>
  <si>
    <t>合　　　　　計</t>
  </si>
  <si>
    <t>合 計</t>
  </si>
  <si>
    <t>Ｈ18</t>
  </si>
  <si>
    <t>（２）県内外別・日帰り宿泊別の観光客入込数推計表</t>
  </si>
  <si>
    <t>平成１９年度県内外別・日帰り宿泊別観光客入込数推計表</t>
  </si>
  <si>
    <t xml:space="preserve">（人） </t>
  </si>
</sst>
</file>

<file path=xl/styles.xml><?xml version="1.0" encoding="utf-8"?>
<styleSheet xmlns="http://schemas.openxmlformats.org/spreadsheetml/2006/main">
  <numFmts count="2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%"/>
    <numFmt numFmtId="178" formatCode="#,##0_ ;[Red]\-#,##0\ "/>
    <numFmt numFmtId="179" formatCode="#,##0.0_);[Red]\(#,##0.0\)"/>
    <numFmt numFmtId="180" formatCode="0_ "/>
    <numFmt numFmtId="181" formatCode="0.0_ "/>
    <numFmt numFmtId="182" formatCode="0_);[Red]\(0\)"/>
    <numFmt numFmtId="183" formatCode="#,##0.0_ "/>
    <numFmt numFmtId="184" formatCode="#,##0_ "/>
    <numFmt numFmtId="185" formatCode="#,##0;&quot;▲ &quot;#,##0"/>
    <numFmt numFmtId="186" formatCode="#,##0.0;&quot;▲ &quot;#,##0.0"/>
    <numFmt numFmtId="187" formatCode="#,##0.0%;&quot;▲ &quot;#,##0.0%"/>
  </numFmts>
  <fonts count="6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uble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double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 diagonalDown="1">
      <left style="medium"/>
      <right style="thin"/>
      <top style="medium"/>
      <bottom>
        <color indexed="63"/>
      </bottom>
      <diagonal style="thin"/>
    </border>
    <border diagonalDown="1">
      <left style="medium"/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76" fontId="3" fillId="0" borderId="0" xfId="0" applyNumberFormat="1" applyFont="1" applyAlignment="1">
      <alignment vertical="center"/>
    </xf>
    <xf numFmtId="185" fontId="3" fillId="0" borderId="1" xfId="16" applyNumberFormat="1" applyFont="1" applyBorder="1" applyAlignment="1">
      <alignment vertical="center"/>
    </xf>
    <xf numFmtId="185" fontId="3" fillId="0" borderId="2" xfId="16" applyNumberFormat="1" applyFont="1" applyBorder="1" applyAlignment="1">
      <alignment vertical="center"/>
    </xf>
    <xf numFmtId="185" fontId="3" fillId="0" borderId="3" xfId="16" applyNumberFormat="1" applyFont="1" applyBorder="1" applyAlignment="1">
      <alignment vertical="center"/>
    </xf>
    <xf numFmtId="185" fontId="3" fillId="0" borderId="4" xfId="16" applyNumberFormat="1" applyFont="1" applyBorder="1" applyAlignment="1">
      <alignment vertical="center"/>
    </xf>
    <xf numFmtId="185" fontId="3" fillId="0" borderId="5" xfId="16" applyNumberFormat="1" applyFont="1" applyBorder="1" applyAlignment="1">
      <alignment vertical="center"/>
    </xf>
    <xf numFmtId="177" fontId="3" fillId="0" borderId="0" xfId="0" applyNumberFormat="1" applyFont="1" applyAlignment="1">
      <alignment vertical="center"/>
    </xf>
    <xf numFmtId="177" fontId="3" fillId="0" borderId="1" xfId="16" applyNumberFormat="1" applyFont="1" applyBorder="1" applyAlignment="1">
      <alignment vertical="center"/>
    </xf>
    <xf numFmtId="187" fontId="3" fillId="0" borderId="6" xfId="0" applyNumberFormat="1" applyFont="1" applyBorder="1" applyAlignment="1">
      <alignment horizontal="right" vertical="center"/>
    </xf>
    <xf numFmtId="185" fontId="3" fillId="0" borderId="7" xfId="16" applyNumberFormat="1" applyFont="1" applyBorder="1" applyAlignment="1">
      <alignment vertical="center"/>
    </xf>
    <xf numFmtId="185" fontId="3" fillId="0" borderId="8" xfId="16" applyNumberFormat="1" applyFont="1" applyBorder="1" applyAlignment="1">
      <alignment vertical="center"/>
    </xf>
    <xf numFmtId="185" fontId="3" fillId="0" borderId="9" xfId="16" applyNumberFormat="1" applyFont="1" applyBorder="1" applyAlignment="1">
      <alignment vertical="center"/>
    </xf>
    <xf numFmtId="185" fontId="3" fillId="0" borderId="10" xfId="16" applyNumberFormat="1" applyFont="1" applyBorder="1" applyAlignment="1">
      <alignment vertical="center"/>
    </xf>
    <xf numFmtId="185" fontId="3" fillId="0" borderId="11" xfId="16" applyNumberFormat="1" applyFont="1" applyBorder="1" applyAlignment="1">
      <alignment vertical="center"/>
    </xf>
    <xf numFmtId="177" fontId="3" fillId="0" borderId="7" xfId="16" applyNumberFormat="1" applyFont="1" applyBorder="1" applyAlignment="1">
      <alignment vertical="center"/>
    </xf>
    <xf numFmtId="187" fontId="3" fillId="0" borderId="12" xfId="0" applyNumberFormat="1" applyFont="1" applyBorder="1" applyAlignment="1">
      <alignment horizontal="right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176" fontId="3" fillId="3" borderId="14" xfId="16" applyNumberFormat="1" applyFont="1" applyFill="1" applyBorder="1" applyAlignment="1">
      <alignment horizontal="distributed" vertical="center"/>
    </xf>
    <xf numFmtId="176" fontId="3" fillId="3" borderId="15" xfId="16" applyNumberFormat="1" applyFont="1" applyFill="1" applyBorder="1" applyAlignment="1">
      <alignment horizontal="distributed" vertical="center"/>
    </xf>
    <xf numFmtId="176" fontId="3" fillId="3" borderId="16" xfId="16" applyNumberFormat="1" applyFont="1" applyFill="1" applyBorder="1" applyAlignment="1">
      <alignment horizontal="center" vertical="center"/>
    </xf>
    <xf numFmtId="176" fontId="3" fillId="3" borderId="17" xfId="16" applyNumberFormat="1" applyFont="1" applyFill="1" applyBorder="1" applyAlignment="1">
      <alignment horizontal="distributed" vertical="center"/>
    </xf>
    <xf numFmtId="176" fontId="3" fillId="3" borderId="18" xfId="16" applyNumberFormat="1" applyFont="1" applyFill="1" applyBorder="1" applyAlignment="1">
      <alignment horizontal="distributed" vertical="center"/>
    </xf>
    <xf numFmtId="176" fontId="3" fillId="3" borderId="18" xfId="16" applyNumberFormat="1" applyFont="1" applyFill="1" applyBorder="1" applyAlignment="1">
      <alignment horizontal="center" vertical="center"/>
    </xf>
    <xf numFmtId="177" fontId="3" fillId="3" borderId="14" xfId="16" applyNumberFormat="1" applyFont="1" applyFill="1" applyBorder="1" applyAlignment="1">
      <alignment horizontal="center" vertical="center"/>
    </xf>
    <xf numFmtId="176" fontId="3" fillId="3" borderId="14" xfId="16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177" fontId="3" fillId="3" borderId="15" xfId="16" applyNumberFormat="1" applyFont="1" applyFill="1" applyBorder="1" applyAlignment="1">
      <alignment horizontal="center" vertical="center"/>
    </xf>
    <xf numFmtId="177" fontId="3" fillId="3" borderId="19" xfId="16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2" borderId="22" xfId="0" applyFont="1" applyFill="1" applyBorder="1" applyAlignment="1">
      <alignment horizontal="center" vertical="center"/>
    </xf>
    <xf numFmtId="0" fontId="3" fillId="2" borderId="23" xfId="0" applyFont="1" applyFill="1" applyBorder="1" applyAlignment="1">
      <alignment horizontal="center" vertical="center"/>
    </xf>
    <xf numFmtId="0" fontId="3" fillId="2" borderId="24" xfId="0" applyFont="1" applyFill="1" applyBorder="1" applyAlignment="1">
      <alignment horizontal="center" vertical="center"/>
    </xf>
    <xf numFmtId="0" fontId="3" fillId="2" borderId="25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57"/>
  <sheetViews>
    <sheetView tabSelected="1" zoomScaleSheetLayoutView="100" workbookViewId="0" topLeftCell="A31">
      <selection activeCell="D23" sqref="D23"/>
    </sheetView>
  </sheetViews>
  <sheetFormatPr defaultColWidth="9.00390625" defaultRowHeight="13.5"/>
  <cols>
    <col min="1" max="1" width="2.625" style="4" customWidth="1"/>
    <col min="2" max="2" width="10.625" style="4" customWidth="1"/>
    <col min="3" max="3" width="14.25390625" style="4" customWidth="1"/>
    <col min="4" max="4" width="11.25390625" style="4" customWidth="1"/>
    <col min="5" max="5" width="10.625" style="4" customWidth="1"/>
    <col min="6" max="6" width="11.25390625" style="4" customWidth="1"/>
    <col min="7" max="7" width="11.50390625" style="4" customWidth="1"/>
    <col min="8" max="8" width="10.625" style="4" customWidth="1"/>
    <col min="9" max="9" width="11.25390625" style="4" customWidth="1"/>
    <col min="10" max="10" width="11.50390625" style="4" customWidth="1"/>
    <col min="11" max="11" width="11.625" style="4" customWidth="1"/>
    <col min="12" max="16384" width="9.00390625" style="4" customWidth="1"/>
  </cols>
  <sheetData>
    <row r="1" s="3" customFormat="1" ht="14.25" customHeight="1">
      <c r="B1" s="1" t="s">
        <v>59</v>
      </c>
    </row>
    <row r="2" s="2" customFormat="1" ht="12" customHeight="1"/>
    <row r="3" spans="2:11" s="2" customFormat="1" ht="12" customHeight="1" thickBot="1">
      <c r="B3" s="2" t="s">
        <v>60</v>
      </c>
      <c r="K3" s="32" t="s">
        <v>61</v>
      </c>
    </row>
    <row r="4" spans="2:11" s="2" customFormat="1" ht="12" customHeight="1">
      <c r="B4" s="35"/>
      <c r="C4" s="41" t="s">
        <v>0</v>
      </c>
      <c r="D4" s="37" t="s">
        <v>54</v>
      </c>
      <c r="E4" s="39"/>
      <c r="F4" s="40"/>
      <c r="G4" s="37" t="s">
        <v>55</v>
      </c>
      <c r="H4" s="39"/>
      <c r="I4" s="40"/>
      <c r="J4" s="37" t="s">
        <v>56</v>
      </c>
      <c r="K4" s="38"/>
    </row>
    <row r="5" spans="2:11" s="2" customFormat="1" ht="12" customHeight="1">
      <c r="B5" s="36"/>
      <c r="C5" s="42"/>
      <c r="D5" s="21" t="s">
        <v>1</v>
      </c>
      <c r="E5" s="22" t="s">
        <v>2</v>
      </c>
      <c r="F5" s="22" t="s">
        <v>3</v>
      </c>
      <c r="G5" s="22" t="s">
        <v>1</v>
      </c>
      <c r="H5" s="22" t="s">
        <v>2</v>
      </c>
      <c r="I5" s="22" t="s">
        <v>3</v>
      </c>
      <c r="J5" s="22" t="s">
        <v>1</v>
      </c>
      <c r="K5" s="23" t="s">
        <v>4</v>
      </c>
    </row>
    <row r="6" spans="2:11" s="5" customFormat="1" ht="12" customHeight="1">
      <c r="B6" s="24" t="s">
        <v>5</v>
      </c>
      <c r="C6" s="6">
        <f aca="true" t="shared" si="0" ref="C6:C53">F6+I6</f>
        <v>7284700</v>
      </c>
      <c r="D6" s="6">
        <v>5585500</v>
      </c>
      <c r="E6" s="6">
        <v>8200</v>
      </c>
      <c r="F6" s="6">
        <f>SUM(D6:E6)</f>
        <v>5593700</v>
      </c>
      <c r="G6" s="6">
        <v>1354800</v>
      </c>
      <c r="H6" s="6">
        <v>336200</v>
      </c>
      <c r="I6" s="6">
        <f aca="true" t="shared" si="1" ref="I6:I53">SUM(G6:H6)</f>
        <v>1691000</v>
      </c>
      <c r="J6" s="6">
        <f>D6+G6</f>
        <v>6940300</v>
      </c>
      <c r="K6" s="14">
        <f>E6+H6</f>
        <v>344400</v>
      </c>
    </row>
    <row r="7" spans="2:11" s="5" customFormat="1" ht="12" customHeight="1">
      <c r="B7" s="24" t="s">
        <v>6</v>
      </c>
      <c r="C7" s="6">
        <f t="shared" si="0"/>
        <v>5424900</v>
      </c>
      <c r="D7" s="6">
        <v>3598000</v>
      </c>
      <c r="E7" s="6">
        <v>102800</v>
      </c>
      <c r="F7" s="6">
        <f aca="true" t="shared" si="2" ref="F7:F55">SUM(D7:E7)</f>
        <v>3700800</v>
      </c>
      <c r="G7" s="6">
        <v>1151800</v>
      </c>
      <c r="H7" s="6">
        <v>572300</v>
      </c>
      <c r="I7" s="6">
        <f t="shared" si="1"/>
        <v>1724100</v>
      </c>
      <c r="J7" s="6">
        <f aca="true" t="shared" si="3" ref="J7:J53">D7+G7</f>
        <v>4749800</v>
      </c>
      <c r="K7" s="14">
        <f aca="true" t="shared" si="4" ref="K7:K53">E7+H7</f>
        <v>675100</v>
      </c>
    </row>
    <row r="8" spans="2:11" s="5" customFormat="1" ht="12" customHeight="1">
      <c r="B8" s="24" t="s">
        <v>7</v>
      </c>
      <c r="C8" s="6">
        <f t="shared" si="0"/>
        <v>3728100</v>
      </c>
      <c r="D8" s="6">
        <v>2132000</v>
      </c>
      <c r="E8" s="6">
        <v>15100</v>
      </c>
      <c r="F8" s="6">
        <f t="shared" si="2"/>
        <v>2147100</v>
      </c>
      <c r="G8" s="6">
        <v>1558300</v>
      </c>
      <c r="H8" s="6">
        <v>22700</v>
      </c>
      <c r="I8" s="6">
        <f t="shared" si="1"/>
        <v>1581000</v>
      </c>
      <c r="J8" s="6">
        <f t="shared" si="3"/>
        <v>3690300</v>
      </c>
      <c r="K8" s="14">
        <f t="shared" si="4"/>
        <v>37800</v>
      </c>
    </row>
    <row r="9" spans="2:11" s="5" customFormat="1" ht="12" customHeight="1">
      <c r="B9" s="24" t="s">
        <v>8</v>
      </c>
      <c r="C9" s="6">
        <f t="shared" si="0"/>
        <v>3346300</v>
      </c>
      <c r="D9" s="6">
        <v>2565300</v>
      </c>
      <c r="E9" s="6"/>
      <c r="F9" s="6">
        <f t="shared" si="2"/>
        <v>2565300</v>
      </c>
      <c r="G9" s="6">
        <v>779000</v>
      </c>
      <c r="H9" s="6">
        <v>2000</v>
      </c>
      <c r="I9" s="6">
        <f t="shared" si="1"/>
        <v>781000</v>
      </c>
      <c r="J9" s="6">
        <f t="shared" si="3"/>
        <v>3344300</v>
      </c>
      <c r="K9" s="14">
        <f t="shared" si="4"/>
        <v>2000</v>
      </c>
    </row>
    <row r="10" spans="2:11" s="5" customFormat="1" ht="12" customHeight="1">
      <c r="B10" s="24" t="s">
        <v>9</v>
      </c>
      <c r="C10" s="6">
        <f t="shared" si="0"/>
        <v>2674400</v>
      </c>
      <c r="D10" s="6">
        <v>1917500</v>
      </c>
      <c r="E10" s="6">
        <v>23200</v>
      </c>
      <c r="F10" s="6">
        <f t="shared" si="2"/>
        <v>1940700</v>
      </c>
      <c r="G10" s="6">
        <v>700800</v>
      </c>
      <c r="H10" s="6">
        <v>32900</v>
      </c>
      <c r="I10" s="6">
        <f t="shared" si="1"/>
        <v>733700</v>
      </c>
      <c r="J10" s="6">
        <f t="shared" si="3"/>
        <v>2618300</v>
      </c>
      <c r="K10" s="14">
        <f t="shared" si="4"/>
        <v>56100</v>
      </c>
    </row>
    <row r="11" spans="2:11" s="5" customFormat="1" ht="12" customHeight="1">
      <c r="B11" s="24" t="s">
        <v>10</v>
      </c>
      <c r="C11" s="6">
        <f t="shared" si="0"/>
        <v>2973400</v>
      </c>
      <c r="D11" s="6">
        <v>1188200</v>
      </c>
      <c r="E11" s="6">
        <v>34200</v>
      </c>
      <c r="F11" s="6">
        <f t="shared" si="2"/>
        <v>1222400</v>
      </c>
      <c r="G11" s="6">
        <v>1625500</v>
      </c>
      <c r="H11" s="6">
        <v>125500</v>
      </c>
      <c r="I11" s="6">
        <f t="shared" si="1"/>
        <v>1751000</v>
      </c>
      <c r="J11" s="6">
        <f t="shared" si="3"/>
        <v>2813700</v>
      </c>
      <c r="K11" s="14">
        <f t="shared" si="4"/>
        <v>159700</v>
      </c>
    </row>
    <row r="12" spans="2:11" s="5" customFormat="1" ht="12" customHeight="1">
      <c r="B12" s="24" t="s">
        <v>11</v>
      </c>
      <c r="C12" s="6">
        <f t="shared" si="0"/>
        <v>1942800</v>
      </c>
      <c r="D12" s="6">
        <v>886800</v>
      </c>
      <c r="E12" s="6">
        <v>6700</v>
      </c>
      <c r="F12" s="6">
        <f t="shared" si="2"/>
        <v>893500</v>
      </c>
      <c r="G12" s="6">
        <v>1032300</v>
      </c>
      <c r="H12" s="6">
        <v>17000</v>
      </c>
      <c r="I12" s="6">
        <f t="shared" si="1"/>
        <v>1049300</v>
      </c>
      <c r="J12" s="6">
        <f t="shared" si="3"/>
        <v>1919100</v>
      </c>
      <c r="K12" s="14">
        <f t="shared" si="4"/>
        <v>23700</v>
      </c>
    </row>
    <row r="13" spans="2:11" s="5" customFormat="1" ht="12" customHeight="1">
      <c r="B13" s="24" t="s">
        <v>12</v>
      </c>
      <c r="C13" s="6">
        <f t="shared" si="0"/>
        <v>4863700</v>
      </c>
      <c r="D13" s="6">
        <v>2521300</v>
      </c>
      <c r="E13" s="6">
        <v>548700</v>
      </c>
      <c r="F13" s="6">
        <f t="shared" si="2"/>
        <v>3070000</v>
      </c>
      <c r="G13" s="6">
        <v>1147700</v>
      </c>
      <c r="H13" s="6">
        <v>646000</v>
      </c>
      <c r="I13" s="6">
        <f t="shared" si="1"/>
        <v>1793700</v>
      </c>
      <c r="J13" s="6">
        <f t="shared" si="3"/>
        <v>3669000</v>
      </c>
      <c r="K13" s="14">
        <f t="shared" si="4"/>
        <v>1194700</v>
      </c>
    </row>
    <row r="14" spans="2:11" s="5" customFormat="1" ht="12" customHeight="1">
      <c r="B14" s="24" t="s">
        <v>13</v>
      </c>
      <c r="C14" s="6">
        <f t="shared" si="0"/>
        <v>2558900</v>
      </c>
      <c r="D14" s="6">
        <v>1435900</v>
      </c>
      <c r="E14" s="6">
        <v>31000</v>
      </c>
      <c r="F14" s="6">
        <f t="shared" si="2"/>
        <v>1466900</v>
      </c>
      <c r="G14" s="6">
        <v>1063800</v>
      </c>
      <c r="H14" s="6">
        <v>28200</v>
      </c>
      <c r="I14" s="6">
        <f t="shared" si="1"/>
        <v>1092000</v>
      </c>
      <c r="J14" s="6">
        <f t="shared" si="3"/>
        <v>2499700</v>
      </c>
      <c r="K14" s="14">
        <f t="shared" si="4"/>
        <v>59200</v>
      </c>
    </row>
    <row r="15" spans="2:11" s="5" customFormat="1" ht="12" customHeight="1">
      <c r="B15" s="24" t="s">
        <v>14</v>
      </c>
      <c r="C15" s="6">
        <f t="shared" si="0"/>
        <v>2024100</v>
      </c>
      <c r="D15" s="6">
        <v>822500</v>
      </c>
      <c r="E15" s="6">
        <v>10200</v>
      </c>
      <c r="F15" s="6">
        <f t="shared" si="2"/>
        <v>832700</v>
      </c>
      <c r="G15" s="6">
        <v>1068200</v>
      </c>
      <c r="H15" s="6">
        <v>123200</v>
      </c>
      <c r="I15" s="6">
        <f t="shared" si="1"/>
        <v>1191400</v>
      </c>
      <c r="J15" s="6">
        <f t="shared" si="3"/>
        <v>1890700</v>
      </c>
      <c r="K15" s="14">
        <f t="shared" si="4"/>
        <v>133400</v>
      </c>
    </row>
    <row r="16" spans="2:11" s="5" customFormat="1" ht="12" customHeight="1">
      <c r="B16" s="24" t="s">
        <v>15</v>
      </c>
      <c r="C16" s="6">
        <f t="shared" si="0"/>
        <v>1170200</v>
      </c>
      <c r="D16" s="6">
        <v>364200</v>
      </c>
      <c r="E16" s="6">
        <v>32400</v>
      </c>
      <c r="F16" s="6">
        <f t="shared" si="2"/>
        <v>396600</v>
      </c>
      <c r="G16" s="6">
        <v>656100</v>
      </c>
      <c r="H16" s="6">
        <v>117500</v>
      </c>
      <c r="I16" s="6">
        <f t="shared" si="1"/>
        <v>773600</v>
      </c>
      <c r="J16" s="6">
        <f t="shared" si="3"/>
        <v>1020300</v>
      </c>
      <c r="K16" s="14">
        <f t="shared" si="4"/>
        <v>149900</v>
      </c>
    </row>
    <row r="17" spans="2:11" s="5" customFormat="1" ht="12" customHeight="1" thickBot="1">
      <c r="B17" s="25" t="s">
        <v>50</v>
      </c>
      <c r="C17" s="7">
        <f t="shared" si="0"/>
        <v>2957300</v>
      </c>
      <c r="D17" s="7">
        <v>1449800</v>
      </c>
      <c r="E17" s="7">
        <v>13700</v>
      </c>
      <c r="F17" s="7">
        <f t="shared" si="2"/>
        <v>1463500</v>
      </c>
      <c r="G17" s="7">
        <v>1478600</v>
      </c>
      <c r="H17" s="7">
        <v>15200</v>
      </c>
      <c r="I17" s="7">
        <f t="shared" si="1"/>
        <v>1493800</v>
      </c>
      <c r="J17" s="7">
        <f t="shared" si="3"/>
        <v>2928400</v>
      </c>
      <c r="K17" s="15">
        <f t="shared" si="4"/>
        <v>28900</v>
      </c>
    </row>
    <row r="18" spans="2:11" s="5" customFormat="1" ht="12" customHeight="1" thickBot="1" thickTop="1">
      <c r="B18" s="26" t="s">
        <v>16</v>
      </c>
      <c r="C18" s="8">
        <f t="shared" si="0"/>
        <v>40948800</v>
      </c>
      <c r="D18" s="8">
        <f>SUM(D6:D17)</f>
        <v>24467000</v>
      </c>
      <c r="E18" s="8">
        <f>SUM(E6:E17)</f>
        <v>826200</v>
      </c>
      <c r="F18" s="8">
        <f t="shared" si="2"/>
        <v>25293200</v>
      </c>
      <c r="G18" s="8">
        <f>SUM(G6:G17)</f>
        <v>13616900</v>
      </c>
      <c r="H18" s="8">
        <f>SUM(H6:H17)</f>
        <v>2038700</v>
      </c>
      <c r="I18" s="8">
        <f t="shared" si="1"/>
        <v>15655600</v>
      </c>
      <c r="J18" s="8">
        <f t="shared" si="3"/>
        <v>38083900</v>
      </c>
      <c r="K18" s="16">
        <f t="shared" si="4"/>
        <v>2864900</v>
      </c>
    </row>
    <row r="19" spans="2:11" s="5" customFormat="1" ht="12" customHeight="1" thickBot="1">
      <c r="B19" s="27" t="s">
        <v>17</v>
      </c>
      <c r="C19" s="9">
        <f t="shared" si="0"/>
        <v>1090700</v>
      </c>
      <c r="D19" s="9">
        <v>729400</v>
      </c>
      <c r="E19" s="9">
        <v>89300</v>
      </c>
      <c r="F19" s="9">
        <f t="shared" si="2"/>
        <v>818700</v>
      </c>
      <c r="G19" s="9">
        <v>214600</v>
      </c>
      <c r="H19" s="9">
        <v>57400</v>
      </c>
      <c r="I19" s="9">
        <f t="shared" si="1"/>
        <v>272000</v>
      </c>
      <c r="J19" s="9">
        <f t="shared" si="3"/>
        <v>944000</v>
      </c>
      <c r="K19" s="17">
        <f t="shared" si="4"/>
        <v>146700</v>
      </c>
    </row>
    <row r="20" spans="2:11" s="5" customFormat="1" ht="12" customHeight="1" thickBot="1" thickTop="1">
      <c r="B20" s="26" t="s">
        <v>18</v>
      </c>
      <c r="C20" s="8">
        <f t="shared" si="0"/>
        <v>1090700</v>
      </c>
      <c r="D20" s="8">
        <f>SUM(D19)</f>
        <v>729400</v>
      </c>
      <c r="E20" s="8">
        <f>SUM(E19)</f>
        <v>89300</v>
      </c>
      <c r="F20" s="8">
        <f t="shared" si="2"/>
        <v>818700</v>
      </c>
      <c r="G20" s="8">
        <f>SUM(G19)</f>
        <v>214600</v>
      </c>
      <c r="H20" s="8">
        <f>SUM(H19)</f>
        <v>57400</v>
      </c>
      <c r="I20" s="8">
        <f t="shared" si="1"/>
        <v>272000</v>
      </c>
      <c r="J20" s="8">
        <f t="shared" si="3"/>
        <v>944000</v>
      </c>
      <c r="K20" s="16">
        <f t="shared" si="4"/>
        <v>146700</v>
      </c>
    </row>
    <row r="21" spans="2:11" s="5" customFormat="1" ht="12" customHeight="1">
      <c r="B21" s="28" t="s">
        <v>19</v>
      </c>
      <c r="C21" s="10">
        <f t="shared" si="0"/>
        <v>263500</v>
      </c>
      <c r="D21" s="10">
        <v>137500</v>
      </c>
      <c r="E21" s="10"/>
      <c r="F21" s="10">
        <f t="shared" si="2"/>
        <v>137500</v>
      </c>
      <c r="G21" s="10">
        <v>126000</v>
      </c>
      <c r="H21" s="10"/>
      <c r="I21" s="10">
        <f t="shared" si="1"/>
        <v>126000</v>
      </c>
      <c r="J21" s="10">
        <f t="shared" si="3"/>
        <v>263500</v>
      </c>
      <c r="K21" s="18">
        <f t="shared" si="4"/>
        <v>0</v>
      </c>
    </row>
    <row r="22" spans="2:11" s="5" customFormat="1" ht="12" customHeight="1" thickBot="1">
      <c r="B22" s="25" t="s">
        <v>20</v>
      </c>
      <c r="C22" s="7">
        <f t="shared" si="0"/>
        <v>295500</v>
      </c>
      <c r="D22" s="7">
        <v>286200</v>
      </c>
      <c r="E22" s="7"/>
      <c r="F22" s="7">
        <f t="shared" si="2"/>
        <v>286200</v>
      </c>
      <c r="G22" s="7">
        <v>9300</v>
      </c>
      <c r="H22" s="7"/>
      <c r="I22" s="7">
        <f t="shared" si="1"/>
        <v>9300</v>
      </c>
      <c r="J22" s="7">
        <f t="shared" si="3"/>
        <v>295500</v>
      </c>
      <c r="K22" s="15">
        <f t="shared" si="4"/>
        <v>0</v>
      </c>
    </row>
    <row r="23" spans="2:11" s="5" customFormat="1" ht="12" customHeight="1" thickBot="1" thickTop="1">
      <c r="B23" s="26" t="s">
        <v>21</v>
      </c>
      <c r="C23" s="8">
        <f t="shared" si="0"/>
        <v>559000</v>
      </c>
      <c r="D23" s="8">
        <f>SUM(D21:D22)</f>
        <v>423700</v>
      </c>
      <c r="E23" s="8">
        <f>SUM(E21:E22)</f>
        <v>0</v>
      </c>
      <c r="F23" s="8">
        <f t="shared" si="2"/>
        <v>423700</v>
      </c>
      <c r="G23" s="8">
        <f>SUM(G21:G22)</f>
        <v>135300</v>
      </c>
      <c r="H23" s="8">
        <f>SUM(H21:H22)</f>
        <v>0</v>
      </c>
      <c r="I23" s="8">
        <f t="shared" si="1"/>
        <v>135300</v>
      </c>
      <c r="J23" s="8">
        <f t="shared" si="3"/>
        <v>559000</v>
      </c>
      <c r="K23" s="16">
        <f t="shared" si="4"/>
        <v>0</v>
      </c>
    </row>
    <row r="24" spans="2:11" s="5" customFormat="1" ht="12" customHeight="1">
      <c r="B24" s="24" t="s">
        <v>22</v>
      </c>
      <c r="C24" s="6">
        <f t="shared" si="0"/>
        <v>469800</v>
      </c>
      <c r="D24" s="6">
        <v>397700</v>
      </c>
      <c r="E24" s="6">
        <v>3100</v>
      </c>
      <c r="F24" s="6">
        <f t="shared" si="2"/>
        <v>400800</v>
      </c>
      <c r="G24" s="6">
        <v>64400</v>
      </c>
      <c r="H24" s="6">
        <v>4600</v>
      </c>
      <c r="I24" s="6">
        <f t="shared" si="1"/>
        <v>69000</v>
      </c>
      <c r="J24" s="6">
        <f t="shared" si="3"/>
        <v>462100</v>
      </c>
      <c r="K24" s="14">
        <f t="shared" si="4"/>
        <v>7700</v>
      </c>
    </row>
    <row r="25" spans="2:11" s="5" customFormat="1" ht="12" customHeight="1">
      <c r="B25" s="25" t="s">
        <v>23</v>
      </c>
      <c r="C25" s="7">
        <f>F25+I25</f>
        <v>210700</v>
      </c>
      <c r="D25" s="7">
        <v>88700</v>
      </c>
      <c r="E25" s="7">
        <v>8200</v>
      </c>
      <c r="F25" s="7">
        <f>SUM(D25:E25)</f>
        <v>96900</v>
      </c>
      <c r="G25" s="7">
        <v>104200</v>
      </c>
      <c r="H25" s="7">
        <v>9600</v>
      </c>
      <c r="I25" s="7">
        <f>SUM(G25:H25)</f>
        <v>113800</v>
      </c>
      <c r="J25" s="7">
        <f>D25+G25</f>
        <v>192900</v>
      </c>
      <c r="K25" s="15">
        <f>E25+H25</f>
        <v>17800</v>
      </c>
    </row>
    <row r="26" spans="2:11" s="5" customFormat="1" ht="12" customHeight="1" thickBot="1">
      <c r="B26" s="24" t="s">
        <v>48</v>
      </c>
      <c r="C26" s="6">
        <f t="shared" si="0"/>
        <v>141200</v>
      </c>
      <c r="D26" s="6">
        <v>86200</v>
      </c>
      <c r="E26" s="6">
        <v>1400</v>
      </c>
      <c r="F26" s="6">
        <f t="shared" si="2"/>
        <v>87600</v>
      </c>
      <c r="G26" s="6">
        <v>51600</v>
      </c>
      <c r="H26" s="6">
        <v>2000</v>
      </c>
      <c r="I26" s="6">
        <f t="shared" si="1"/>
        <v>53600</v>
      </c>
      <c r="J26" s="6">
        <f t="shared" si="3"/>
        <v>137800</v>
      </c>
      <c r="K26" s="14">
        <f t="shared" si="4"/>
        <v>3400</v>
      </c>
    </row>
    <row r="27" spans="2:11" s="5" customFormat="1" ht="12" customHeight="1" thickBot="1" thickTop="1">
      <c r="B27" s="26" t="s">
        <v>24</v>
      </c>
      <c r="C27" s="8">
        <f t="shared" si="0"/>
        <v>821700</v>
      </c>
      <c r="D27" s="8">
        <f>SUM(D24:D26)</f>
        <v>572600</v>
      </c>
      <c r="E27" s="8">
        <f>SUM(E24:E26)</f>
        <v>12700</v>
      </c>
      <c r="F27" s="8">
        <f t="shared" si="2"/>
        <v>585300</v>
      </c>
      <c r="G27" s="8">
        <f>SUM(G24:G26)</f>
        <v>220200</v>
      </c>
      <c r="H27" s="8">
        <f>SUM(H24:H26)</f>
        <v>16200</v>
      </c>
      <c r="I27" s="8">
        <f t="shared" si="1"/>
        <v>236400</v>
      </c>
      <c r="J27" s="8">
        <f t="shared" si="3"/>
        <v>792800</v>
      </c>
      <c r="K27" s="16">
        <f t="shared" si="4"/>
        <v>28900</v>
      </c>
    </row>
    <row r="28" spans="2:11" s="5" customFormat="1" ht="12" customHeight="1">
      <c r="B28" s="28" t="s">
        <v>25</v>
      </c>
      <c r="C28" s="10">
        <f t="shared" si="0"/>
        <v>490800</v>
      </c>
      <c r="D28" s="10">
        <v>218100</v>
      </c>
      <c r="E28" s="10">
        <v>1700</v>
      </c>
      <c r="F28" s="10">
        <f t="shared" si="2"/>
        <v>219800</v>
      </c>
      <c r="G28" s="10">
        <v>259000</v>
      </c>
      <c r="H28" s="10">
        <v>12000</v>
      </c>
      <c r="I28" s="10">
        <f t="shared" si="1"/>
        <v>271000</v>
      </c>
      <c r="J28" s="10">
        <f t="shared" si="3"/>
        <v>477100</v>
      </c>
      <c r="K28" s="18">
        <f t="shared" si="4"/>
        <v>13700</v>
      </c>
    </row>
    <row r="29" spans="2:11" s="5" customFormat="1" ht="12" customHeight="1">
      <c r="B29" s="24" t="s">
        <v>26</v>
      </c>
      <c r="C29" s="6">
        <f t="shared" si="0"/>
        <v>61100</v>
      </c>
      <c r="D29" s="6">
        <v>40700</v>
      </c>
      <c r="E29" s="6">
        <v>1400</v>
      </c>
      <c r="F29" s="6">
        <f t="shared" si="2"/>
        <v>42100</v>
      </c>
      <c r="G29" s="6">
        <v>17300</v>
      </c>
      <c r="H29" s="6">
        <v>1700</v>
      </c>
      <c r="I29" s="6">
        <f t="shared" si="1"/>
        <v>19000</v>
      </c>
      <c r="J29" s="6">
        <f t="shared" si="3"/>
        <v>58000</v>
      </c>
      <c r="K29" s="14">
        <f t="shared" si="4"/>
        <v>3100</v>
      </c>
    </row>
    <row r="30" spans="2:11" s="5" customFormat="1" ht="12" customHeight="1" thickBot="1">
      <c r="B30" s="25" t="s">
        <v>27</v>
      </c>
      <c r="C30" s="7">
        <f t="shared" si="0"/>
        <v>489300</v>
      </c>
      <c r="D30" s="7">
        <v>338000</v>
      </c>
      <c r="E30" s="7">
        <v>4100</v>
      </c>
      <c r="F30" s="7">
        <f t="shared" si="2"/>
        <v>342100</v>
      </c>
      <c r="G30" s="7">
        <v>140900</v>
      </c>
      <c r="H30" s="7">
        <v>6300</v>
      </c>
      <c r="I30" s="7">
        <f t="shared" si="1"/>
        <v>147200</v>
      </c>
      <c r="J30" s="7">
        <f t="shared" si="3"/>
        <v>478900</v>
      </c>
      <c r="K30" s="15">
        <f t="shared" si="4"/>
        <v>10400</v>
      </c>
    </row>
    <row r="31" spans="2:11" s="5" customFormat="1" ht="12" customHeight="1" thickBot="1" thickTop="1">
      <c r="B31" s="26" t="s">
        <v>28</v>
      </c>
      <c r="C31" s="8">
        <f t="shared" si="0"/>
        <v>1041200</v>
      </c>
      <c r="D31" s="8">
        <f>SUM(D28:D30)</f>
        <v>596800</v>
      </c>
      <c r="E31" s="8">
        <f>SUM(E28:E30)</f>
        <v>7200</v>
      </c>
      <c r="F31" s="8">
        <f t="shared" si="2"/>
        <v>604000</v>
      </c>
      <c r="G31" s="8">
        <f>SUM(G28:G30)</f>
        <v>417200</v>
      </c>
      <c r="H31" s="8">
        <f>SUM(H28:H30)</f>
        <v>20000</v>
      </c>
      <c r="I31" s="8">
        <f t="shared" si="1"/>
        <v>437200</v>
      </c>
      <c r="J31" s="8">
        <f t="shared" si="3"/>
        <v>1014000</v>
      </c>
      <c r="K31" s="16">
        <f t="shared" si="4"/>
        <v>27200</v>
      </c>
    </row>
    <row r="32" spans="2:11" s="5" customFormat="1" ht="12" customHeight="1">
      <c r="B32" s="28" t="s">
        <v>29</v>
      </c>
      <c r="C32" s="10">
        <f t="shared" si="0"/>
        <v>617500</v>
      </c>
      <c r="D32" s="10">
        <v>167800</v>
      </c>
      <c r="E32" s="10">
        <v>85500</v>
      </c>
      <c r="F32" s="10">
        <f t="shared" si="2"/>
        <v>253300</v>
      </c>
      <c r="G32" s="10">
        <v>128600</v>
      </c>
      <c r="H32" s="10">
        <v>235600</v>
      </c>
      <c r="I32" s="10">
        <f t="shared" si="1"/>
        <v>364200</v>
      </c>
      <c r="J32" s="10">
        <f t="shared" si="3"/>
        <v>296400</v>
      </c>
      <c r="K32" s="18">
        <f t="shared" si="4"/>
        <v>321100</v>
      </c>
    </row>
    <row r="33" spans="2:11" s="5" customFormat="1" ht="12" customHeight="1">
      <c r="B33" s="24" t="s">
        <v>30</v>
      </c>
      <c r="C33" s="6">
        <f>F33+I33</f>
        <v>581300</v>
      </c>
      <c r="D33" s="6">
        <v>143300</v>
      </c>
      <c r="E33" s="6">
        <v>12200</v>
      </c>
      <c r="F33" s="6">
        <f>SUM(D33:E33)</f>
        <v>155500</v>
      </c>
      <c r="G33" s="6">
        <v>377500</v>
      </c>
      <c r="H33" s="6">
        <v>48300</v>
      </c>
      <c r="I33" s="6">
        <f>SUM(G33:H33)</f>
        <v>425800</v>
      </c>
      <c r="J33" s="6">
        <f aca="true" t="shared" si="5" ref="J33:K37">D33+G33</f>
        <v>520800</v>
      </c>
      <c r="K33" s="14">
        <f t="shared" si="5"/>
        <v>60500</v>
      </c>
    </row>
    <row r="34" spans="2:11" s="5" customFormat="1" ht="12" customHeight="1">
      <c r="B34" s="24" t="s">
        <v>31</v>
      </c>
      <c r="C34" s="6">
        <f>F34+I34</f>
        <v>2234000</v>
      </c>
      <c r="D34" s="6">
        <v>328400</v>
      </c>
      <c r="E34" s="6">
        <v>109500</v>
      </c>
      <c r="F34" s="6">
        <f>SUM(D34:E34)</f>
        <v>437900</v>
      </c>
      <c r="G34" s="6">
        <v>1067800</v>
      </c>
      <c r="H34" s="6">
        <v>728300</v>
      </c>
      <c r="I34" s="6">
        <f>SUM(G34:H34)</f>
        <v>1796100</v>
      </c>
      <c r="J34" s="6">
        <f t="shared" si="5"/>
        <v>1396200</v>
      </c>
      <c r="K34" s="14">
        <f t="shared" si="5"/>
        <v>837800</v>
      </c>
    </row>
    <row r="35" spans="2:11" s="5" customFormat="1" ht="12" customHeight="1">
      <c r="B35" s="24" t="s">
        <v>32</v>
      </c>
      <c r="C35" s="6">
        <f>F35+I35</f>
        <v>2798200</v>
      </c>
      <c r="D35" s="6">
        <v>298100</v>
      </c>
      <c r="E35" s="6">
        <v>541400</v>
      </c>
      <c r="F35" s="6">
        <f>SUM(D35:E35)</f>
        <v>839500</v>
      </c>
      <c r="G35" s="6">
        <v>695500</v>
      </c>
      <c r="H35" s="6">
        <v>1263200</v>
      </c>
      <c r="I35" s="6">
        <f>SUM(G35:H35)</f>
        <v>1958700</v>
      </c>
      <c r="J35" s="6">
        <f t="shared" si="5"/>
        <v>993600</v>
      </c>
      <c r="K35" s="14">
        <f t="shared" si="5"/>
        <v>1804600</v>
      </c>
    </row>
    <row r="36" spans="2:11" s="5" customFormat="1" ht="12" customHeight="1">
      <c r="B36" s="24" t="s">
        <v>33</v>
      </c>
      <c r="C36" s="6">
        <f>F36+I36</f>
        <v>191700</v>
      </c>
      <c r="D36" s="6">
        <v>51000</v>
      </c>
      <c r="E36" s="6">
        <v>19600</v>
      </c>
      <c r="F36" s="6">
        <f>SUM(D36:E36)</f>
        <v>70600</v>
      </c>
      <c r="G36" s="6">
        <v>78900</v>
      </c>
      <c r="H36" s="6">
        <v>42200</v>
      </c>
      <c r="I36" s="6">
        <f>SUM(G36:H36)</f>
        <v>121100</v>
      </c>
      <c r="J36" s="6">
        <f t="shared" si="5"/>
        <v>129900</v>
      </c>
      <c r="K36" s="14">
        <f t="shared" si="5"/>
        <v>61800</v>
      </c>
    </row>
    <row r="37" spans="2:11" s="5" customFormat="1" ht="12" customHeight="1">
      <c r="B37" s="25" t="s">
        <v>34</v>
      </c>
      <c r="C37" s="7">
        <f>F37+I37</f>
        <v>432500</v>
      </c>
      <c r="D37" s="7">
        <v>221500</v>
      </c>
      <c r="E37" s="7">
        <v>5100</v>
      </c>
      <c r="F37" s="7">
        <f>SUM(D37:E37)</f>
        <v>226600</v>
      </c>
      <c r="G37" s="7">
        <v>194000</v>
      </c>
      <c r="H37" s="7">
        <v>11900</v>
      </c>
      <c r="I37" s="7">
        <f>SUM(G37:H37)</f>
        <v>205900</v>
      </c>
      <c r="J37" s="7">
        <f t="shared" si="5"/>
        <v>415500</v>
      </c>
      <c r="K37" s="15">
        <f t="shared" si="5"/>
        <v>17000</v>
      </c>
    </row>
    <row r="38" spans="2:11" s="5" customFormat="1" ht="12" customHeight="1" thickBot="1">
      <c r="B38" s="24" t="s">
        <v>51</v>
      </c>
      <c r="C38" s="6">
        <f t="shared" si="0"/>
        <v>368500</v>
      </c>
      <c r="D38" s="6">
        <v>212500</v>
      </c>
      <c r="E38" s="6">
        <v>17700</v>
      </c>
      <c r="F38" s="6">
        <f t="shared" si="2"/>
        <v>230200</v>
      </c>
      <c r="G38" s="6">
        <v>85900</v>
      </c>
      <c r="H38" s="6">
        <v>52400</v>
      </c>
      <c r="I38" s="6">
        <f t="shared" si="1"/>
        <v>138300</v>
      </c>
      <c r="J38" s="6">
        <f t="shared" si="3"/>
        <v>298400</v>
      </c>
      <c r="K38" s="14">
        <f t="shared" si="4"/>
        <v>70100</v>
      </c>
    </row>
    <row r="39" spans="2:11" s="5" customFormat="1" ht="12" customHeight="1" thickBot="1" thickTop="1">
      <c r="B39" s="26" t="s">
        <v>35</v>
      </c>
      <c r="C39" s="8">
        <f t="shared" si="0"/>
        <v>7223700</v>
      </c>
      <c r="D39" s="8">
        <f>SUM(D32:D38)</f>
        <v>1422600</v>
      </c>
      <c r="E39" s="8">
        <f>SUM(E32:E38)</f>
        <v>791000</v>
      </c>
      <c r="F39" s="8">
        <f t="shared" si="2"/>
        <v>2213600</v>
      </c>
      <c r="G39" s="8">
        <f>SUM(G32:G38)</f>
        <v>2628200</v>
      </c>
      <c r="H39" s="8">
        <f>SUM(H32:H38)</f>
        <v>2381900</v>
      </c>
      <c r="I39" s="8">
        <f t="shared" si="1"/>
        <v>5010100</v>
      </c>
      <c r="J39" s="8">
        <f t="shared" si="3"/>
        <v>4050800</v>
      </c>
      <c r="K39" s="16">
        <f t="shared" si="4"/>
        <v>3172900</v>
      </c>
    </row>
    <row r="40" spans="2:11" s="5" customFormat="1" ht="12" customHeight="1">
      <c r="B40" s="28" t="s">
        <v>36</v>
      </c>
      <c r="C40" s="10">
        <f t="shared" si="0"/>
        <v>2268700</v>
      </c>
      <c r="D40" s="10">
        <v>509100</v>
      </c>
      <c r="E40" s="10">
        <v>71500</v>
      </c>
      <c r="F40" s="10">
        <f t="shared" si="2"/>
        <v>580600</v>
      </c>
      <c r="G40" s="10">
        <v>1341800</v>
      </c>
      <c r="H40" s="10">
        <v>346300</v>
      </c>
      <c r="I40" s="10">
        <f t="shared" si="1"/>
        <v>1688100</v>
      </c>
      <c r="J40" s="10">
        <f t="shared" si="3"/>
        <v>1850900</v>
      </c>
      <c r="K40" s="18">
        <f t="shared" si="4"/>
        <v>417800</v>
      </c>
    </row>
    <row r="41" spans="2:11" s="5" customFormat="1" ht="12" customHeight="1">
      <c r="B41" s="24" t="s">
        <v>37</v>
      </c>
      <c r="C41" s="6">
        <f t="shared" si="0"/>
        <v>739900</v>
      </c>
      <c r="D41" s="6">
        <v>292400</v>
      </c>
      <c r="E41" s="6">
        <v>10600</v>
      </c>
      <c r="F41" s="6">
        <f t="shared" si="2"/>
        <v>303000</v>
      </c>
      <c r="G41" s="6">
        <v>389900</v>
      </c>
      <c r="H41" s="6">
        <v>47000</v>
      </c>
      <c r="I41" s="6">
        <f t="shared" si="1"/>
        <v>436900</v>
      </c>
      <c r="J41" s="6">
        <f t="shared" si="3"/>
        <v>682300</v>
      </c>
      <c r="K41" s="14">
        <f t="shared" si="4"/>
        <v>57600</v>
      </c>
    </row>
    <row r="42" spans="2:11" s="5" customFormat="1" ht="12" customHeight="1">
      <c r="B42" s="25" t="s">
        <v>38</v>
      </c>
      <c r="C42" s="7">
        <f>F42+I42</f>
        <v>294500</v>
      </c>
      <c r="D42" s="7">
        <v>202300</v>
      </c>
      <c r="E42" s="7">
        <v>6700</v>
      </c>
      <c r="F42" s="7">
        <f>SUM(D42:E42)</f>
        <v>209000</v>
      </c>
      <c r="G42" s="7">
        <v>50200</v>
      </c>
      <c r="H42" s="7">
        <v>35300</v>
      </c>
      <c r="I42" s="7">
        <f>SUM(G42:H42)</f>
        <v>85500</v>
      </c>
      <c r="J42" s="7">
        <f>D42+G42</f>
        <v>252500</v>
      </c>
      <c r="K42" s="15">
        <f>E42+H42</f>
        <v>42000</v>
      </c>
    </row>
    <row r="43" spans="2:11" s="5" customFormat="1" ht="12" customHeight="1" thickBot="1">
      <c r="B43" s="24" t="s">
        <v>52</v>
      </c>
      <c r="C43" s="6">
        <f t="shared" si="0"/>
        <v>3633800</v>
      </c>
      <c r="D43" s="6">
        <v>908700</v>
      </c>
      <c r="E43" s="6">
        <v>250700</v>
      </c>
      <c r="F43" s="6">
        <f t="shared" si="2"/>
        <v>1159400</v>
      </c>
      <c r="G43" s="6">
        <v>1630000</v>
      </c>
      <c r="H43" s="6">
        <v>844400</v>
      </c>
      <c r="I43" s="6">
        <f t="shared" si="1"/>
        <v>2474400</v>
      </c>
      <c r="J43" s="6">
        <f t="shared" si="3"/>
        <v>2538700</v>
      </c>
      <c r="K43" s="14">
        <f t="shared" si="4"/>
        <v>1095100</v>
      </c>
    </row>
    <row r="44" spans="2:11" s="5" customFormat="1" ht="12" customHeight="1" thickBot="1" thickTop="1">
      <c r="B44" s="26" t="s">
        <v>39</v>
      </c>
      <c r="C44" s="8">
        <f t="shared" si="0"/>
        <v>6936900</v>
      </c>
      <c r="D44" s="8">
        <f>SUM(D40:D43)</f>
        <v>1912500</v>
      </c>
      <c r="E44" s="8">
        <f>SUM(E40:E43)</f>
        <v>339500</v>
      </c>
      <c r="F44" s="8">
        <f t="shared" si="2"/>
        <v>2252000</v>
      </c>
      <c r="G44" s="8">
        <f>SUM(G40:G43)</f>
        <v>3411900</v>
      </c>
      <c r="H44" s="8">
        <f>SUM(H40:H43)</f>
        <v>1273000</v>
      </c>
      <c r="I44" s="8">
        <f t="shared" si="1"/>
        <v>4684900</v>
      </c>
      <c r="J44" s="8">
        <f t="shared" si="3"/>
        <v>5324400</v>
      </c>
      <c r="K44" s="16">
        <f t="shared" si="4"/>
        <v>1612500</v>
      </c>
    </row>
    <row r="45" spans="2:11" s="5" customFormat="1" ht="12" customHeight="1" thickBot="1">
      <c r="B45" s="27" t="s">
        <v>40</v>
      </c>
      <c r="C45" s="9">
        <f t="shared" si="0"/>
        <v>272200</v>
      </c>
      <c r="D45" s="9">
        <v>166900</v>
      </c>
      <c r="E45" s="9"/>
      <c r="F45" s="9">
        <f t="shared" si="2"/>
        <v>166900</v>
      </c>
      <c r="G45" s="9">
        <v>105300</v>
      </c>
      <c r="H45" s="9"/>
      <c r="I45" s="9">
        <f t="shared" si="1"/>
        <v>105300</v>
      </c>
      <c r="J45" s="9">
        <f t="shared" si="3"/>
        <v>272200</v>
      </c>
      <c r="K45" s="17">
        <f t="shared" si="4"/>
        <v>0</v>
      </c>
    </row>
    <row r="46" spans="2:11" s="5" customFormat="1" ht="12" customHeight="1" thickBot="1" thickTop="1">
      <c r="B46" s="26" t="s">
        <v>41</v>
      </c>
      <c r="C46" s="8">
        <f t="shared" si="0"/>
        <v>272200</v>
      </c>
      <c r="D46" s="8">
        <f>SUM(D45)</f>
        <v>166900</v>
      </c>
      <c r="E46" s="8">
        <f>SUM(E45)</f>
        <v>0</v>
      </c>
      <c r="F46" s="8">
        <f t="shared" si="2"/>
        <v>166900</v>
      </c>
      <c r="G46" s="8">
        <f>SUM(G45)</f>
        <v>105300</v>
      </c>
      <c r="H46" s="8">
        <f>SUM(H45)</f>
        <v>0</v>
      </c>
      <c r="I46" s="8">
        <f t="shared" si="1"/>
        <v>105300</v>
      </c>
      <c r="J46" s="8">
        <f t="shared" si="3"/>
        <v>272200</v>
      </c>
      <c r="K46" s="16">
        <f t="shared" si="4"/>
        <v>0</v>
      </c>
    </row>
    <row r="47" spans="2:11" s="5" customFormat="1" ht="12" customHeight="1">
      <c r="B47" s="28" t="s">
        <v>42</v>
      </c>
      <c r="C47" s="10">
        <f t="shared" si="0"/>
        <v>712900</v>
      </c>
      <c r="D47" s="10">
        <v>275000</v>
      </c>
      <c r="E47" s="10"/>
      <c r="F47" s="10">
        <f t="shared" si="2"/>
        <v>275000</v>
      </c>
      <c r="G47" s="10">
        <v>437900</v>
      </c>
      <c r="H47" s="10"/>
      <c r="I47" s="10">
        <f t="shared" si="1"/>
        <v>437900</v>
      </c>
      <c r="J47" s="10">
        <f t="shared" si="3"/>
        <v>712900</v>
      </c>
      <c r="K47" s="18">
        <f t="shared" si="4"/>
        <v>0</v>
      </c>
    </row>
    <row r="48" spans="2:11" s="5" customFormat="1" ht="12" customHeight="1">
      <c r="B48" s="24" t="s">
        <v>53</v>
      </c>
      <c r="C48" s="6">
        <f t="shared" si="0"/>
        <v>10600</v>
      </c>
      <c r="D48" s="6">
        <v>10600</v>
      </c>
      <c r="E48" s="6"/>
      <c r="F48" s="6">
        <f t="shared" si="2"/>
        <v>10600</v>
      </c>
      <c r="G48" s="6"/>
      <c r="H48" s="6"/>
      <c r="I48" s="6">
        <f t="shared" si="1"/>
        <v>0</v>
      </c>
      <c r="J48" s="6">
        <f t="shared" si="3"/>
        <v>10600</v>
      </c>
      <c r="K48" s="14">
        <f t="shared" si="4"/>
        <v>0</v>
      </c>
    </row>
    <row r="49" spans="2:11" s="5" customFormat="1" ht="12" customHeight="1">
      <c r="B49" s="24" t="s">
        <v>43</v>
      </c>
      <c r="C49" s="6">
        <f t="shared" si="0"/>
        <v>56200</v>
      </c>
      <c r="D49" s="6">
        <v>45300</v>
      </c>
      <c r="E49" s="6"/>
      <c r="F49" s="6">
        <f t="shared" si="2"/>
        <v>45300</v>
      </c>
      <c r="G49" s="6">
        <v>10900</v>
      </c>
      <c r="H49" s="6"/>
      <c r="I49" s="6">
        <f t="shared" si="1"/>
        <v>10900</v>
      </c>
      <c r="J49" s="6">
        <f t="shared" si="3"/>
        <v>56200</v>
      </c>
      <c r="K49" s="14">
        <f t="shared" si="4"/>
        <v>0</v>
      </c>
    </row>
    <row r="50" spans="2:11" s="5" customFormat="1" ht="12" customHeight="1">
      <c r="B50" s="24" t="s">
        <v>44</v>
      </c>
      <c r="C50" s="6">
        <f t="shared" si="0"/>
        <v>209000</v>
      </c>
      <c r="D50" s="6">
        <v>141500</v>
      </c>
      <c r="E50" s="6"/>
      <c r="F50" s="6">
        <f t="shared" si="2"/>
        <v>141500</v>
      </c>
      <c r="G50" s="6">
        <v>67500</v>
      </c>
      <c r="H50" s="6"/>
      <c r="I50" s="6">
        <f t="shared" si="1"/>
        <v>67500</v>
      </c>
      <c r="J50" s="6">
        <f t="shared" si="3"/>
        <v>209000</v>
      </c>
      <c r="K50" s="14">
        <f t="shared" si="4"/>
        <v>0</v>
      </c>
    </row>
    <row r="51" spans="2:11" s="5" customFormat="1" ht="12" customHeight="1" thickBot="1">
      <c r="B51" s="25" t="s">
        <v>45</v>
      </c>
      <c r="C51" s="7">
        <f t="shared" si="0"/>
        <v>704200</v>
      </c>
      <c r="D51" s="7">
        <v>446400</v>
      </c>
      <c r="E51" s="7"/>
      <c r="F51" s="7">
        <f t="shared" si="2"/>
        <v>446400</v>
      </c>
      <c r="G51" s="7">
        <v>257800</v>
      </c>
      <c r="H51" s="7"/>
      <c r="I51" s="7">
        <f t="shared" si="1"/>
        <v>257800</v>
      </c>
      <c r="J51" s="7">
        <f t="shared" si="3"/>
        <v>704200</v>
      </c>
      <c r="K51" s="15">
        <f t="shared" si="4"/>
        <v>0</v>
      </c>
    </row>
    <row r="52" spans="2:11" s="5" customFormat="1" ht="12" customHeight="1" thickBot="1" thickTop="1">
      <c r="B52" s="26" t="s">
        <v>46</v>
      </c>
      <c r="C52" s="8">
        <f t="shared" si="0"/>
        <v>1692900</v>
      </c>
      <c r="D52" s="8">
        <f>SUM(D47:D51)</f>
        <v>918800</v>
      </c>
      <c r="E52" s="8">
        <f>SUM(E47:E51)</f>
        <v>0</v>
      </c>
      <c r="F52" s="8">
        <f t="shared" si="2"/>
        <v>918800</v>
      </c>
      <c r="G52" s="8">
        <f>SUM(G47:G51)</f>
        <v>774100</v>
      </c>
      <c r="H52" s="8">
        <f>SUM(H47:H51)</f>
        <v>0</v>
      </c>
      <c r="I52" s="8">
        <f t="shared" si="1"/>
        <v>774100</v>
      </c>
      <c r="J52" s="8">
        <f t="shared" si="3"/>
        <v>1692900</v>
      </c>
      <c r="K52" s="16">
        <f t="shared" si="4"/>
        <v>0</v>
      </c>
    </row>
    <row r="53" spans="2:11" s="5" customFormat="1" ht="12" customHeight="1">
      <c r="B53" s="29" t="s">
        <v>57</v>
      </c>
      <c r="C53" s="10">
        <f t="shared" si="0"/>
        <v>60587100</v>
      </c>
      <c r="D53" s="10">
        <f>D18+D20+D23+D27+D31+D39+D44+D46+D52</f>
        <v>31210300</v>
      </c>
      <c r="E53" s="10">
        <f>E18+E20+E23+E27+E31+E39+E44+E46+E52</f>
        <v>2065900</v>
      </c>
      <c r="F53" s="10">
        <f t="shared" si="2"/>
        <v>33276200</v>
      </c>
      <c r="G53" s="10">
        <f>G18+G20+G23+G27+G31+G39+G44+G46+G52</f>
        <v>21523700</v>
      </c>
      <c r="H53" s="10">
        <f>H18+H20+H23+H27+H31+H39+H44+H46+H52</f>
        <v>5787200</v>
      </c>
      <c r="I53" s="10">
        <f t="shared" si="1"/>
        <v>27310900</v>
      </c>
      <c r="J53" s="10">
        <f t="shared" si="3"/>
        <v>52734000</v>
      </c>
      <c r="K53" s="18">
        <f t="shared" si="4"/>
        <v>7853100</v>
      </c>
    </row>
    <row r="54" spans="2:11" s="11" customFormat="1" ht="12" customHeight="1">
      <c r="B54" s="30" t="s">
        <v>47</v>
      </c>
      <c r="C54" s="12">
        <v>1</v>
      </c>
      <c r="D54" s="12">
        <f>D53/C53</f>
        <v>0.5151311087673779</v>
      </c>
      <c r="E54" s="12">
        <f>E53/C53</f>
        <v>0.03409801756479515</v>
      </c>
      <c r="F54" s="12">
        <f>F53/C53</f>
        <v>0.549229126332173</v>
      </c>
      <c r="G54" s="12">
        <f>G53/C53</f>
        <v>0.3552521906478442</v>
      </c>
      <c r="H54" s="12">
        <f>H53/C53</f>
        <v>0.0955186830199828</v>
      </c>
      <c r="I54" s="12">
        <f>I53/C53</f>
        <v>0.450770873667827</v>
      </c>
      <c r="J54" s="12">
        <f>J53/C53</f>
        <v>0.8703832994152221</v>
      </c>
      <c r="K54" s="19">
        <f>K53/C53</f>
        <v>0.12961670058477795</v>
      </c>
    </row>
    <row r="55" spans="2:11" s="5" customFormat="1" ht="12" customHeight="1">
      <c r="B55" s="31" t="s">
        <v>58</v>
      </c>
      <c r="C55" s="6">
        <f>F55+I55</f>
        <v>62154900</v>
      </c>
      <c r="D55" s="6">
        <v>31628700</v>
      </c>
      <c r="E55" s="6">
        <v>2118200</v>
      </c>
      <c r="F55" s="6">
        <f t="shared" si="2"/>
        <v>33746900</v>
      </c>
      <c r="G55" s="6">
        <v>22476200</v>
      </c>
      <c r="H55" s="6">
        <v>5931800</v>
      </c>
      <c r="I55" s="6">
        <f>SUM(G55:H55)</f>
        <v>28408000</v>
      </c>
      <c r="J55" s="6">
        <f>D55+G55</f>
        <v>54104900</v>
      </c>
      <c r="K55" s="14">
        <f>E55+H55</f>
        <v>8050000</v>
      </c>
    </row>
    <row r="56" spans="2:11" s="11" customFormat="1" ht="12" customHeight="1">
      <c r="B56" s="33" t="s">
        <v>49</v>
      </c>
      <c r="C56" s="12">
        <f>C53/C55</f>
        <v>0.9747759227349734</v>
      </c>
      <c r="D56" s="12">
        <f aca="true" t="shared" si="6" ref="D56:K56">D53/D55</f>
        <v>0.9867715081555676</v>
      </c>
      <c r="E56" s="12">
        <f t="shared" si="6"/>
        <v>0.9753092248135209</v>
      </c>
      <c r="F56" s="12">
        <f t="shared" si="6"/>
        <v>0.9860520521884973</v>
      </c>
      <c r="G56" s="12">
        <f t="shared" si="6"/>
        <v>0.9576218399907458</v>
      </c>
      <c r="H56" s="12">
        <f t="shared" si="6"/>
        <v>0.975622913786709</v>
      </c>
      <c r="I56" s="12">
        <f t="shared" si="6"/>
        <v>0.9613805970149254</v>
      </c>
      <c r="J56" s="12">
        <f t="shared" si="6"/>
        <v>0.9746621840166048</v>
      </c>
      <c r="K56" s="19">
        <f t="shared" si="6"/>
        <v>0.9755403726708074</v>
      </c>
    </row>
    <row r="57" spans="2:11" s="2" customFormat="1" ht="12" customHeight="1" thickBot="1">
      <c r="B57" s="34"/>
      <c r="C57" s="13">
        <f>C56-1</f>
        <v>-0.025224077265026623</v>
      </c>
      <c r="D57" s="13">
        <f aca="true" t="shared" si="7" ref="D57:K57">D56-1</f>
        <v>-0.013228491844432422</v>
      </c>
      <c r="E57" s="13">
        <f t="shared" si="7"/>
        <v>-0.024690775186479108</v>
      </c>
      <c r="F57" s="13">
        <f t="shared" si="7"/>
        <v>-0.013947947811502659</v>
      </c>
      <c r="G57" s="13">
        <f t="shared" si="7"/>
        <v>-0.04237816000925421</v>
      </c>
      <c r="H57" s="13">
        <f t="shared" si="7"/>
        <v>-0.024377086213291044</v>
      </c>
      <c r="I57" s="13">
        <f t="shared" si="7"/>
        <v>-0.0386194029850746</v>
      </c>
      <c r="J57" s="13">
        <f t="shared" si="7"/>
        <v>-0.02533781598339524</v>
      </c>
      <c r="K57" s="20">
        <f t="shared" si="7"/>
        <v>-0.0244596273291926</v>
      </c>
    </row>
  </sheetData>
  <mergeCells count="6">
    <mergeCell ref="B56:B57"/>
    <mergeCell ref="B4:B5"/>
    <mergeCell ref="J4:K4"/>
    <mergeCell ref="D4:F4"/>
    <mergeCell ref="G4:I4"/>
    <mergeCell ref="C4:C5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群馬県</dc:creator>
  <cp:keywords/>
  <dc:description/>
  <cp:lastModifiedBy>群馬県庁</cp:lastModifiedBy>
  <cp:lastPrinted>2008-08-11T06:47:40Z</cp:lastPrinted>
  <dcterms:created xsi:type="dcterms:W3CDTF">1997-10-15T02:47:53Z</dcterms:created>
  <dcterms:modified xsi:type="dcterms:W3CDTF">2008-08-29T00:33:33Z</dcterms:modified>
  <cp:category/>
  <cp:version/>
  <cp:contentType/>
  <cp:contentStatus/>
</cp:coreProperties>
</file>