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activeTab="0"/>
  </bookViews>
  <sheets>
    <sheet name="市町村推移" sheetId="1" r:id="rId1"/>
  </sheets>
  <externalReferences>
    <externalReference r:id="rId4"/>
  </externalReferences>
  <definedNames>
    <definedName name="_xlnm.Print_Area" localSheetId="0">'市町村推移'!$A$1:$L$88</definedName>
    <definedName name="_xlnm.Print_Titles" localSheetId="0">'市町村推移'!$4:$4</definedName>
  </definedNames>
  <calcPr calcMode="autoNoTable" fullCalcOnLoad="1" iterate="1" iterateCount="1" iterateDelta="0"/>
</workbook>
</file>

<file path=xl/sharedStrings.xml><?xml version="1.0" encoding="utf-8"?>
<sst xmlns="http://schemas.openxmlformats.org/spreadsheetml/2006/main" count="165" uniqueCount="163">
  <si>
    <t>望郷の湯については近隣に類似施設が増え、分散したため減少。一方「初穂の湯」は２年目を迎え知名度も上がり、国道から入りやすい位置しているため増加（35.7％）。</t>
  </si>
  <si>
    <t>吹割の滝は今年も不景気の影響をうけている（6.6％減）。春以降の水量確保については関係機関と協議が必要。老神温泉は年々減少傾向（2.5％減）。皇海山はH13.9から台風で通行止めのため入山できなかった。</t>
  </si>
  <si>
    <t>７月の台風の影響で土砂崩れや木道の流失により尾瀬の入込が大きく減少した（8.5％減）。その他についても年々減少傾向にある。</t>
  </si>
  <si>
    <t>日帰り客（田園ﾌﾟﾗｻﾞ）は宣伝効果がそうして増加した。</t>
  </si>
  <si>
    <t>上牧温泉はH14.4から日帰り温泉「上牧風和の湯」が加わり大幅増（132.3％増）。月夜野温泉（4.4％減）、上越クリスタル（24.6％減９は明確な原因は不明だが減少傾向。</t>
  </si>
  <si>
    <t>７月の大雨による土砂災害により減少（5.5％減）、11月上旬に積雪のため紅葉狩りの客が減少（10.8％減）。</t>
  </si>
  <si>
    <t>総合福祉ｾﾝﾀｰは経済情勢にる減少。新規施設で昭和の森（ｺﾞﾙﾌ・山荘）を計上（一般客の受入を開始したため）。</t>
  </si>
  <si>
    <t>H13は花しょうぶの開花状態が悪かったがH14は例年通りであったため対前年で増加した（12.5％増）。</t>
  </si>
  <si>
    <t>８月は暑い日が続き、あずまｳｫｰﾀｰﾗﾝﾄﾞ増加（８月24.5％増、全体で2.5％増）</t>
  </si>
  <si>
    <t>横ばい</t>
  </si>
  <si>
    <t>団体客が減少。東京から群馬の温泉地の中継地点として利用されるため、入館料のかかる東毛歴史資料館や満徳寺資料館の観光客が減少。歴史公園（24.4％減）満徳寺(11.8％減）</t>
  </si>
  <si>
    <t>H13は夏祭りの花火大会が雨で中止となったが、H14は予定どおり開催できたため増加。</t>
  </si>
  <si>
    <t>H13はかかし祭りが国民文化祭に参加したため対前年で減少した（11％）。やぶ塚温泉（3.4％減）三日月村（3.3％減）、ｽﾈｰｸｾﾝﾀｰ（11.7％減）は自然減と思われる。</t>
  </si>
  <si>
    <t>岩宿の里はかたくりの開花が早まったため大幅減（40％減）。ひまわり畑は台風の影響でひまわりが倒壊し大幅減（50％減）。</t>
  </si>
  <si>
    <t>貴船神社は例年になく積雪が多く、初詣客が減少（17.4％減）。ｺﾉﾄﾞﾝﾄ館は企画展が功を奏して大幅増加。</t>
  </si>
  <si>
    <t>群馬の水郷、ふれあい祭りはH13国民文化祭開催していたため前年比減少。渡瀬遊水池は悪天候のため減少（24.2％減）。</t>
  </si>
  <si>
    <t>H14から産業祭を調査対象としたため増加。</t>
  </si>
  <si>
    <t>即売会は契機の影響を受け減少。ｻﾝﾄﾘｰﾋﾞｰﾙ工場は消費が伸びる次期に来場者が増加した。</t>
  </si>
  <si>
    <t>自然減少。</t>
  </si>
  <si>
    <t>多々良沼、多々良沼公園は整備が進んだことにより増加。白鳥の飛来地への取り組み強化が増加にもつながっている。H13国民文化祭「食の文化祭」が単発開催のため前年比減少。おうら祭雨のため減（37.5％減）。あいあいセンター営業日増による増加（17.9％増）。</t>
  </si>
  <si>
    <t>平成１１年度</t>
  </si>
  <si>
    <t>平成１３年度</t>
  </si>
  <si>
    <t>近隣地域同様施設の増加により日帰り入浴施設の利用者が減少。</t>
  </si>
  <si>
    <t>島村渡船フェスタ</t>
  </si>
  <si>
    <t>平成１４年度</t>
  </si>
  <si>
    <t>前橋市</t>
  </si>
  <si>
    <t>太田市</t>
  </si>
  <si>
    <t>沼田市</t>
  </si>
  <si>
    <t>館林市</t>
  </si>
  <si>
    <t>渋川市</t>
  </si>
  <si>
    <t>藤岡市</t>
  </si>
  <si>
    <t>富岡市</t>
  </si>
  <si>
    <t>安中市</t>
  </si>
  <si>
    <t>北橘村</t>
  </si>
  <si>
    <t>富士見村</t>
  </si>
  <si>
    <t>（勢）東村</t>
  </si>
  <si>
    <t>勢多郡</t>
  </si>
  <si>
    <t>榛名町</t>
  </si>
  <si>
    <t>倉渕村</t>
  </si>
  <si>
    <t>群馬町</t>
  </si>
  <si>
    <t>群馬郡</t>
  </si>
  <si>
    <t>北群馬郡</t>
  </si>
  <si>
    <t>多野郡</t>
  </si>
  <si>
    <t>南牧村</t>
  </si>
  <si>
    <t>甘楽郡</t>
  </si>
  <si>
    <t>碓氷郡</t>
  </si>
  <si>
    <t>吾妻町</t>
  </si>
  <si>
    <t>六合村</t>
  </si>
  <si>
    <t>吾妻郡</t>
  </si>
  <si>
    <t>佐波郡</t>
  </si>
  <si>
    <t>尾島町</t>
  </si>
  <si>
    <t>新田郡</t>
  </si>
  <si>
    <t>山田郡</t>
  </si>
  <si>
    <t>邑楽郡</t>
  </si>
  <si>
    <t>Ｈ14は大きなイベント（市政施行110周年記念行事関係イベントなど）があり、入込が増加した。</t>
  </si>
  <si>
    <t>H14.3から暖かい日が続き、桜の開花が大幅に早まったため４月の入込数が減少した。H15.3は寒い日が続き桜の見頃が遅くなった。花火はH13は雨で順延となったがH14は予定どおり開催。</t>
  </si>
  <si>
    <t>花火大会は天候が悪く対前年6.7％減少。</t>
  </si>
  <si>
    <t>積雪に恵まれ早い時期から営業ができたためスキー客増加。リンゴ狩り大型バスから個人へ移行している。入込数・消費額ともに減少。</t>
  </si>
  <si>
    <t>H14.4～5暖かい日が続きツツジの開花時期が短かったため大幅減。水産学習館･温室もそれにともない減。一部集計方法変更。田山花袋記念館が企画展・特別展を開催し34％増。</t>
  </si>
  <si>
    <t>渋川ｽｶｲﾗﾝﾄﾞﾊﾟｰｸは入込減少だがｾｯﾄ券販売により消費増。伊香保ｸﾞﾘｰﾝ牧場・きのこ園・シャンソン館は客層が団体から個人へ移行したため入込・消費額ともに減少。</t>
  </si>
  <si>
    <t>竹沼は開花の早まりＨ14.4が減少した。三名湖は10月～３月まで改修工事のため休場し、46.6％減少。庚申山公園はイベントもなく減少、ららん藤岡は10％減少。</t>
  </si>
  <si>
    <t>丹生湖・藤峠キャンプ場は週末の天候不順から入込が減少。市立美術館は「富弘」企画展による41.7％増。ｳｫｰﾀｰﾗﾝﾄﾞは暑い日が続き3.6％増。</t>
  </si>
  <si>
    <t>秋間梅林は開花が遅れたため4.8％減少。県内大幅減少原因については原因不明。全体としては経済状況の悪化による減少。</t>
  </si>
  <si>
    <t>ばんどうの湯Ｈ１３.12オープンしH14通年ﾃﾞｰﾀが対象となったため大幅増（305％）。昨年は国民文化祭の関係で竹工芸ﾌｪｽﾀを単発で行ったが今年はなし。</t>
  </si>
  <si>
    <t>ﾍﾙｼｰﾊﾟﾙ、ユートピア、ふれあいの湯は近隣に類似施設ができ客が分散し減少。施設利用割合は村内住民がほどんどのため、実数に合わせ集計方法を変更した（県外は対前年大幅減）。赤城自然園は開園日を土日のみから毎日開園にしたため13.9％増加。</t>
  </si>
  <si>
    <t>７月は台風の影響のため北面道路が通行止めになり入込減少。冬は早い時期から気温が低くなり12月からわかさぎ釣りができたことから若干入込増。宿泊関係では近年増加のハイカーも日帰りのため、他の温泉地に宿泊してしまい、赤城山は長期滞在が減。</t>
  </si>
  <si>
    <t>ほぼ横ばい。</t>
  </si>
  <si>
    <t>天神山公園は個人が河川敷を借用して運営しているためPRが少なく入込減。赤城神社・参道・南面千本桜は桜の開花が早く（14.3中に開花）大幅減。桜の状況が参道や神社にも影響した。みやあぎふれあいの郷は村の福祉施設としての位置づけを兼ね備えるようになり、観光施設としての意味あいが薄れたため入込減少。</t>
  </si>
  <si>
    <t>粕川村ふるさと館の休館。花火大会はH14開催しなかった。元気ﾗﾝﾄﾞは近隣同様施設増加に伴う入館者減少。</t>
  </si>
  <si>
    <t>サクラソウ自生地はＰＲ効果と北関東自動車道伊勢崎IC開通による増加。山城公園新規調査対象とした。ｶﾘﾋﾞｱﾝは２月に点検を行ったため一時休業した。</t>
  </si>
  <si>
    <t>梨木温泉の日帰り・宿泊客減少。利平茶屋森林公園は台風により園内宿泊が不可能となったため入込大幅減（22.2％減）。水沼駅温泉センターは近隣地域同様施設の増加による減少（4.3％減）。特に５月・６月は施設リニューアルのため一時閉館したため減少。</t>
  </si>
  <si>
    <t>富弘美術館は団体客等の減少（13.3％減）。サンレイク草木はグランドゴルフの利用が目立ち入込増（5.7％増）。草木ドライブインは減少傾向（景気低迷が原因による）</t>
  </si>
  <si>
    <t>入込客数の減少については不明。２月は前年より33.4％減少したが寒い日が続き、積雪も多く観光客の足が遠のいたためと思われる。</t>
  </si>
  <si>
    <t>倉渕温泉は広報活動の強化・PR効果による大幅増（154％増加）。亀沢温泉は施設老朽化による減少。わらび平キャンプ場・ｸﾗｲﾝｶﾞﾙﾃﾞﾝはｱｳﾄﾄﾞｱレジャーの減少によるもの。はまゆう荘は２月に全館改装のため休館したため減少。</t>
  </si>
  <si>
    <t>箕郷梅林は開花が遅れたため（観光客15.4月へ移行）H15.3月の入込数大幅減少（21.7％減）。</t>
  </si>
  <si>
    <t>かみつけの里は施設が出来てから６年程経過し自然減少。農産物直売所はｵｰﾌﾟﾝしてから２年が経過し周知され38％増加。町まつりは台風のため大幅減（40％減）。本エンドから日本絹の里を新規対象とする。</t>
  </si>
  <si>
    <t>白井宿ふるさと物産館は周知され増加（41.1％増加）。白井宿祭の会場を変更したため場所の周知がされず減少。、白井温泉は露天風呂新設のため2～3月まで休業したため減少（17.2％）。</t>
  </si>
  <si>
    <t>ＰＲは行っているが観光客増加には繋がっていない。景気低迷により宿泊1.6％、日帰り3.8％減少。</t>
  </si>
  <si>
    <t>ふるさとまつりは「山車」「神流川合戦」隔年のためH14開催せず。桜まつりは初日雨天により減少（20％減）。</t>
  </si>
  <si>
    <t>桜山公園は気候により開花が遅く、積雪が早かったた見頃期間が短く減少（16.5％減）。八塩温泉は温泉センターが４月から休館となったため激減（調査対象数値に至らなかったため調査対象外となった）。</t>
  </si>
  <si>
    <t>景気低迷の影響による激減。牛伏の湯の調査協力が得られず対象外に。ｶﾀｸﾘの里は寒い日が続き、ｶﾀｸﾘの花の開花が遅かったため大幅減、また、夏場に咲くｷﾂﾈﾉｶﾐｿﾘは暑さのためあまり咲かず双方の理由により減（53.6％）。</t>
  </si>
  <si>
    <t>大雨による県道高崎万場秩父線の一時不通とみかぼ高原荘内の風呂の屋根が強風により破損し休業したため入込減。少４月に「道の駅　万葉の里」がｵｰﾌﾟﾝし増加となった。しかし、みかぼ山周辺へのアクセスが困難となり消費額は減少。</t>
  </si>
  <si>
    <t>恐竜ｾﾝﾀｰ１月～３月まで改装工事のため休業したが、通年で安定した入込があり大幅増。</t>
  </si>
  <si>
    <t>新規対象施設３件追加のため入込増加。（福寿苑、創造の森、上野村ﾌｪｽﾃｨﾊﾞﾙ）</t>
  </si>
  <si>
    <t>2~3月の増加は松井田町の鑞梅、福寿草の客が妙義山や妙義神社に立ち寄った事が要因と考えられる。また妙義神社周辺の環境整備が完了し、日帰り温泉施設、ふるさと美術館、道の駅（物産センター）の宣伝が効果的に行われ、年間を通じて入込雑煮繋がった。</t>
  </si>
  <si>
    <t>ほたる山公園は調査対象数値に満たなかったため調査対象がとなる。荒船の湯は類似施設増加のため減少。</t>
  </si>
  <si>
    <t>宿泊客は減少しているが、カタクリの里を訪れる日帰り観光客は最近のﾌﾞｰﾑを反映して増加傾向。</t>
  </si>
  <si>
    <t>文化会館は企画展開催の影響により大幅減（31.％）。宿泊客のとらえ方を変更した。</t>
  </si>
  <si>
    <t>国民宿舎裏妙義は目玉となる者が無く、減少傾向にある（23.3％）。小根山公園はｱｳﾄﾄﾞｱ客の減少。鉄道文化村はﾘﾆｭｰｱﾙな等もなく減少。峠の湯はPR効果により入込増(5.7％）。</t>
  </si>
  <si>
    <t>四万温泉若干の減少（自然減少）。新中之条温泉は類似施設が近隣に出来たため分散により減少（14.7％）。伊参スタジオは団体客が減少したため7％減。</t>
  </si>
  <si>
    <t>桔梗館、キャンプ場、根古屋城については近隣の類似施設への分散等による減少。</t>
  </si>
  <si>
    <t>浅間隠温泉郷の施設で日帰り施設をｵｰﾌﾟﾝさせたため入込増（65.4％増加）。岩櫃山は東京都杉並区の保養施設が一般開放となったため、入込増（22.1％増）。榛名吾妻荘は他の類似施設へ観光客が分散したため減少。</t>
  </si>
  <si>
    <t>冬季の観光客が減少（気候寒い日が続いたためか）。</t>
  </si>
  <si>
    <t>万座温泉、高峰高原はスキー客等の減少による（5.2％減）。スキーは積雪が多いものの、連休の配置などで減少。宿泊客の減少に大きく影響した。浅間高原は火山活動の活発化報道により、観光客が警戒したため減少。</t>
  </si>
  <si>
    <t>日帰り客が増加したため若干増加。</t>
  </si>
  <si>
    <t>野反湖ではH13台風による通行止めのため減少したが、H14は例年通りであったため対前年で増加。</t>
  </si>
  <si>
    <t>ふれあいﾌﾟﾗｻﾞは近隣に類似施設が増えたため減少（6.7％減）。わらいび荘は景気低迷による自然減少。天文台は９月の天候不順と冬季の積雪により減少(10.7％減）。</t>
  </si>
  <si>
    <t>全体的に不況による観光客数の減少、それに伴う消費額の減少。卯三郎は32.4％減少。ふるさと公園は児童遊具廃止のため減。　</t>
  </si>
  <si>
    <t>平成７年度</t>
  </si>
  <si>
    <t>平成８年度</t>
  </si>
  <si>
    <t>平成９年度</t>
  </si>
  <si>
    <t>平成１０年度</t>
  </si>
  <si>
    <t>平成１２年度</t>
  </si>
  <si>
    <t>伊勢崎市</t>
  </si>
  <si>
    <t>赤城村</t>
  </si>
  <si>
    <t>大胡町</t>
  </si>
  <si>
    <t>宮城村</t>
  </si>
  <si>
    <t>粕川村</t>
  </si>
  <si>
    <t>新里村</t>
  </si>
  <si>
    <t>黒保根村</t>
  </si>
  <si>
    <t>箕郷町</t>
  </si>
  <si>
    <t>子持村</t>
  </si>
  <si>
    <t>小野上村</t>
  </si>
  <si>
    <t>伊香保町</t>
  </si>
  <si>
    <t>榛東村</t>
  </si>
  <si>
    <t>吉岡町</t>
  </si>
  <si>
    <t>新町</t>
  </si>
  <si>
    <t>鬼石町</t>
  </si>
  <si>
    <t>吉井町</t>
  </si>
  <si>
    <t>中里村</t>
  </si>
  <si>
    <t>上野村</t>
  </si>
  <si>
    <t>妙義町</t>
  </si>
  <si>
    <t>下仁田町</t>
  </si>
  <si>
    <t>甘楽町</t>
  </si>
  <si>
    <t>松井田町</t>
  </si>
  <si>
    <t>中之条町</t>
  </si>
  <si>
    <t>（吾）東村</t>
  </si>
  <si>
    <t>長野原町</t>
  </si>
  <si>
    <t>嬬恋村</t>
  </si>
  <si>
    <t>草津町</t>
  </si>
  <si>
    <t>高山村</t>
  </si>
  <si>
    <t>白沢村</t>
  </si>
  <si>
    <t>利根村</t>
  </si>
  <si>
    <t>片品村</t>
  </si>
  <si>
    <t>川場村</t>
  </si>
  <si>
    <t>月夜野町</t>
  </si>
  <si>
    <t>水上町</t>
  </si>
  <si>
    <t>昭和村</t>
  </si>
  <si>
    <t>赤堀町</t>
  </si>
  <si>
    <t>（佐）東村</t>
  </si>
  <si>
    <t>境町</t>
  </si>
  <si>
    <t>玉村町</t>
  </si>
  <si>
    <t>新田町</t>
  </si>
  <si>
    <t>薮塚本町</t>
  </si>
  <si>
    <t>笠懸町</t>
  </si>
  <si>
    <t>大間々町</t>
  </si>
  <si>
    <t>板倉町</t>
  </si>
  <si>
    <t>明和町</t>
  </si>
  <si>
    <t>千代田町</t>
  </si>
  <si>
    <t>大泉町</t>
  </si>
  <si>
    <t>邑楽町</t>
  </si>
  <si>
    <t>（２） 市町村別観光客入込数の推移</t>
  </si>
  <si>
    <t>平成７年度～平成１５年度における観光客入込数推計表（市町村別）（人）</t>
  </si>
  <si>
    <t>平成１５年度</t>
  </si>
  <si>
    <t>高崎市</t>
  </si>
  <si>
    <t>桐生市</t>
  </si>
  <si>
    <t>利根郡</t>
  </si>
  <si>
    <t>前年度比</t>
  </si>
  <si>
    <t>万場町（神流町）</t>
  </si>
  <si>
    <t>市</t>
  </si>
  <si>
    <t>新治村</t>
  </si>
  <si>
    <t>合　　計</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</si>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</sst>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lt;=999]000;000\-00"/>
    <numFmt numFmtId="178" formatCode="#,##0_ ;[Red]\-#,##0\ "/>
    <numFmt numFmtId="179" formatCode="0.0%"/>
    <numFmt numFmtId="180" formatCode="#,##0_ "/>
  </numFmts>
  <fonts count="7">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b/>
      <sz val="10"/>
      <name val="ＭＳ 明朝"/>
      <family val="1"/>
    </font>
    <font>
      <b/>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50">
    <border>
      <left/>
      <right/>
      <top/>
      <bottom/>
      <diagonal/>
    </border>
    <border diagonalDown="1">
      <left style="medium"/>
      <right style="medium"/>
      <top style="medium"/>
      <bottom style="medium"/>
      <diagonal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style="thin"/>
    </border>
    <border>
      <left style="thin"/>
      <right style="thin"/>
      <top style="medium"/>
      <bottom style="thin"/>
    </border>
    <border>
      <left style="thin"/>
      <right>
        <color indexed="63"/>
      </right>
      <top style="medium"/>
      <bottom style="thin"/>
    </border>
    <border>
      <left style="thin"/>
      <right>
        <color indexed="63"/>
      </right>
      <top>
        <color indexed="63"/>
      </top>
      <bottom style="thin"/>
    </border>
    <border>
      <left style="thin"/>
      <right style="medium"/>
      <top>
        <color indexed="63"/>
      </top>
      <bottom style="thin"/>
    </border>
    <border>
      <left style="medium"/>
      <right style="medium"/>
      <top style="dashed"/>
      <bottom style="thin"/>
    </border>
    <border>
      <left style="thin"/>
      <right style="thin"/>
      <top style="dashed"/>
      <bottom style="thin"/>
    </border>
    <border>
      <left style="thin"/>
      <right>
        <color indexed="63"/>
      </right>
      <top style="dashed"/>
      <bottom style="thin"/>
    </border>
    <border>
      <left style="thin"/>
      <right style="medium"/>
      <top style="dashed"/>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medium"/>
      <right style="medium"/>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top style="thin"/>
      <bottom>
        <color indexed="63"/>
      </bottom>
    </border>
    <border>
      <left style="medium"/>
      <right style="medium"/>
      <top style="double"/>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style="thin"/>
      <right style="medium"/>
      <top style="double"/>
      <bottom style="medium"/>
    </border>
    <border>
      <left style="thin"/>
      <right style="thin"/>
      <top>
        <color indexed="63"/>
      </top>
      <bottom style="thin"/>
    </border>
    <border>
      <left style="thin"/>
      <right style="medium"/>
      <top style="medium"/>
      <bottom style="thin"/>
    </border>
    <border>
      <left style="medium"/>
      <right style="medium"/>
      <top style="thin"/>
      <bottom style="double"/>
    </border>
    <border>
      <left style="thin"/>
      <right style="thin"/>
      <top style="thin"/>
      <bottom style="double"/>
    </border>
    <border>
      <left style="thin"/>
      <right>
        <color indexed="63"/>
      </right>
      <top style="thin"/>
      <bottom style="double"/>
    </border>
    <border>
      <left>
        <color indexed="63"/>
      </left>
      <right style="thin"/>
      <top style="double"/>
      <bottom style="medium"/>
    </border>
    <border>
      <left>
        <color indexed="63"/>
      </left>
      <right>
        <color indexed="63"/>
      </right>
      <top style="double"/>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style="double"/>
    </border>
    <border>
      <left style="thin"/>
      <right style="medium"/>
      <top>
        <color indexed="63"/>
      </top>
      <bottom>
        <color indexed="63"/>
      </bottom>
    </border>
    <border>
      <left style="medium"/>
      <right style="medium"/>
      <top style="dashed"/>
      <bottom>
        <color indexed="63"/>
      </bottom>
    </border>
    <border>
      <left style="thin"/>
      <right style="thin"/>
      <top style="dashed"/>
      <bottom>
        <color indexed="63"/>
      </bottom>
    </border>
    <border>
      <left style="thin"/>
      <right>
        <color indexed="63"/>
      </right>
      <top style="dashed"/>
      <bottom>
        <color indexed="63"/>
      </bottom>
    </border>
    <border>
      <left style="thin"/>
      <right style="thin"/>
      <top style="medium"/>
      <bottom>
        <color indexed="63"/>
      </bottom>
    </border>
    <border>
      <left style="medium"/>
      <right style="medium"/>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medium"/>
      <top style="double"/>
      <bottom>
        <color indexed="63"/>
      </bottom>
    </border>
    <border>
      <left style="medium"/>
      <right style="medium"/>
      <top style="medium"/>
      <bottom style="medium"/>
    </border>
    <border>
      <left style="medium"/>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7">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179" fontId="4" fillId="0" borderId="0" xfId="0" applyNumberFormat="1" applyFont="1" applyFill="1" applyAlignment="1">
      <alignment/>
    </xf>
    <xf numFmtId="0" fontId="4" fillId="0" borderId="1" xfId="0" applyFont="1" applyFill="1" applyBorder="1" applyAlignment="1">
      <alignment/>
    </xf>
    <xf numFmtId="0" fontId="4" fillId="2" borderId="2" xfId="0" applyFont="1" applyFill="1" applyBorder="1" applyAlignment="1">
      <alignment horizontal="center"/>
    </xf>
    <xf numFmtId="0" fontId="4" fillId="2" borderId="3" xfId="0" applyFont="1" applyFill="1" applyBorder="1" applyAlignment="1">
      <alignment horizontal="center"/>
    </xf>
    <xf numFmtId="179" fontId="4" fillId="2" borderId="4" xfId="0" applyNumberFormat="1" applyFont="1" applyFill="1" applyBorder="1" applyAlignment="1">
      <alignment horizontal="center"/>
    </xf>
    <xf numFmtId="0" fontId="4" fillId="3" borderId="5" xfId="0" applyFont="1" applyFill="1" applyBorder="1" applyAlignment="1">
      <alignment/>
    </xf>
    <xf numFmtId="176" fontId="4" fillId="0" borderId="6" xfId="0" applyNumberFormat="1" applyFont="1" applyFill="1" applyBorder="1" applyAlignment="1">
      <alignment/>
    </xf>
    <xf numFmtId="176" fontId="4" fillId="0" borderId="7" xfId="0" applyNumberFormat="1" applyFont="1" applyFill="1" applyBorder="1" applyAlignment="1">
      <alignment/>
    </xf>
    <xf numFmtId="176" fontId="4" fillId="0" borderId="8" xfId="0" applyNumberFormat="1" applyFont="1" applyBorder="1" applyAlignment="1">
      <alignment/>
    </xf>
    <xf numFmtId="179" fontId="4" fillId="0" borderId="9" xfId="0" applyNumberFormat="1" applyFont="1" applyFill="1" applyBorder="1" applyAlignment="1">
      <alignment/>
    </xf>
    <xf numFmtId="0" fontId="4" fillId="3" borderId="10" xfId="0" applyFont="1" applyFill="1" applyBorder="1" applyAlignment="1">
      <alignment/>
    </xf>
    <xf numFmtId="176" fontId="4" fillId="0" borderId="11" xfId="0" applyNumberFormat="1" applyFont="1" applyFill="1" applyBorder="1" applyAlignment="1">
      <alignment/>
    </xf>
    <xf numFmtId="176" fontId="4" fillId="0" borderId="12" xfId="0" applyNumberFormat="1" applyFont="1" applyFill="1" applyBorder="1" applyAlignment="1">
      <alignment/>
    </xf>
    <xf numFmtId="176" fontId="4" fillId="0" borderId="12" xfId="0" applyNumberFormat="1" applyFont="1" applyBorder="1" applyAlignment="1">
      <alignment/>
    </xf>
    <xf numFmtId="179" fontId="4" fillId="0" borderId="13" xfId="0" applyNumberFormat="1" applyFont="1" applyFill="1" applyBorder="1" applyAlignment="1">
      <alignment/>
    </xf>
    <xf numFmtId="176" fontId="4" fillId="0" borderId="11" xfId="0" applyNumberFormat="1" applyFont="1" applyBorder="1" applyAlignment="1">
      <alignment/>
    </xf>
    <xf numFmtId="0" fontId="4" fillId="3" borderId="14"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8" xfId="0" applyNumberFormat="1" applyFont="1" applyFill="1" applyBorder="1" applyAlignment="1">
      <alignment/>
    </xf>
    <xf numFmtId="176" fontId="4" fillId="0" borderId="15" xfId="0" applyNumberFormat="1" applyFont="1" applyBorder="1" applyAlignment="1">
      <alignment/>
    </xf>
    <xf numFmtId="179" fontId="4" fillId="0" borderId="17" xfId="0" applyNumberFormat="1" applyFont="1" applyFill="1" applyBorder="1" applyAlignment="1">
      <alignment/>
    </xf>
    <xf numFmtId="0" fontId="4" fillId="0" borderId="18" xfId="0" applyFont="1" applyFill="1" applyBorder="1" applyAlignment="1">
      <alignment/>
    </xf>
    <xf numFmtId="0" fontId="4" fillId="3" borderId="19" xfId="0" applyFont="1" applyFill="1" applyBorder="1" applyAlignment="1">
      <alignment/>
    </xf>
    <xf numFmtId="176" fontId="4" fillId="0" borderId="20" xfId="0" applyNumberFormat="1" applyFont="1" applyFill="1" applyBorder="1" applyAlignment="1">
      <alignment/>
    </xf>
    <xf numFmtId="176" fontId="4" fillId="0" borderId="21" xfId="0" applyNumberFormat="1" applyFont="1" applyFill="1" applyBorder="1" applyAlignment="1">
      <alignment/>
    </xf>
    <xf numFmtId="176" fontId="4" fillId="0" borderId="22" xfId="0" applyNumberFormat="1" applyFont="1" applyFill="1" applyBorder="1" applyAlignment="1">
      <alignment/>
    </xf>
    <xf numFmtId="176" fontId="4" fillId="0" borderId="20" xfId="0" applyNumberFormat="1" applyFont="1" applyBorder="1" applyAlignment="1">
      <alignment/>
    </xf>
    <xf numFmtId="179" fontId="4" fillId="0" borderId="23" xfId="0" applyNumberFormat="1" applyFont="1" applyFill="1" applyBorder="1" applyAlignment="1">
      <alignment/>
    </xf>
    <xf numFmtId="0" fontId="5" fillId="3" borderId="24" xfId="0" applyFont="1" applyFill="1" applyBorder="1" applyAlignment="1">
      <alignment/>
    </xf>
    <xf numFmtId="176" fontId="5" fillId="0" borderId="25" xfId="0" applyNumberFormat="1" applyFont="1" applyFill="1" applyBorder="1" applyAlignment="1">
      <alignment/>
    </xf>
    <xf numFmtId="176" fontId="5" fillId="0" borderId="26" xfId="0" applyNumberFormat="1" applyFont="1" applyFill="1" applyBorder="1" applyAlignment="1">
      <alignment/>
    </xf>
    <xf numFmtId="176" fontId="5" fillId="0" borderId="27" xfId="0" applyNumberFormat="1" applyFont="1" applyFill="1" applyBorder="1" applyAlignment="1">
      <alignment/>
    </xf>
    <xf numFmtId="179" fontId="4" fillId="0" borderId="28" xfId="0" applyNumberFormat="1" applyFont="1" applyFill="1" applyBorder="1" applyAlignment="1">
      <alignment/>
    </xf>
    <xf numFmtId="0" fontId="5" fillId="0" borderId="0" xfId="0" applyFont="1" applyFill="1" applyAlignment="1">
      <alignment/>
    </xf>
    <xf numFmtId="176" fontId="4" fillId="0" borderId="29" xfId="0" applyNumberFormat="1" applyFont="1" applyFill="1" applyBorder="1" applyAlignment="1">
      <alignment/>
    </xf>
    <xf numFmtId="179" fontId="4" fillId="0" borderId="30" xfId="0" applyNumberFormat="1" applyFont="1" applyFill="1" applyBorder="1" applyAlignment="1">
      <alignment/>
    </xf>
    <xf numFmtId="3" fontId="4" fillId="3" borderId="14" xfId="0" applyNumberFormat="1" applyFont="1" applyFill="1" applyBorder="1" applyAlignment="1">
      <alignment/>
    </xf>
    <xf numFmtId="0" fontId="4" fillId="3" borderId="31" xfId="0" applyFont="1" applyFill="1" applyBorder="1" applyAlignment="1">
      <alignment/>
    </xf>
    <xf numFmtId="176" fontId="4" fillId="0" borderId="32" xfId="0" applyNumberFormat="1" applyFont="1" applyFill="1" applyBorder="1" applyAlignment="1">
      <alignment/>
    </xf>
    <xf numFmtId="176" fontId="4" fillId="0" borderId="33" xfId="0" applyNumberFormat="1" applyFont="1" applyFill="1" applyBorder="1" applyAlignment="1">
      <alignment/>
    </xf>
    <xf numFmtId="176" fontId="5" fillId="0" borderId="34" xfId="0" applyNumberFormat="1" applyFont="1" applyFill="1" applyBorder="1" applyAlignment="1">
      <alignment/>
    </xf>
    <xf numFmtId="176" fontId="5" fillId="0" borderId="35" xfId="0" applyNumberFormat="1" applyFont="1" applyFill="1" applyBorder="1" applyAlignment="1">
      <alignment/>
    </xf>
    <xf numFmtId="0" fontId="4" fillId="0" borderId="20" xfId="0" applyFont="1" applyFill="1" applyBorder="1" applyAlignment="1">
      <alignment horizontal="center"/>
    </xf>
    <xf numFmtId="179" fontId="4" fillId="0" borderId="17" xfId="0" applyNumberFormat="1" applyFont="1" applyFill="1" applyBorder="1" applyAlignment="1">
      <alignment horizontal="center"/>
    </xf>
    <xf numFmtId="0" fontId="4" fillId="3" borderId="36" xfId="0" applyFont="1" applyFill="1" applyBorder="1" applyAlignment="1">
      <alignment/>
    </xf>
    <xf numFmtId="176" fontId="4" fillId="0" borderId="37" xfId="0" applyNumberFormat="1" applyFont="1" applyFill="1" applyBorder="1" applyAlignment="1">
      <alignment/>
    </xf>
    <xf numFmtId="176" fontId="4" fillId="0" borderId="38" xfId="0" applyNumberFormat="1" applyFont="1" applyFill="1" applyBorder="1" applyAlignment="1">
      <alignment/>
    </xf>
    <xf numFmtId="179" fontId="4" fillId="0" borderId="39" xfId="0" applyNumberFormat="1" applyFont="1" applyFill="1" applyBorder="1" applyAlignment="1">
      <alignment/>
    </xf>
    <xf numFmtId="0" fontId="4" fillId="3" borderId="40" xfId="0" applyFont="1" applyFill="1" applyBorder="1" applyAlignment="1">
      <alignment/>
    </xf>
    <xf numFmtId="176" fontId="4" fillId="0" borderId="41" xfId="0" applyNumberFormat="1" applyFont="1" applyFill="1" applyBorder="1" applyAlignment="1">
      <alignment/>
    </xf>
    <xf numFmtId="176" fontId="4" fillId="0" borderId="42" xfId="0" applyNumberFormat="1" applyFont="1" applyFill="1" applyBorder="1" applyAlignment="1">
      <alignment/>
    </xf>
    <xf numFmtId="176" fontId="4" fillId="0" borderId="43" xfId="0" applyNumberFormat="1" applyFont="1" applyFill="1" applyBorder="1" applyAlignment="1">
      <alignment/>
    </xf>
    <xf numFmtId="0" fontId="5" fillId="3" borderId="44" xfId="0" applyFont="1" applyFill="1" applyBorder="1" applyAlignment="1">
      <alignment/>
    </xf>
    <xf numFmtId="176" fontId="5" fillId="0" borderId="45" xfId="0" applyNumberFormat="1" applyFont="1" applyFill="1" applyBorder="1" applyAlignment="1">
      <alignment/>
    </xf>
    <xf numFmtId="176" fontId="5" fillId="0" borderId="46" xfId="0" applyNumberFormat="1" applyFont="1" applyFill="1" applyBorder="1" applyAlignment="1">
      <alignment/>
    </xf>
    <xf numFmtId="179" fontId="4" fillId="0" borderId="47" xfId="0" applyNumberFormat="1" applyFont="1" applyFill="1" applyBorder="1" applyAlignment="1">
      <alignment/>
    </xf>
    <xf numFmtId="0" fontId="5" fillId="3" borderId="48" xfId="0" applyFont="1" applyFill="1" applyBorder="1" applyAlignment="1">
      <alignment horizontal="center"/>
    </xf>
    <xf numFmtId="176" fontId="5" fillId="0" borderId="49" xfId="0" applyNumberFormat="1" applyFont="1" applyFill="1" applyBorder="1" applyAlignment="1">
      <alignment/>
    </xf>
    <xf numFmtId="176" fontId="5" fillId="0" borderId="2" xfId="0" applyNumberFormat="1" applyFont="1" applyFill="1" applyBorder="1" applyAlignment="1">
      <alignment/>
    </xf>
    <xf numFmtId="180" fontId="5" fillId="0" borderId="2" xfId="0" applyNumberFormat="1" applyFont="1" applyFill="1" applyBorder="1" applyAlignment="1">
      <alignment/>
    </xf>
    <xf numFmtId="179" fontId="4" fillId="0" borderId="4" xfId="0" applyNumberFormat="1" applyFont="1" applyFill="1" applyBorder="1" applyAlignment="1">
      <alignment/>
    </xf>
    <xf numFmtId="0" fontId="4" fillId="0" borderId="0" xfId="0" applyFont="1" applyFill="1" applyAlignment="1">
      <alignment horizontal="center"/>
    </xf>
    <xf numFmtId="0" fontId="6" fillId="0" borderId="0" xfId="0" applyFont="1" applyFill="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2487;&#12473;&#12463;&#12488;&#12483;&#12503;\&#26706;&#21407;&#12373;&#12435;&#12398;&#12362;&#20181;&#20107;&#9834;\&#20837;&#36796;&#29366;&#27841;\&#35251;&#20809;&#23458;&#25968;&#12539;&#28040;&#36027;&#38989;&#35519;&#26619;\&#38598;&#35336;\&#65297;&#65302;&#24180;&#24230;&#35519;&#26619;\16&#24180;&#26376;&#21029;&#20837;&#12426;&#36796;&#12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５年度"/>
      <sheetName val="１４年度"/>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B1:M91"/>
  <sheetViews>
    <sheetView tabSelected="1" zoomScale="75" zoomScaleNormal="75" zoomScaleSheetLayoutView="75" workbookViewId="0" topLeftCell="A1">
      <selection activeCell="A1" sqref="A1"/>
    </sheetView>
  </sheetViews>
  <sheetFormatPr defaultColWidth="9.00390625" defaultRowHeight="13.5"/>
  <cols>
    <col min="1" max="1" width="2.375" style="2" customWidth="1"/>
    <col min="2" max="2" width="15.00390625" style="2" customWidth="1"/>
    <col min="3" max="3" width="15.625" style="2" customWidth="1"/>
    <col min="4" max="11" width="13.625" style="2" customWidth="1"/>
    <col min="12" max="12" width="10.625" style="3" customWidth="1"/>
    <col min="13" max="13" width="0" style="2" hidden="1" customWidth="1"/>
    <col min="14" max="14" width="9.00390625" style="2" customWidth="1"/>
    <col min="15" max="15" width="12.125" style="2" customWidth="1"/>
    <col min="16" max="16384" width="9.00390625" style="2" customWidth="1"/>
  </cols>
  <sheetData>
    <row r="1" spans="2:6" ht="14.25">
      <c r="B1" s="66" t="s">
        <v>151</v>
      </c>
      <c r="C1" s="1"/>
      <c r="D1" s="1"/>
      <c r="E1" s="1"/>
      <c r="F1" s="1"/>
    </row>
    <row r="2" spans="2:6" ht="12">
      <c r="B2" s="1"/>
      <c r="C2" s="1"/>
      <c r="D2" s="1"/>
      <c r="E2" s="1"/>
      <c r="F2" s="1"/>
    </row>
    <row r="3" ht="12.75" thickBot="1">
      <c r="B3" s="2" t="s">
        <v>152</v>
      </c>
    </row>
    <row r="4" spans="2:12" ht="12.75" thickBot="1">
      <c r="B4" s="4"/>
      <c r="C4" s="5" t="s">
        <v>98</v>
      </c>
      <c r="D4" s="5" t="s">
        <v>99</v>
      </c>
      <c r="E4" s="6" t="s">
        <v>100</v>
      </c>
      <c r="F4" s="6" t="s">
        <v>101</v>
      </c>
      <c r="G4" s="6" t="s">
        <v>20</v>
      </c>
      <c r="H4" s="6" t="s">
        <v>102</v>
      </c>
      <c r="I4" s="6" t="s">
        <v>21</v>
      </c>
      <c r="J4" s="6" t="s">
        <v>24</v>
      </c>
      <c r="K4" s="6" t="s">
        <v>153</v>
      </c>
      <c r="L4" s="7" t="s">
        <v>157</v>
      </c>
    </row>
    <row r="5" spans="2:13" ht="12">
      <c r="B5" s="8" t="s">
        <v>25</v>
      </c>
      <c r="C5" s="9">
        <v>4447100</v>
      </c>
      <c r="D5" s="9">
        <v>4600400</v>
      </c>
      <c r="E5" s="10">
        <v>4979700</v>
      </c>
      <c r="F5" s="10">
        <v>4641600</v>
      </c>
      <c r="G5" s="10">
        <v>4887000</v>
      </c>
      <c r="H5" s="10">
        <v>4828100</v>
      </c>
      <c r="I5" s="10">
        <v>5029400</v>
      </c>
      <c r="J5" s="10">
        <v>5101500</v>
      </c>
      <c r="K5" s="11">
        <v>5184300</v>
      </c>
      <c r="L5" s="12">
        <v>1.016230520435166</v>
      </c>
      <c r="M5" s="2" t="s">
        <v>54</v>
      </c>
    </row>
    <row r="6" spans="2:12" ht="12">
      <c r="B6" s="13" t="s">
        <v>154</v>
      </c>
      <c r="C6" s="14">
        <v>3997100</v>
      </c>
      <c r="D6" s="14">
        <v>4132900</v>
      </c>
      <c r="E6" s="15">
        <v>4058700</v>
      </c>
      <c r="F6" s="15">
        <v>4031600</v>
      </c>
      <c r="G6" s="15">
        <v>4050000</v>
      </c>
      <c r="H6" s="15">
        <v>3917600</v>
      </c>
      <c r="I6" s="15">
        <v>4415700</v>
      </c>
      <c r="J6" s="15">
        <v>4174800</v>
      </c>
      <c r="K6" s="16">
        <v>4226300</v>
      </c>
      <c r="L6" s="17">
        <v>1.0123359202836064</v>
      </c>
    </row>
    <row r="7" spans="2:12" ht="12">
      <c r="B7" s="13" t="s">
        <v>155</v>
      </c>
      <c r="C7" s="14">
        <v>1943800</v>
      </c>
      <c r="D7" s="14">
        <v>2191300</v>
      </c>
      <c r="E7" s="15">
        <v>2202600</v>
      </c>
      <c r="F7" s="15">
        <v>1938700</v>
      </c>
      <c r="G7" s="15">
        <v>1989500</v>
      </c>
      <c r="H7" s="15">
        <v>1863000</v>
      </c>
      <c r="I7" s="15">
        <v>3153400</v>
      </c>
      <c r="J7" s="15">
        <v>2919400</v>
      </c>
      <c r="K7" s="18">
        <v>3270200</v>
      </c>
      <c r="L7" s="17">
        <v>1.1201616770569296</v>
      </c>
    </row>
    <row r="8" spans="2:13" ht="12">
      <c r="B8" s="19" t="s">
        <v>103</v>
      </c>
      <c r="C8" s="20">
        <v>2725100</v>
      </c>
      <c r="D8" s="20">
        <v>2685500</v>
      </c>
      <c r="E8" s="21">
        <v>2629800</v>
      </c>
      <c r="F8" s="21">
        <v>2514800</v>
      </c>
      <c r="G8" s="21">
        <v>2600100</v>
      </c>
      <c r="H8" s="21">
        <v>2494800</v>
      </c>
      <c r="I8" s="21">
        <v>2747800</v>
      </c>
      <c r="J8" s="22">
        <v>2600700</v>
      </c>
      <c r="K8" s="23">
        <v>2627500</v>
      </c>
      <c r="L8" s="24">
        <v>1.0103049179067174</v>
      </c>
      <c r="M8" s="25" t="s">
        <v>55</v>
      </c>
    </row>
    <row r="9" spans="2:13" ht="12">
      <c r="B9" s="19" t="s">
        <v>26</v>
      </c>
      <c r="C9" s="20">
        <v>1733800</v>
      </c>
      <c r="D9" s="20">
        <v>1902000</v>
      </c>
      <c r="E9" s="21">
        <v>2512300</v>
      </c>
      <c r="F9" s="21">
        <v>3186000</v>
      </c>
      <c r="G9" s="21">
        <v>3289800</v>
      </c>
      <c r="H9" s="21">
        <v>3311500</v>
      </c>
      <c r="I9" s="21">
        <v>3415100</v>
      </c>
      <c r="J9" s="22">
        <v>3361800</v>
      </c>
      <c r="K9" s="23">
        <v>3261800</v>
      </c>
      <c r="L9" s="24">
        <v>0.9702540305788566</v>
      </c>
      <c r="M9" s="2" t="s">
        <v>56</v>
      </c>
    </row>
    <row r="10" spans="2:13" ht="12">
      <c r="B10" s="19" t="s">
        <v>27</v>
      </c>
      <c r="C10" s="20">
        <v>1357800</v>
      </c>
      <c r="D10" s="20">
        <v>1199800</v>
      </c>
      <c r="E10" s="21">
        <v>1219000</v>
      </c>
      <c r="F10" s="21">
        <v>1181800</v>
      </c>
      <c r="G10" s="21">
        <v>1158700</v>
      </c>
      <c r="H10" s="21">
        <v>1140600</v>
      </c>
      <c r="I10" s="21">
        <v>1119100</v>
      </c>
      <c r="J10" s="22">
        <v>1107800</v>
      </c>
      <c r="K10" s="23">
        <v>1005000</v>
      </c>
      <c r="L10" s="24">
        <v>0.9072034663296624</v>
      </c>
      <c r="M10" s="2" t="s">
        <v>57</v>
      </c>
    </row>
    <row r="11" spans="2:13" ht="12">
      <c r="B11" s="19" t="s">
        <v>28</v>
      </c>
      <c r="C11" s="20">
        <v>1056500</v>
      </c>
      <c r="D11" s="20">
        <v>1161300</v>
      </c>
      <c r="E11" s="21">
        <v>1227000</v>
      </c>
      <c r="F11" s="21">
        <v>1793900</v>
      </c>
      <c r="G11" s="21">
        <v>1751300</v>
      </c>
      <c r="H11" s="21">
        <v>1833600</v>
      </c>
      <c r="I11" s="21">
        <v>1715900</v>
      </c>
      <c r="J11" s="22">
        <v>1557300</v>
      </c>
      <c r="K11" s="23">
        <v>1693900</v>
      </c>
      <c r="L11" s="24">
        <v>1.0877159185770244</v>
      </c>
      <c r="M11" s="2" t="s">
        <v>58</v>
      </c>
    </row>
    <row r="12" spans="2:13" ht="12">
      <c r="B12" s="19" t="s">
        <v>29</v>
      </c>
      <c r="C12" s="20">
        <v>578800</v>
      </c>
      <c r="D12" s="20">
        <v>727300</v>
      </c>
      <c r="E12" s="21">
        <v>626900</v>
      </c>
      <c r="F12" s="21">
        <v>1103600</v>
      </c>
      <c r="G12" s="21">
        <v>1191500</v>
      </c>
      <c r="H12" s="21">
        <v>1247200</v>
      </c>
      <c r="I12" s="21">
        <v>1179200</v>
      </c>
      <c r="J12" s="22">
        <v>1141600</v>
      </c>
      <c r="K12" s="23">
        <v>1045000</v>
      </c>
      <c r="L12" s="24">
        <v>0.9153819201121234</v>
      </c>
      <c r="M12" s="2" t="s">
        <v>59</v>
      </c>
    </row>
    <row r="13" spans="2:13" ht="12">
      <c r="B13" s="19" t="s">
        <v>30</v>
      </c>
      <c r="C13" s="20">
        <v>280100</v>
      </c>
      <c r="D13" s="20">
        <v>320400</v>
      </c>
      <c r="E13" s="21">
        <v>305700</v>
      </c>
      <c r="F13" s="21">
        <v>326000</v>
      </c>
      <c r="G13" s="21">
        <v>344100</v>
      </c>
      <c r="H13" s="21">
        <v>1883400</v>
      </c>
      <c r="I13" s="21">
        <v>2118400</v>
      </c>
      <c r="J13" s="22">
        <v>1873600</v>
      </c>
      <c r="K13" s="23">
        <v>1933800</v>
      </c>
      <c r="L13" s="24">
        <v>1.032130657557643</v>
      </c>
      <c r="M13" s="2" t="s">
        <v>60</v>
      </c>
    </row>
    <row r="14" spans="2:13" ht="12">
      <c r="B14" s="19" t="s">
        <v>31</v>
      </c>
      <c r="C14" s="20">
        <v>673200</v>
      </c>
      <c r="D14" s="20">
        <v>842900</v>
      </c>
      <c r="E14" s="21">
        <v>963900</v>
      </c>
      <c r="F14" s="21">
        <v>872300</v>
      </c>
      <c r="G14" s="21">
        <v>994400</v>
      </c>
      <c r="H14" s="21">
        <v>1016000</v>
      </c>
      <c r="I14" s="21">
        <v>994700</v>
      </c>
      <c r="J14" s="22">
        <v>984400</v>
      </c>
      <c r="K14" s="23">
        <v>962900</v>
      </c>
      <c r="L14" s="24">
        <v>0.9781592848435595</v>
      </c>
      <c r="M14" s="2" t="s">
        <v>61</v>
      </c>
    </row>
    <row r="15" spans="2:13" ht="12.75" thickBot="1">
      <c r="B15" s="26" t="s">
        <v>32</v>
      </c>
      <c r="C15" s="27">
        <v>624100</v>
      </c>
      <c r="D15" s="27">
        <v>613600</v>
      </c>
      <c r="E15" s="28">
        <v>594000</v>
      </c>
      <c r="F15" s="28">
        <v>561400</v>
      </c>
      <c r="G15" s="28">
        <v>576100</v>
      </c>
      <c r="H15" s="28">
        <v>592600</v>
      </c>
      <c r="I15" s="28">
        <v>598200</v>
      </c>
      <c r="J15" s="29">
        <v>546100</v>
      </c>
      <c r="K15" s="30">
        <v>545000</v>
      </c>
      <c r="L15" s="31">
        <v>0.9979857169016664</v>
      </c>
      <c r="M15" s="2" t="s">
        <v>62</v>
      </c>
    </row>
    <row r="16" spans="2:12" s="37" customFormat="1" ht="13.5" thickBot="1" thickTop="1">
      <c r="B16" s="32" t="s">
        <v>159</v>
      </c>
      <c r="C16" s="33">
        <f aca="true" t="shared" si="0" ref="C16:H16">SUM(C5:C15)</f>
        <v>19417400</v>
      </c>
      <c r="D16" s="34">
        <f t="shared" si="0"/>
        <v>20377400</v>
      </c>
      <c r="E16" s="34">
        <f t="shared" si="0"/>
        <v>21319600</v>
      </c>
      <c r="F16" s="34">
        <f t="shared" si="0"/>
        <v>22151700</v>
      </c>
      <c r="G16" s="34">
        <f t="shared" si="0"/>
        <v>22832500</v>
      </c>
      <c r="H16" s="34">
        <f t="shared" si="0"/>
        <v>24128400</v>
      </c>
      <c r="I16" s="35">
        <f>SUM(I5:I15)</f>
        <v>26486900</v>
      </c>
      <c r="J16" s="35">
        <f>SUM(J5:J15)</f>
        <v>25369000</v>
      </c>
      <c r="K16" s="35">
        <v>25755700</v>
      </c>
      <c r="L16" s="36">
        <v>1.0152430131262564</v>
      </c>
    </row>
    <row r="17" spans="2:13" ht="12">
      <c r="B17" s="8" t="s">
        <v>33</v>
      </c>
      <c r="C17" s="38">
        <v>9700</v>
      </c>
      <c r="D17" s="38">
        <v>9600</v>
      </c>
      <c r="E17" s="22">
        <v>10000</v>
      </c>
      <c r="F17" s="22">
        <v>10000</v>
      </c>
      <c r="G17" s="22">
        <v>10500</v>
      </c>
      <c r="H17" s="22">
        <v>10100</v>
      </c>
      <c r="I17" s="22">
        <v>160300</v>
      </c>
      <c r="J17" s="22">
        <v>283200</v>
      </c>
      <c r="K17" s="22">
        <v>295400</v>
      </c>
      <c r="L17" s="39">
        <v>1.0430790960451977</v>
      </c>
      <c r="M17" s="2" t="s">
        <v>63</v>
      </c>
    </row>
    <row r="18" spans="2:13" ht="12">
      <c r="B18" s="40" t="s">
        <v>104</v>
      </c>
      <c r="C18" s="20">
        <v>228700</v>
      </c>
      <c r="D18" s="20">
        <v>266400</v>
      </c>
      <c r="E18" s="21">
        <v>469600</v>
      </c>
      <c r="F18" s="21">
        <v>884700</v>
      </c>
      <c r="G18" s="21">
        <v>852600</v>
      </c>
      <c r="H18" s="21">
        <v>892800</v>
      </c>
      <c r="I18" s="21">
        <v>855400</v>
      </c>
      <c r="J18" s="22">
        <v>820500</v>
      </c>
      <c r="K18" s="22">
        <v>788100</v>
      </c>
      <c r="L18" s="24">
        <v>0.9605118829981718</v>
      </c>
      <c r="M18" s="2" t="s">
        <v>64</v>
      </c>
    </row>
    <row r="19" spans="2:13" ht="12">
      <c r="B19" s="19" t="s">
        <v>34</v>
      </c>
      <c r="C19" s="20">
        <v>886900</v>
      </c>
      <c r="D19" s="20">
        <v>784700</v>
      </c>
      <c r="E19" s="21">
        <v>740800</v>
      </c>
      <c r="F19" s="21">
        <v>670500</v>
      </c>
      <c r="G19" s="21">
        <v>626600</v>
      </c>
      <c r="H19" s="21">
        <v>628500</v>
      </c>
      <c r="I19" s="21">
        <v>629100</v>
      </c>
      <c r="J19" s="22">
        <v>618100</v>
      </c>
      <c r="K19" s="22">
        <v>589000</v>
      </c>
      <c r="L19" s="24">
        <v>0.9529202394434557</v>
      </c>
      <c r="M19" s="2" t="s">
        <v>65</v>
      </c>
    </row>
    <row r="20" spans="2:13" ht="12">
      <c r="B20" s="19" t="s">
        <v>105</v>
      </c>
      <c r="C20" s="20">
        <v>479800</v>
      </c>
      <c r="D20" s="20">
        <v>565300</v>
      </c>
      <c r="E20" s="21">
        <v>694300</v>
      </c>
      <c r="F20" s="21">
        <v>337700</v>
      </c>
      <c r="G20" s="21">
        <v>345200</v>
      </c>
      <c r="H20" s="21">
        <v>357500</v>
      </c>
      <c r="I20" s="21">
        <v>368900</v>
      </c>
      <c r="J20" s="22">
        <v>368600</v>
      </c>
      <c r="K20" s="22">
        <v>371400</v>
      </c>
      <c r="L20" s="24">
        <v>1.0075963103635377</v>
      </c>
      <c r="M20" s="2" t="s">
        <v>66</v>
      </c>
    </row>
    <row r="21" spans="2:13" ht="12">
      <c r="B21" s="19" t="s">
        <v>106</v>
      </c>
      <c r="C21" s="20">
        <v>1210500</v>
      </c>
      <c r="D21" s="20">
        <v>1104500</v>
      </c>
      <c r="E21" s="21">
        <v>1120500</v>
      </c>
      <c r="F21" s="21">
        <v>1147300</v>
      </c>
      <c r="G21" s="21">
        <v>976300</v>
      </c>
      <c r="H21" s="21">
        <v>960600</v>
      </c>
      <c r="I21" s="21">
        <v>972600</v>
      </c>
      <c r="J21" s="22">
        <v>912500</v>
      </c>
      <c r="K21" s="22">
        <v>847400</v>
      </c>
      <c r="L21" s="24">
        <v>0.9286575342465754</v>
      </c>
      <c r="M21" s="2" t="s">
        <v>67</v>
      </c>
    </row>
    <row r="22" spans="2:13" ht="12">
      <c r="B22" s="19" t="s">
        <v>107</v>
      </c>
      <c r="C22" s="20">
        <v>0</v>
      </c>
      <c r="D22" s="20">
        <v>0</v>
      </c>
      <c r="E22" s="21">
        <v>0</v>
      </c>
      <c r="F22" s="21">
        <v>176000</v>
      </c>
      <c r="G22" s="21">
        <v>467100</v>
      </c>
      <c r="H22" s="21">
        <v>418700</v>
      </c>
      <c r="I22" s="21">
        <v>389200</v>
      </c>
      <c r="J22" s="22">
        <v>339900</v>
      </c>
      <c r="K22" s="22">
        <v>318400</v>
      </c>
      <c r="L22" s="24">
        <v>0.9367461017946455</v>
      </c>
      <c r="M22" s="2" t="s">
        <v>68</v>
      </c>
    </row>
    <row r="23" spans="2:13" ht="12">
      <c r="B23" s="19" t="s">
        <v>108</v>
      </c>
      <c r="C23" s="20">
        <v>24300</v>
      </c>
      <c r="D23" s="20">
        <v>169300</v>
      </c>
      <c r="E23" s="21">
        <v>197100</v>
      </c>
      <c r="F23" s="21">
        <v>380900</v>
      </c>
      <c r="G23" s="21">
        <v>377000</v>
      </c>
      <c r="H23" s="21">
        <v>336800</v>
      </c>
      <c r="I23" s="21">
        <v>378600</v>
      </c>
      <c r="J23" s="22">
        <v>393000</v>
      </c>
      <c r="K23" s="22">
        <v>401900</v>
      </c>
      <c r="L23" s="24">
        <v>1.02264631043257</v>
      </c>
      <c r="M23" s="2" t="s">
        <v>69</v>
      </c>
    </row>
    <row r="24" spans="2:13" ht="12">
      <c r="B24" s="19" t="s">
        <v>109</v>
      </c>
      <c r="C24" s="27">
        <v>272800</v>
      </c>
      <c r="D24" s="27">
        <v>251300</v>
      </c>
      <c r="E24" s="28">
        <v>235800</v>
      </c>
      <c r="F24" s="28">
        <v>200300</v>
      </c>
      <c r="G24" s="28">
        <v>184800</v>
      </c>
      <c r="H24" s="28">
        <v>165400</v>
      </c>
      <c r="I24" s="28">
        <v>150900</v>
      </c>
      <c r="J24" s="29">
        <v>140700</v>
      </c>
      <c r="K24" s="22">
        <v>137900</v>
      </c>
      <c r="L24" s="24">
        <v>0.9800995024875622</v>
      </c>
      <c r="M24" s="2" t="s">
        <v>70</v>
      </c>
    </row>
    <row r="25" spans="2:13" ht="12.75" thickBot="1">
      <c r="B25" s="41" t="s">
        <v>35</v>
      </c>
      <c r="C25" s="42">
        <v>1954600</v>
      </c>
      <c r="D25" s="42">
        <v>2049300</v>
      </c>
      <c r="E25" s="43">
        <v>2076500</v>
      </c>
      <c r="F25" s="43">
        <v>1924300</v>
      </c>
      <c r="G25" s="28">
        <v>2721900</v>
      </c>
      <c r="H25" s="28">
        <v>2665200</v>
      </c>
      <c r="I25" s="28">
        <v>2506200</v>
      </c>
      <c r="J25" s="42">
        <v>2296100</v>
      </c>
      <c r="K25" s="22">
        <v>2122800</v>
      </c>
      <c r="L25" s="31">
        <v>0.9245241931971604</v>
      </c>
      <c r="M25" s="2" t="s">
        <v>71</v>
      </c>
    </row>
    <row r="26" spans="2:12" s="37" customFormat="1" ht="13.5" thickBot="1" thickTop="1">
      <c r="B26" s="32" t="s">
        <v>36</v>
      </c>
      <c r="C26" s="44">
        <f aca="true" t="shared" si="1" ref="C26:I26">SUM(C17:C25)</f>
        <v>5067300</v>
      </c>
      <c r="D26" s="44">
        <f t="shared" si="1"/>
        <v>5200400</v>
      </c>
      <c r="E26" s="45">
        <f t="shared" si="1"/>
        <v>5544600</v>
      </c>
      <c r="F26" s="34">
        <f t="shared" si="1"/>
        <v>5731700</v>
      </c>
      <c r="G26" s="45">
        <f t="shared" si="1"/>
        <v>6562000</v>
      </c>
      <c r="H26" s="34">
        <f t="shared" si="1"/>
        <v>6435600</v>
      </c>
      <c r="I26" s="34">
        <f t="shared" si="1"/>
        <v>6411200</v>
      </c>
      <c r="J26" s="35">
        <f>SUM(J17:J25)</f>
        <v>6172600</v>
      </c>
      <c r="K26" s="35">
        <v>5872300</v>
      </c>
      <c r="L26" s="36">
        <v>0.9513495123610796</v>
      </c>
    </row>
    <row r="27" spans="2:13" ht="12">
      <c r="B27" s="8" t="s">
        <v>37</v>
      </c>
      <c r="C27" s="38">
        <v>1226900</v>
      </c>
      <c r="D27" s="38">
        <v>1214800</v>
      </c>
      <c r="E27" s="22">
        <v>1174100</v>
      </c>
      <c r="F27" s="22">
        <v>1021400</v>
      </c>
      <c r="G27" s="22">
        <v>1058600</v>
      </c>
      <c r="H27" s="22">
        <v>1060700</v>
      </c>
      <c r="I27" s="22">
        <v>1054600</v>
      </c>
      <c r="J27" s="22">
        <v>1035500</v>
      </c>
      <c r="K27" s="22">
        <v>998000</v>
      </c>
      <c r="L27" s="12">
        <v>0.9637856108160309</v>
      </c>
      <c r="M27" s="2" t="s">
        <v>72</v>
      </c>
    </row>
    <row r="28" spans="2:13" ht="12">
      <c r="B28" s="19" t="s">
        <v>38</v>
      </c>
      <c r="C28" s="20">
        <v>239800</v>
      </c>
      <c r="D28" s="20">
        <v>266800</v>
      </c>
      <c r="E28" s="21">
        <v>281000</v>
      </c>
      <c r="F28" s="21">
        <v>262800</v>
      </c>
      <c r="G28" s="21">
        <v>236900</v>
      </c>
      <c r="H28" s="21">
        <v>242000</v>
      </c>
      <c r="I28" s="21">
        <v>235700</v>
      </c>
      <c r="J28" s="22">
        <v>238700</v>
      </c>
      <c r="K28" s="22">
        <v>236600</v>
      </c>
      <c r="L28" s="24">
        <v>0.9912023460410557</v>
      </c>
      <c r="M28" s="2" t="s">
        <v>73</v>
      </c>
    </row>
    <row r="29" spans="2:13" ht="12">
      <c r="B29" s="19" t="s">
        <v>110</v>
      </c>
      <c r="C29" s="20">
        <v>134200</v>
      </c>
      <c r="D29" s="20">
        <v>142200</v>
      </c>
      <c r="E29" s="21">
        <v>160200</v>
      </c>
      <c r="F29" s="21">
        <v>170200</v>
      </c>
      <c r="G29" s="21">
        <v>192200</v>
      </c>
      <c r="H29" s="21">
        <v>152200</v>
      </c>
      <c r="I29" s="21">
        <v>132300</v>
      </c>
      <c r="J29" s="22">
        <v>107500</v>
      </c>
      <c r="K29" s="22">
        <v>212800</v>
      </c>
      <c r="L29" s="24">
        <v>1.9795348837209303</v>
      </c>
      <c r="M29" s="2" t="s">
        <v>74</v>
      </c>
    </row>
    <row r="30" spans="2:13" ht="12.75" thickBot="1">
      <c r="B30" s="26" t="s">
        <v>39</v>
      </c>
      <c r="C30" s="27">
        <v>421400</v>
      </c>
      <c r="D30" s="27">
        <v>395100</v>
      </c>
      <c r="E30" s="28">
        <v>424400</v>
      </c>
      <c r="F30" s="28">
        <v>491300</v>
      </c>
      <c r="G30" s="28">
        <v>474200</v>
      </c>
      <c r="H30" s="28">
        <v>476000</v>
      </c>
      <c r="I30" s="28">
        <v>581300</v>
      </c>
      <c r="J30" s="29">
        <v>647500</v>
      </c>
      <c r="K30" s="22">
        <v>670500</v>
      </c>
      <c r="L30" s="31">
        <v>1.0355212355212355</v>
      </c>
      <c r="M30" s="2" t="s">
        <v>75</v>
      </c>
    </row>
    <row r="31" spans="2:12" s="37" customFormat="1" ht="13.5" thickBot="1" thickTop="1">
      <c r="B31" s="32" t="s">
        <v>40</v>
      </c>
      <c r="C31" s="44">
        <f aca="true" t="shared" si="2" ref="C31:I31">SUM(C27:C30)</f>
        <v>2022300</v>
      </c>
      <c r="D31" s="44">
        <f t="shared" si="2"/>
        <v>2018900</v>
      </c>
      <c r="E31" s="45">
        <f t="shared" si="2"/>
        <v>2039700</v>
      </c>
      <c r="F31" s="34">
        <f t="shared" si="2"/>
        <v>1945700</v>
      </c>
      <c r="G31" s="34">
        <f t="shared" si="2"/>
        <v>1961900</v>
      </c>
      <c r="H31" s="34">
        <f t="shared" si="2"/>
        <v>1930900</v>
      </c>
      <c r="I31" s="34">
        <f t="shared" si="2"/>
        <v>2003900</v>
      </c>
      <c r="J31" s="35">
        <f>SUM(J27:J30)</f>
        <v>2029200</v>
      </c>
      <c r="K31" s="35">
        <v>2117900</v>
      </c>
      <c r="L31" s="36">
        <v>1.04371180760891</v>
      </c>
    </row>
    <row r="32" spans="2:13" ht="12">
      <c r="B32" s="8" t="s">
        <v>111</v>
      </c>
      <c r="C32" s="38">
        <v>122800</v>
      </c>
      <c r="D32" s="38">
        <v>104500</v>
      </c>
      <c r="E32" s="22">
        <v>109300</v>
      </c>
      <c r="F32" s="22">
        <v>198400</v>
      </c>
      <c r="G32" s="22">
        <v>207100</v>
      </c>
      <c r="H32" s="22">
        <v>150000</v>
      </c>
      <c r="I32" s="22">
        <v>373900</v>
      </c>
      <c r="J32" s="22">
        <v>468400</v>
      </c>
      <c r="K32" s="22">
        <v>594200</v>
      </c>
      <c r="L32" s="12">
        <v>1.2685738684884713</v>
      </c>
      <c r="M32" s="2" t="s">
        <v>76</v>
      </c>
    </row>
    <row r="33" spans="2:13" ht="12">
      <c r="B33" s="19" t="s">
        <v>112</v>
      </c>
      <c r="C33" s="20">
        <v>314500</v>
      </c>
      <c r="D33" s="20">
        <v>288300</v>
      </c>
      <c r="E33" s="21">
        <v>297700</v>
      </c>
      <c r="F33" s="21">
        <v>262900</v>
      </c>
      <c r="G33" s="21">
        <v>247000</v>
      </c>
      <c r="H33" s="21">
        <v>236300</v>
      </c>
      <c r="I33" s="21">
        <v>235300</v>
      </c>
      <c r="J33" s="22">
        <v>234800</v>
      </c>
      <c r="K33" s="22">
        <v>230200</v>
      </c>
      <c r="L33" s="24">
        <v>0.9804088586030665</v>
      </c>
      <c r="M33" s="2" t="s">
        <v>66</v>
      </c>
    </row>
    <row r="34" spans="2:13" ht="12">
      <c r="B34" s="19" t="s">
        <v>113</v>
      </c>
      <c r="C34" s="20">
        <v>2504000</v>
      </c>
      <c r="D34" s="20">
        <v>2326100</v>
      </c>
      <c r="E34" s="21">
        <v>2311500</v>
      </c>
      <c r="F34" s="21">
        <v>2110300</v>
      </c>
      <c r="G34" s="21">
        <v>2005200</v>
      </c>
      <c r="H34" s="21">
        <v>1931700</v>
      </c>
      <c r="I34" s="21">
        <v>1900400</v>
      </c>
      <c r="J34" s="22">
        <v>1857800</v>
      </c>
      <c r="K34" s="22">
        <v>1827400</v>
      </c>
      <c r="L34" s="24">
        <v>0.9836365593712993</v>
      </c>
      <c r="M34" s="2" t="s">
        <v>77</v>
      </c>
    </row>
    <row r="35" spans="2:13" ht="12">
      <c r="B35" s="19" t="s">
        <v>114</v>
      </c>
      <c r="C35" s="20">
        <v>490000</v>
      </c>
      <c r="D35" s="20">
        <v>490600</v>
      </c>
      <c r="E35" s="21">
        <v>519200</v>
      </c>
      <c r="F35" s="21">
        <v>745200</v>
      </c>
      <c r="G35" s="21">
        <v>799800</v>
      </c>
      <c r="H35" s="21">
        <v>667900</v>
      </c>
      <c r="I35" s="21">
        <v>590500</v>
      </c>
      <c r="J35" s="22">
        <v>493400</v>
      </c>
      <c r="K35" s="22">
        <v>392700</v>
      </c>
      <c r="L35" s="24">
        <v>0.795905958654236</v>
      </c>
      <c r="M35" s="2" t="s">
        <v>97</v>
      </c>
    </row>
    <row r="36" spans="2:13" ht="12.75" thickBot="1">
      <c r="B36" s="26" t="s">
        <v>115</v>
      </c>
      <c r="C36" s="27">
        <v>4900</v>
      </c>
      <c r="D36" s="27">
        <v>5300</v>
      </c>
      <c r="E36" s="28">
        <v>7400</v>
      </c>
      <c r="F36" s="28">
        <v>243200</v>
      </c>
      <c r="G36" s="28">
        <v>467500</v>
      </c>
      <c r="H36" s="28">
        <v>432600</v>
      </c>
      <c r="I36" s="28">
        <v>414300</v>
      </c>
      <c r="J36" s="29">
        <v>414500</v>
      </c>
      <c r="K36" s="22">
        <v>413400</v>
      </c>
      <c r="L36" s="31">
        <v>0.9973462002412545</v>
      </c>
      <c r="M36" s="2" t="s">
        <v>22</v>
      </c>
    </row>
    <row r="37" spans="2:12" s="37" customFormat="1" ht="13.5" thickBot="1" thickTop="1">
      <c r="B37" s="32" t="s">
        <v>41</v>
      </c>
      <c r="C37" s="34">
        <f aca="true" t="shared" si="3" ref="C37:I37">SUM(C32:C36)</f>
        <v>3436200</v>
      </c>
      <c r="D37" s="34">
        <f t="shared" si="3"/>
        <v>3214800</v>
      </c>
      <c r="E37" s="35">
        <f t="shared" si="3"/>
        <v>3245100</v>
      </c>
      <c r="F37" s="35">
        <f t="shared" si="3"/>
        <v>3560000</v>
      </c>
      <c r="G37" s="35">
        <f t="shared" si="3"/>
        <v>3726600</v>
      </c>
      <c r="H37" s="35">
        <f t="shared" si="3"/>
        <v>3418500</v>
      </c>
      <c r="I37" s="35">
        <f t="shared" si="3"/>
        <v>3514400</v>
      </c>
      <c r="J37" s="35">
        <f>SUM(J32:J36)</f>
        <v>3468900</v>
      </c>
      <c r="K37" s="35">
        <v>3457900</v>
      </c>
      <c r="L37" s="36">
        <v>0.9968289659546253</v>
      </c>
    </row>
    <row r="38" spans="2:13" ht="12">
      <c r="B38" s="8" t="s">
        <v>116</v>
      </c>
      <c r="C38" s="38">
        <v>0</v>
      </c>
      <c r="D38" s="38">
        <v>0</v>
      </c>
      <c r="E38" s="22">
        <v>0</v>
      </c>
      <c r="F38" s="22">
        <v>32000</v>
      </c>
      <c r="G38" s="22">
        <v>32000</v>
      </c>
      <c r="H38" s="22">
        <v>28000</v>
      </c>
      <c r="I38" s="22">
        <v>35400</v>
      </c>
      <c r="J38" s="22">
        <v>28000</v>
      </c>
      <c r="K38" s="22">
        <v>33000</v>
      </c>
      <c r="L38" s="12">
        <v>1.1785714285714286</v>
      </c>
      <c r="M38" s="2" t="s">
        <v>78</v>
      </c>
    </row>
    <row r="39" spans="2:13" ht="12">
      <c r="B39" s="19" t="s">
        <v>117</v>
      </c>
      <c r="C39" s="20">
        <v>801700</v>
      </c>
      <c r="D39" s="20">
        <v>767200</v>
      </c>
      <c r="E39" s="21">
        <v>745900</v>
      </c>
      <c r="F39" s="21">
        <v>698900</v>
      </c>
      <c r="G39" s="21">
        <v>668600</v>
      </c>
      <c r="H39" s="21">
        <v>622300</v>
      </c>
      <c r="I39" s="21">
        <v>577300</v>
      </c>
      <c r="J39" s="22">
        <v>443200</v>
      </c>
      <c r="K39" s="22">
        <v>599500</v>
      </c>
      <c r="L39" s="24">
        <v>1.3526624548736461</v>
      </c>
      <c r="M39" s="2" t="s">
        <v>79</v>
      </c>
    </row>
    <row r="40" spans="2:13" ht="12">
      <c r="B40" s="19" t="s">
        <v>118</v>
      </c>
      <c r="C40" s="20">
        <v>138300</v>
      </c>
      <c r="D40" s="20">
        <v>139400</v>
      </c>
      <c r="E40" s="21">
        <v>138100</v>
      </c>
      <c r="F40" s="21">
        <v>89600</v>
      </c>
      <c r="G40" s="21">
        <v>710500</v>
      </c>
      <c r="H40" s="29">
        <v>644700</v>
      </c>
      <c r="I40" s="29">
        <v>634800</v>
      </c>
      <c r="J40" s="29">
        <v>556000</v>
      </c>
      <c r="K40" s="22">
        <v>555800</v>
      </c>
      <c r="L40" s="24">
        <v>0.9996402877697842</v>
      </c>
      <c r="M40" s="2" t="s">
        <v>80</v>
      </c>
    </row>
    <row r="41" spans="2:13" ht="12">
      <c r="B41" s="19" t="s">
        <v>158</v>
      </c>
      <c r="C41" s="20">
        <v>91000</v>
      </c>
      <c r="D41" s="20">
        <v>103100</v>
      </c>
      <c r="E41" s="21">
        <v>91900</v>
      </c>
      <c r="F41" s="21">
        <v>88600</v>
      </c>
      <c r="G41" s="21">
        <v>91600</v>
      </c>
      <c r="H41" s="21">
        <v>91200</v>
      </c>
      <c r="I41" s="21">
        <v>115100</v>
      </c>
      <c r="J41" s="20">
        <v>85500</v>
      </c>
      <c r="K41" s="22">
        <v>206500</v>
      </c>
      <c r="L41" s="24">
        <v>0.971764705882353</v>
      </c>
      <c r="M41" s="2" t="s">
        <v>81</v>
      </c>
    </row>
    <row r="42" spans="2:13" ht="12">
      <c r="B42" s="19" t="s">
        <v>119</v>
      </c>
      <c r="C42" s="20">
        <v>70000</v>
      </c>
      <c r="D42" s="20">
        <v>100500</v>
      </c>
      <c r="E42" s="21">
        <v>98200</v>
      </c>
      <c r="F42" s="21">
        <v>73600</v>
      </c>
      <c r="G42" s="21">
        <v>68000</v>
      </c>
      <c r="H42" s="21">
        <v>64000</v>
      </c>
      <c r="I42" s="21">
        <v>64800</v>
      </c>
      <c r="J42" s="22">
        <v>127000</v>
      </c>
      <c r="K42" s="46" t="s">
        <v>162</v>
      </c>
      <c r="L42" s="47" t="s">
        <v>162</v>
      </c>
      <c r="M42" s="2" t="s">
        <v>82</v>
      </c>
    </row>
    <row r="43" spans="2:13" ht="12.75" thickBot="1">
      <c r="B43" s="26" t="s">
        <v>120</v>
      </c>
      <c r="C43" s="27">
        <v>194400</v>
      </c>
      <c r="D43" s="27">
        <v>198100</v>
      </c>
      <c r="E43" s="28">
        <v>143600</v>
      </c>
      <c r="F43" s="28">
        <v>207800</v>
      </c>
      <c r="G43" s="28">
        <v>139100</v>
      </c>
      <c r="H43" s="28">
        <v>165600</v>
      </c>
      <c r="I43" s="28">
        <v>161500</v>
      </c>
      <c r="J43" s="29">
        <v>193800</v>
      </c>
      <c r="K43" s="42">
        <v>199700</v>
      </c>
      <c r="L43" s="24">
        <v>1.0304437564499485</v>
      </c>
      <c r="M43" s="2" t="s">
        <v>83</v>
      </c>
    </row>
    <row r="44" spans="2:12" s="37" customFormat="1" ht="13.5" thickBot="1" thickTop="1">
      <c r="B44" s="32" t="s">
        <v>42</v>
      </c>
      <c r="C44" s="34">
        <f>SUM(C38:C43)</f>
        <v>1295400</v>
      </c>
      <c r="D44" s="34">
        <f>SUM(D39:D43)</f>
        <v>1308300</v>
      </c>
      <c r="E44" s="35">
        <f>SUM(E39:E43)</f>
        <v>1217700</v>
      </c>
      <c r="F44" s="35">
        <f aca="true" t="shared" si="4" ref="F44:K44">SUM(F38:F43)</f>
        <v>1190500</v>
      </c>
      <c r="G44" s="35">
        <f t="shared" si="4"/>
        <v>1709800</v>
      </c>
      <c r="H44" s="35">
        <f t="shared" si="4"/>
        <v>1615800</v>
      </c>
      <c r="I44" s="35">
        <f t="shared" si="4"/>
        <v>1588900</v>
      </c>
      <c r="J44" s="35">
        <f t="shared" si="4"/>
        <v>1433500</v>
      </c>
      <c r="K44" s="35">
        <v>1594500</v>
      </c>
      <c r="L44" s="36">
        <v>1.1123125217997907</v>
      </c>
    </row>
    <row r="45" spans="2:13" ht="12">
      <c r="B45" s="8" t="s">
        <v>121</v>
      </c>
      <c r="C45" s="38">
        <v>540100</v>
      </c>
      <c r="D45" s="38">
        <v>549100</v>
      </c>
      <c r="E45" s="22">
        <v>573100</v>
      </c>
      <c r="F45" s="22">
        <v>576900</v>
      </c>
      <c r="G45" s="22">
        <v>588700</v>
      </c>
      <c r="H45" s="22">
        <v>588900</v>
      </c>
      <c r="I45" s="22">
        <v>793800</v>
      </c>
      <c r="J45" s="22">
        <v>829300</v>
      </c>
      <c r="K45" s="22">
        <v>830500</v>
      </c>
      <c r="L45" s="12">
        <v>1.0014470034969252</v>
      </c>
      <c r="M45" s="2" t="s">
        <v>84</v>
      </c>
    </row>
    <row r="46" spans="2:13" ht="12">
      <c r="B46" s="19" t="s">
        <v>122</v>
      </c>
      <c r="C46" s="20">
        <v>630600</v>
      </c>
      <c r="D46" s="20">
        <v>592000</v>
      </c>
      <c r="E46" s="21">
        <v>489700</v>
      </c>
      <c r="F46" s="21">
        <v>670700</v>
      </c>
      <c r="G46" s="21">
        <v>681800</v>
      </c>
      <c r="H46" s="21">
        <v>676200</v>
      </c>
      <c r="I46" s="21">
        <v>687700</v>
      </c>
      <c r="J46" s="22">
        <v>661200</v>
      </c>
      <c r="K46" s="22">
        <v>668000</v>
      </c>
      <c r="L46" s="24">
        <v>1.0102843315184513</v>
      </c>
      <c r="M46" s="2" t="s">
        <v>85</v>
      </c>
    </row>
    <row r="47" spans="2:13" ht="12">
      <c r="B47" s="19" t="s">
        <v>43</v>
      </c>
      <c r="C47" s="20">
        <v>84200</v>
      </c>
      <c r="D47" s="20">
        <v>87300</v>
      </c>
      <c r="E47" s="21">
        <v>99900</v>
      </c>
      <c r="F47" s="21">
        <v>92300</v>
      </c>
      <c r="G47" s="21">
        <v>90500</v>
      </c>
      <c r="H47" s="22">
        <v>88600</v>
      </c>
      <c r="I47" s="22">
        <v>91700</v>
      </c>
      <c r="J47" s="22">
        <v>96700</v>
      </c>
      <c r="K47" s="22">
        <v>96500</v>
      </c>
      <c r="L47" s="24">
        <v>0.9979317476732161</v>
      </c>
      <c r="M47" s="2" t="s">
        <v>86</v>
      </c>
    </row>
    <row r="48" spans="2:13" ht="12.75" thickBot="1">
      <c r="B48" s="26" t="s">
        <v>123</v>
      </c>
      <c r="C48" s="27">
        <v>461500</v>
      </c>
      <c r="D48" s="27">
        <v>457200</v>
      </c>
      <c r="E48" s="28">
        <v>550300</v>
      </c>
      <c r="F48" s="28">
        <v>555000</v>
      </c>
      <c r="G48" s="28">
        <v>623400</v>
      </c>
      <c r="H48" s="28">
        <v>466600</v>
      </c>
      <c r="I48" s="28">
        <v>478600</v>
      </c>
      <c r="J48" s="29">
        <v>461200</v>
      </c>
      <c r="K48" s="22">
        <v>486100</v>
      </c>
      <c r="L48" s="31">
        <v>1.0539895923677363</v>
      </c>
      <c r="M48" s="2" t="s">
        <v>87</v>
      </c>
    </row>
    <row r="49" spans="2:12" s="37" customFormat="1" ht="13.5" thickBot="1" thickTop="1">
      <c r="B49" s="32" t="s">
        <v>44</v>
      </c>
      <c r="C49" s="34">
        <f>SUM(C39:C42)</f>
        <v>1101000</v>
      </c>
      <c r="D49" s="34">
        <f aca="true" t="shared" si="5" ref="D49:I49">SUM(D45:D48)</f>
        <v>1685600</v>
      </c>
      <c r="E49" s="35">
        <f t="shared" si="5"/>
        <v>1713000</v>
      </c>
      <c r="F49" s="35">
        <f t="shared" si="5"/>
        <v>1894900</v>
      </c>
      <c r="G49" s="35">
        <f t="shared" si="5"/>
        <v>1984400</v>
      </c>
      <c r="H49" s="35">
        <f t="shared" si="5"/>
        <v>1820300</v>
      </c>
      <c r="I49" s="35">
        <f t="shared" si="5"/>
        <v>2051800</v>
      </c>
      <c r="J49" s="35">
        <f>SUM(J45:J48)</f>
        <v>2048400</v>
      </c>
      <c r="K49" s="35">
        <v>2081100</v>
      </c>
      <c r="L49" s="36">
        <v>1.0159636789689515</v>
      </c>
    </row>
    <row r="50" spans="2:13" ht="12.75" thickBot="1">
      <c r="B50" s="48" t="s">
        <v>124</v>
      </c>
      <c r="C50" s="49">
        <v>51000</v>
      </c>
      <c r="D50" s="49">
        <v>50600</v>
      </c>
      <c r="E50" s="29">
        <v>51400</v>
      </c>
      <c r="F50" s="29">
        <v>52400</v>
      </c>
      <c r="G50" s="50">
        <v>341000</v>
      </c>
      <c r="H50" s="50">
        <v>231900</v>
      </c>
      <c r="I50" s="50">
        <v>425500</v>
      </c>
      <c r="J50" s="29">
        <v>407300</v>
      </c>
      <c r="K50" s="29">
        <v>408200</v>
      </c>
      <c r="L50" s="51">
        <v>1.0022096734593666</v>
      </c>
      <c r="M50" s="2" t="s">
        <v>88</v>
      </c>
    </row>
    <row r="51" spans="2:12" s="37" customFormat="1" ht="13.5" thickBot="1" thickTop="1">
      <c r="B51" s="32" t="s">
        <v>45</v>
      </c>
      <c r="C51" s="34">
        <f>SUM(C50)</f>
        <v>51000</v>
      </c>
      <c r="D51" s="34">
        <f>SUM(D50)</f>
        <v>50600</v>
      </c>
      <c r="E51" s="35">
        <f>SUM(E50)</f>
        <v>51400</v>
      </c>
      <c r="F51" s="35">
        <f>F50</f>
        <v>52400</v>
      </c>
      <c r="G51" s="35">
        <f>G50</f>
        <v>341000</v>
      </c>
      <c r="H51" s="35">
        <f>H50</f>
        <v>231900</v>
      </c>
      <c r="I51" s="35">
        <f>I50</f>
        <v>425500</v>
      </c>
      <c r="J51" s="35">
        <v>407300</v>
      </c>
      <c r="K51" s="35">
        <v>408200</v>
      </c>
      <c r="L51" s="36">
        <v>1.0022096734593666</v>
      </c>
    </row>
    <row r="52" spans="2:13" ht="12">
      <c r="B52" s="8" t="s">
        <v>125</v>
      </c>
      <c r="C52" s="38">
        <v>508000</v>
      </c>
      <c r="D52" s="38">
        <v>586700</v>
      </c>
      <c r="E52" s="22">
        <v>608900</v>
      </c>
      <c r="F52" s="22">
        <v>916800</v>
      </c>
      <c r="G52" s="22">
        <v>905800</v>
      </c>
      <c r="H52" s="22">
        <v>849400</v>
      </c>
      <c r="I52" s="22">
        <v>875100</v>
      </c>
      <c r="J52" s="22">
        <v>847200</v>
      </c>
      <c r="K52" s="22">
        <v>878000</v>
      </c>
      <c r="L52" s="12">
        <v>1.0363550519357885</v>
      </c>
      <c r="M52" s="2" t="s">
        <v>89</v>
      </c>
    </row>
    <row r="53" spans="2:13" ht="12">
      <c r="B53" s="40" t="s">
        <v>126</v>
      </c>
      <c r="C53" s="20">
        <v>134500</v>
      </c>
      <c r="D53" s="20">
        <v>113200</v>
      </c>
      <c r="E53" s="21">
        <v>80800</v>
      </c>
      <c r="F53" s="21">
        <v>110300</v>
      </c>
      <c r="G53" s="21">
        <v>101400</v>
      </c>
      <c r="H53" s="21">
        <v>102100</v>
      </c>
      <c r="I53" s="21">
        <v>99900</v>
      </c>
      <c r="J53" s="22">
        <v>96300</v>
      </c>
      <c r="K53" s="22">
        <v>94500</v>
      </c>
      <c r="L53" s="24">
        <v>0.9813084112149533</v>
      </c>
      <c r="M53" s="2" t="s">
        <v>90</v>
      </c>
    </row>
    <row r="54" spans="2:13" ht="12">
      <c r="B54" s="19" t="s">
        <v>46</v>
      </c>
      <c r="C54" s="20">
        <v>83900</v>
      </c>
      <c r="D54" s="20">
        <v>241700</v>
      </c>
      <c r="E54" s="21">
        <v>251600</v>
      </c>
      <c r="F54" s="21">
        <v>236700</v>
      </c>
      <c r="G54" s="21">
        <v>219000</v>
      </c>
      <c r="H54" s="21">
        <v>218900</v>
      </c>
      <c r="I54" s="21">
        <v>229600</v>
      </c>
      <c r="J54" s="22">
        <v>268600</v>
      </c>
      <c r="K54" s="22">
        <v>261000</v>
      </c>
      <c r="L54" s="24">
        <v>0.9717051377513031</v>
      </c>
      <c r="M54" s="2" t="s">
        <v>91</v>
      </c>
    </row>
    <row r="55" spans="2:13" ht="12">
      <c r="B55" s="19" t="s">
        <v>127</v>
      </c>
      <c r="C55" s="20">
        <v>1264600</v>
      </c>
      <c r="D55" s="20">
        <v>1235400</v>
      </c>
      <c r="E55" s="21">
        <v>1267200</v>
      </c>
      <c r="F55" s="21">
        <v>1234500</v>
      </c>
      <c r="G55" s="21">
        <v>1120400</v>
      </c>
      <c r="H55" s="21">
        <v>1221700</v>
      </c>
      <c r="I55" s="21">
        <v>1224200</v>
      </c>
      <c r="J55" s="22">
        <v>1218900</v>
      </c>
      <c r="K55" s="22">
        <v>740500</v>
      </c>
      <c r="L55" s="24">
        <v>0.6075149725162031</v>
      </c>
      <c r="M55" s="2" t="s">
        <v>92</v>
      </c>
    </row>
    <row r="56" spans="2:13" ht="12">
      <c r="B56" s="19" t="s">
        <v>128</v>
      </c>
      <c r="C56" s="20">
        <v>3001000</v>
      </c>
      <c r="D56" s="20">
        <v>2976500</v>
      </c>
      <c r="E56" s="21">
        <v>2978700</v>
      </c>
      <c r="F56" s="21">
        <v>2828000</v>
      </c>
      <c r="G56" s="21">
        <v>2772000</v>
      </c>
      <c r="H56" s="21">
        <v>2745000</v>
      </c>
      <c r="I56" s="21">
        <v>2736800</v>
      </c>
      <c r="J56" s="22">
        <v>2671600</v>
      </c>
      <c r="K56" s="22">
        <v>2626700</v>
      </c>
      <c r="L56" s="24">
        <v>0.9831935918550682</v>
      </c>
      <c r="M56" s="2" t="s">
        <v>93</v>
      </c>
    </row>
    <row r="57" spans="2:13" ht="12">
      <c r="B57" s="19" t="s">
        <v>129</v>
      </c>
      <c r="C57" s="20">
        <v>2714200</v>
      </c>
      <c r="D57" s="20">
        <v>2724600</v>
      </c>
      <c r="E57" s="21">
        <v>2793600</v>
      </c>
      <c r="F57" s="21">
        <v>2796300</v>
      </c>
      <c r="G57" s="21">
        <v>2959400</v>
      </c>
      <c r="H57" s="21">
        <v>2898200</v>
      </c>
      <c r="I57" s="21">
        <v>3003800</v>
      </c>
      <c r="J57" s="22">
        <v>3014800</v>
      </c>
      <c r="K57" s="22">
        <v>2971400</v>
      </c>
      <c r="L57" s="24">
        <v>0.985604351864137</v>
      </c>
      <c r="M57" s="2" t="s">
        <v>94</v>
      </c>
    </row>
    <row r="58" spans="2:13" ht="12">
      <c r="B58" s="19" t="s">
        <v>47</v>
      </c>
      <c r="C58" s="20">
        <v>225700</v>
      </c>
      <c r="D58" s="20">
        <v>221400</v>
      </c>
      <c r="E58" s="21">
        <v>214400</v>
      </c>
      <c r="F58" s="21">
        <v>207300</v>
      </c>
      <c r="G58" s="21">
        <v>201800</v>
      </c>
      <c r="H58" s="21">
        <v>199500</v>
      </c>
      <c r="I58" s="21">
        <v>198000</v>
      </c>
      <c r="J58" s="22">
        <v>207000</v>
      </c>
      <c r="K58" s="22">
        <v>192200</v>
      </c>
      <c r="L58" s="24">
        <v>0.9285024154589372</v>
      </c>
      <c r="M58" s="2" t="s">
        <v>95</v>
      </c>
    </row>
    <row r="59" spans="2:13" ht="12.75" thickBot="1">
      <c r="B59" s="26" t="s">
        <v>130</v>
      </c>
      <c r="C59" s="27">
        <v>347200</v>
      </c>
      <c r="D59" s="27">
        <v>508200</v>
      </c>
      <c r="E59" s="28">
        <v>550300</v>
      </c>
      <c r="F59" s="28">
        <v>534300</v>
      </c>
      <c r="G59" s="42">
        <v>596500</v>
      </c>
      <c r="H59" s="43">
        <v>566500</v>
      </c>
      <c r="I59" s="43">
        <v>535400</v>
      </c>
      <c r="J59" s="29">
        <v>510200</v>
      </c>
      <c r="K59" s="22">
        <v>498300</v>
      </c>
      <c r="L59" s="31">
        <v>0.9766758134065072</v>
      </c>
      <c r="M59" s="2" t="s">
        <v>96</v>
      </c>
    </row>
    <row r="60" spans="2:12" s="37" customFormat="1" ht="13.5" thickBot="1" thickTop="1">
      <c r="B60" s="32" t="s">
        <v>48</v>
      </c>
      <c r="C60" s="34">
        <f aca="true" t="shared" si="6" ref="C60:I60">SUM(C52:C59)</f>
        <v>8279100</v>
      </c>
      <c r="D60" s="34">
        <f t="shared" si="6"/>
        <v>8607700</v>
      </c>
      <c r="E60" s="35">
        <f t="shared" si="6"/>
        <v>8745500</v>
      </c>
      <c r="F60" s="35">
        <f t="shared" si="6"/>
        <v>8864200</v>
      </c>
      <c r="G60" s="35">
        <f t="shared" si="6"/>
        <v>8876300</v>
      </c>
      <c r="H60" s="35">
        <f t="shared" si="6"/>
        <v>8801300</v>
      </c>
      <c r="I60" s="35">
        <f t="shared" si="6"/>
        <v>8902800</v>
      </c>
      <c r="J60" s="35">
        <f>SUM(J52:J59)</f>
        <v>8834600</v>
      </c>
      <c r="K60" s="35">
        <v>8262600</v>
      </c>
      <c r="L60" s="36">
        <v>0.9352545672695991</v>
      </c>
    </row>
    <row r="61" spans="2:13" ht="12">
      <c r="B61" s="8" t="s">
        <v>131</v>
      </c>
      <c r="C61" s="38">
        <v>264700</v>
      </c>
      <c r="D61" s="38">
        <v>299600</v>
      </c>
      <c r="E61" s="22">
        <v>303100</v>
      </c>
      <c r="F61" s="22">
        <v>423400</v>
      </c>
      <c r="G61" s="22">
        <v>458400</v>
      </c>
      <c r="H61" s="22">
        <v>442900</v>
      </c>
      <c r="I61" s="22">
        <v>548800</v>
      </c>
      <c r="J61" s="22">
        <v>585400</v>
      </c>
      <c r="K61" s="22">
        <v>595100</v>
      </c>
      <c r="L61" s="12">
        <v>1.0165698667577725</v>
      </c>
      <c r="M61" s="2" t="s">
        <v>0</v>
      </c>
    </row>
    <row r="62" spans="2:13" ht="12">
      <c r="B62" s="19" t="s">
        <v>132</v>
      </c>
      <c r="C62" s="20">
        <v>1457700</v>
      </c>
      <c r="D62" s="20">
        <v>1363100</v>
      </c>
      <c r="E62" s="21">
        <v>1401100</v>
      </c>
      <c r="F62" s="21">
        <v>1352800</v>
      </c>
      <c r="G62" s="21">
        <v>1326000</v>
      </c>
      <c r="H62" s="21">
        <v>1376500</v>
      </c>
      <c r="I62" s="21">
        <v>1326000</v>
      </c>
      <c r="J62" s="22">
        <v>1282000</v>
      </c>
      <c r="K62" s="22">
        <v>1237000</v>
      </c>
      <c r="L62" s="24">
        <v>0.9648985959438378</v>
      </c>
      <c r="M62" s="2" t="s">
        <v>1</v>
      </c>
    </row>
    <row r="63" spans="2:13" ht="12">
      <c r="B63" s="19" t="s">
        <v>133</v>
      </c>
      <c r="C63" s="20">
        <v>3109000</v>
      </c>
      <c r="D63" s="20">
        <v>3073700</v>
      </c>
      <c r="E63" s="21">
        <v>2881800</v>
      </c>
      <c r="F63" s="21">
        <v>2538600</v>
      </c>
      <c r="G63" s="21">
        <v>2571300</v>
      </c>
      <c r="H63" s="21">
        <v>2462600</v>
      </c>
      <c r="I63" s="21">
        <v>2461500</v>
      </c>
      <c r="J63" s="22">
        <v>2351300</v>
      </c>
      <c r="K63" s="22">
        <v>2314800</v>
      </c>
      <c r="L63" s="24">
        <v>0.9844766724790541</v>
      </c>
      <c r="M63" s="2" t="s">
        <v>2</v>
      </c>
    </row>
    <row r="64" spans="2:13" ht="12">
      <c r="B64" s="19" t="s">
        <v>134</v>
      </c>
      <c r="C64" s="20">
        <v>522600</v>
      </c>
      <c r="D64" s="20">
        <v>402700</v>
      </c>
      <c r="E64" s="21">
        <v>369400</v>
      </c>
      <c r="F64" s="21">
        <v>452500</v>
      </c>
      <c r="G64" s="21">
        <v>543600</v>
      </c>
      <c r="H64" s="21">
        <v>592100</v>
      </c>
      <c r="I64" s="21">
        <v>647100</v>
      </c>
      <c r="J64" s="22">
        <v>679000</v>
      </c>
      <c r="K64" s="22">
        <v>643400</v>
      </c>
      <c r="L64" s="24">
        <v>0.9475699558173785</v>
      </c>
      <c r="M64" s="2" t="s">
        <v>3</v>
      </c>
    </row>
    <row r="65" spans="2:13" ht="12">
      <c r="B65" s="19" t="s">
        <v>135</v>
      </c>
      <c r="C65" s="20">
        <v>140700</v>
      </c>
      <c r="D65" s="20">
        <v>137700</v>
      </c>
      <c r="E65" s="21">
        <v>140900</v>
      </c>
      <c r="F65" s="21">
        <v>530500</v>
      </c>
      <c r="G65" s="21">
        <v>633200</v>
      </c>
      <c r="H65" s="21">
        <v>568000</v>
      </c>
      <c r="I65" s="21">
        <v>594400</v>
      </c>
      <c r="J65" s="22">
        <v>519600</v>
      </c>
      <c r="K65" s="22">
        <v>521000</v>
      </c>
      <c r="L65" s="24">
        <v>1.0026943802925328</v>
      </c>
      <c r="M65" s="2" t="s">
        <v>4</v>
      </c>
    </row>
    <row r="66" spans="2:13" ht="12">
      <c r="B66" s="19" t="s">
        <v>136</v>
      </c>
      <c r="C66" s="20">
        <v>3055200</v>
      </c>
      <c r="D66" s="20">
        <v>2836100</v>
      </c>
      <c r="E66" s="21">
        <v>2770100</v>
      </c>
      <c r="F66" s="21">
        <v>2534400</v>
      </c>
      <c r="G66" s="21">
        <v>2414300</v>
      </c>
      <c r="H66" s="21">
        <v>2369500</v>
      </c>
      <c r="I66" s="21">
        <v>2401800</v>
      </c>
      <c r="J66" s="22">
        <v>2380800</v>
      </c>
      <c r="K66" s="22">
        <v>2370500</v>
      </c>
      <c r="L66" s="24">
        <v>0.9956737231182796</v>
      </c>
      <c r="M66" s="2" t="s">
        <v>5</v>
      </c>
    </row>
    <row r="67" spans="2:12" ht="12">
      <c r="B67" s="52" t="s">
        <v>160</v>
      </c>
      <c r="C67" s="53">
        <v>1027500</v>
      </c>
      <c r="D67" s="53">
        <v>1037400</v>
      </c>
      <c r="E67" s="54">
        <v>1108900</v>
      </c>
      <c r="F67" s="54">
        <v>1154100</v>
      </c>
      <c r="G67" s="54">
        <v>1437100</v>
      </c>
      <c r="H67" s="54">
        <v>1392700</v>
      </c>
      <c r="I67" s="54">
        <v>1109200</v>
      </c>
      <c r="J67" s="15">
        <v>1100300</v>
      </c>
      <c r="K67" s="15">
        <v>1225500</v>
      </c>
      <c r="L67" s="17">
        <v>1.1137871489593747</v>
      </c>
    </row>
    <row r="68" spans="2:13" ht="12.75" thickBot="1">
      <c r="B68" s="26" t="s">
        <v>137</v>
      </c>
      <c r="C68" s="27">
        <v>10600</v>
      </c>
      <c r="D68" s="27">
        <v>130100</v>
      </c>
      <c r="E68" s="28">
        <v>178200</v>
      </c>
      <c r="F68" s="28">
        <v>263000</v>
      </c>
      <c r="G68" s="28">
        <v>279200</v>
      </c>
      <c r="H68" s="28">
        <v>283000</v>
      </c>
      <c r="I68" s="28">
        <v>273100</v>
      </c>
      <c r="J68" s="29">
        <v>282100</v>
      </c>
      <c r="K68" s="54">
        <v>279200</v>
      </c>
      <c r="L68" s="31">
        <v>0.9897199574618929</v>
      </c>
      <c r="M68" s="2" t="s">
        <v>6</v>
      </c>
    </row>
    <row r="69" spans="2:12" s="37" customFormat="1" ht="13.5" thickBot="1" thickTop="1">
      <c r="B69" s="32" t="s">
        <v>156</v>
      </c>
      <c r="C69" s="33">
        <f aca="true" t="shared" si="7" ref="C69:H69">SUM(C61:C68)</f>
        <v>9588000</v>
      </c>
      <c r="D69" s="34">
        <f t="shared" si="7"/>
        <v>9280400</v>
      </c>
      <c r="E69" s="34">
        <f t="shared" si="7"/>
        <v>9153500</v>
      </c>
      <c r="F69" s="34">
        <f t="shared" si="7"/>
        <v>9249300</v>
      </c>
      <c r="G69" s="34">
        <f t="shared" si="7"/>
        <v>9663100</v>
      </c>
      <c r="H69" s="34">
        <f t="shared" si="7"/>
        <v>9487300</v>
      </c>
      <c r="I69" s="35">
        <f>SUM(I61:I68)</f>
        <v>9361900</v>
      </c>
      <c r="J69" s="35">
        <f>SUM(J61:J68)</f>
        <v>9180500</v>
      </c>
      <c r="K69" s="35">
        <v>9186500</v>
      </c>
      <c r="L69" s="36">
        <v>1.0006535591743368</v>
      </c>
    </row>
    <row r="70" spans="2:13" ht="12">
      <c r="B70" s="8" t="s">
        <v>138</v>
      </c>
      <c r="C70" s="38">
        <v>97100</v>
      </c>
      <c r="D70" s="38">
        <v>96000</v>
      </c>
      <c r="E70" s="22">
        <v>100000</v>
      </c>
      <c r="F70" s="22">
        <v>135000</v>
      </c>
      <c r="G70" s="22">
        <v>135000</v>
      </c>
      <c r="H70" s="22">
        <v>137000</v>
      </c>
      <c r="I70" s="22">
        <v>120000</v>
      </c>
      <c r="J70" s="9">
        <v>130000</v>
      </c>
      <c r="K70" s="55">
        <v>220000</v>
      </c>
      <c r="L70" s="12">
        <v>1.6923076923076923</v>
      </c>
      <c r="M70" s="2" t="s">
        <v>7</v>
      </c>
    </row>
    <row r="71" spans="2:13" ht="12">
      <c r="B71" s="19" t="s">
        <v>139</v>
      </c>
      <c r="C71" s="20">
        <v>512400</v>
      </c>
      <c r="D71" s="20">
        <v>514600</v>
      </c>
      <c r="E71" s="21">
        <v>532900</v>
      </c>
      <c r="F71" s="21">
        <v>570600</v>
      </c>
      <c r="G71" s="21">
        <v>554100</v>
      </c>
      <c r="H71" s="21">
        <v>555900</v>
      </c>
      <c r="I71" s="21">
        <v>554900</v>
      </c>
      <c r="J71" s="22">
        <v>556000</v>
      </c>
      <c r="K71" s="20">
        <v>555000</v>
      </c>
      <c r="L71" s="24">
        <v>0.9982014388489209</v>
      </c>
      <c r="M71" s="2" t="s">
        <v>8</v>
      </c>
    </row>
    <row r="72" spans="2:13" ht="12">
      <c r="B72" s="19" t="s">
        <v>140</v>
      </c>
      <c r="C72" s="20">
        <v>138900</v>
      </c>
      <c r="D72" s="20">
        <v>140100</v>
      </c>
      <c r="E72" s="21">
        <v>161000</v>
      </c>
      <c r="F72" s="21">
        <v>160000</v>
      </c>
      <c r="G72" s="21">
        <v>166000</v>
      </c>
      <c r="H72" s="28">
        <v>163000</v>
      </c>
      <c r="I72" s="28">
        <v>169500</v>
      </c>
      <c r="J72" s="29">
        <v>171000</v>
      </c>
      <c r="K72" s="20">
        <v>149200</v>
      </c>
      <c r="L72" s="24">
        <v>0.8725146198830409</v>
      </c>
      <c r="M72" s="2" t="s">
        <v>23</v>
      </c>
    </row>
    <row r="73" spans="2:13" ht="12.75" thickBot="1">
      <c r="B73" s="26" t="s">
        <v>141</v>
      </c>
      <c r="C73" s="27">
        <v>98100</v>
      </c>
      <c r="D73" s="27">
        <v>90400</v>
      </c>
      <c r="E73" s="28">
        <v>166300</v>
      </c>
      <c r="F73" s="28">
        <v>163300</v>
      </c>
      <c r="G73" s="42">
        <v>173300</v>
      </c>
      <c r="H73" s="28">
        <v>173300</v>
      </c>
      <c r="I73" s="28">
        <v>171200</v>
      </c>
      <c r="J73" s="42">
        <v>171200</v>
      </c>
      <c r="K73" s="38">
        <v>131200</v>
      </c>
      <c r="L73" s="31">
        <v>0.7663551401869159</v>
      </c>
      <c r="M73" s="2" t="s">
        <v>9</v>
      </c>
    </row>
    <row r="74" spans="2:12" s="37" customFormat="1" ht="13.5" thickBot="1" thickTop="1">
      <c r="B74" s="32" t="s">
        <v>49</v>
      </c>
      <c r="C74" s="34">
        <f aca="true" t="shared" si="8" ref="C74:I74">SUM(C70:C73)</f>
        <v>846500</v>
      </c>
      <c r="D74" s="34">
        <f t="shared" si="8"/>
        <v>841100</v>
      </c>
      <c r="E74" s="35">
        <f t="shared" si="8"/>
        <v>960200</v>
      </c>
      <c r="F74" s="35">
        <f t="shared" si="8"/>
        <v>1028900</v>
      </c>
      <c r="G74" s="35">
        <f t="shared" si="8"/>
        <v>1028400</v>
      </c>
      <c r="H74" s="35">
        <f t="shared" si="8"/>
        <v>1029200</v>
      </c>
      <c r="I74" s="35">
        <f t="shared" si="8"/>
        <v>1015600</v>
      </c>
      <c r="J74" s="35">
        <f>SUM(J70:J73)</f>
        <v>1028200</v>
      </c>
      <c r="K74" s="35">
        <v>1055400</v>
      </c>
      <c r="L74" s="36">
        <v>1.0264539972767943</v>
      </c>
    </row>
    <row r="75" spans="2:13" ht="12">
      <c r="B75" s="8" t="s">
        <v>50</v>
      </c>
      <c r="C75" s="38">
        <v>244000</v>
      </c>
      <c r="D75" s="38">
        <v>251100</v>
      </c>
      <c r="E75" s="22">
        <v>254700</v>
      </c>
      <c r="F75" s="22">
        <v>257300</v>
      </c>
      <c r="G75" s="22">
        <v>221500</v>
      </c>
      <c r="H75" s="22">
        <v>219800</v>
      </c>
      <c r="I75" s="22">
        <v>260800</v>
      </c>
      <c r="J75" s="22">
        <v>253600</v>
      </c>
      <c r="K75" s="22">
        <v>225000</v>
      </c>
      <c r="L75" s="12">
        <v>0.887223974763407</v>
      </c>
      <c r="M75" s="2" t="s">
        <v>10</v>
      </c>
    </row>
    <row r="76" spans="2:13" ht="12">
      <c r="B76" s="19" t="s">
        <v>142</v>
      </c>
      <c r="C76" s="20">
        <v>301800</v>
      </c>
      <c r="D76" s="20">
        <v>399500</v>
      </c>
      <c r="E76" s="21">
        <v>479800</v>
      </c>
      <c r="F76" s="21">
        <v>504800</v>
      </c>
      <c r="G76" s="21">
        <v>504800</v>
      </c>
      <c r="H76" s="21">
        <v>504800</v>
      </c>
      <c r="I76" s="21">
        <v>705300</v>
      </c>
      <c r="J76" s="22">
        <v>710400</v>
      </c>
      <c r="K76" s="22">
        <v>668500</v>
      </c>
      <c r="L76" s="24">
        <v>0.9410191441441441</v>
      </c>
      <c r="M76" s="2" t="s">
        <v>11</v>
      </c>
    </row>
    <row r="77" spans="2:13" ht="12">
      <c r="B77" s="19" t="s">
        <v>143</v>
      </c>
      <c r="C77" s="20">
        <v>405700</v>
      </c>
      <c r="D77" s="20">
        <v>382000</v>
      </c>
      <c r="E77" s="21">
        <v>386000</v>
      </c>
      <c r="F77" s="21">
        <v>325400</v>
      </c>
      <c r="G77" s="21">
        <v>295900</v>
      </c>
      <c r="H77" s="21">
        <v>280400</v>
      </c>
      <c r="I77" s="21">
        <v>278000</v>
      </c>
      <c r="J77" s="22">
        <v>257500</v>
      </c>
      <c r="K77" s="22">
        <v>249100</v>
      </c>
      <c r="L77" s="24">
        <v>0.967378640776699</v>
      </c>
      <c r="M77" s="2" t="s">
        <v>12</v>
      </c>
    </row>
    <row r="78" spans="2:13" ht="12.75" thickBot="1">
      <c r="B78" s="26" t="s">
        <v>144</v>
      </c>
      <c r="C78" s="27">
        <v>42200</v>
      </c>
      <c r="D78" s="27">
        <v>148200</v>
      </c>
      <c r="E78" s="28">
        <v>138000</v>
      </c>
      <c r="F78" s="28">
        <v>89300</v>
      </c>
      <c r="G78" s="42">
        <v>67700</v>
      </c>
      <c r="H78" s="28">
        <v>217200</v>
      </c>
      <c r="I78" s="28">
        <v>221900</v>
      </c>
      <c r="J78" s="29">
        <v>193200</v>
      </c>
      <c r="K78" s="22">
        <v>191800</v>
      </c>
      <c r="L78" s="31">
        <v>0.9927536231884058</v>
      </c>
      <c r="M78" s="2" t="s">
        <v>13</v>
      </c>
    </row>
    <row r="79" spans="2:12" s="37" customFormat="1" ht="13.5" thickBot="1" thickTop="1">
      <c r="B79" s="32" t="s">
        <v>51</v>
      </c>
      <c r="C79" s="34">
        <f aca="true" t="shared" si="9" ref="C79:I79">SUM(C75:C78)</f>
        <v>993700</v>
      </c>
      <c r="D79" s="34">
        <f t="shared" si="9"/>
        <v>1180800</v>
      </c>
      <c r="E79" s="35">
        <f t="shared" si="9"/>
        <v>1258500</v>
      </c>
      <c r="F79" s="35">
        <f t="shared" si="9"/>
        <v>1176800</v>
      </c>
      <c r="G79" s="35">
        <f t="shared" si="9"/>
        <v>1089900</v>
      </c>
      <c r="H79" s="35">
        <f t="shared" si="9"/>
        <v>1222200</v>
      </c>
      <c r="I79" s="35">
        <f t="shared" si="9"/>
        <v>1466000</v>
      </c>
      <c r="J79" s="35">
        <f>SUM(J75:J78)</f>
        <v>1414700</v>
      </c>
      <c r="K79" s="35">
        <v>1334400</v>
      </c>
      <c r="L79" s="36">
        <v>0.9432388492259843</v>
      </c>
    </row>
    <row r="80" spans="2:13" ht="12.75" thickBot="1">
      <c r="B80" s="48" t="s">
        <v>145</v>
      </c>
      <c r="C80" s="49">
        <v>855500</v>
      </c>
      <c r="D80" s="49">
        <v>864600</v>
      </c>
      <c r="E80" s="29">
        <v>817600</v>
      </c>
      <c r="F80" s="29">
        <v>728700</v>
      </c>
      <c r="G80" s="29">
        <v>862500</v>
      </c>
      <c r="H80" s="29">
        <v>833500</v>
      </c>
      <c r="I80" s="29">
        <v>827000</v>
      </c>
      <c r="J80" s="29">
        <v>781000</v>
      </c>
      <c r="K80" s="29">
        <v>823800</v>
      </c>
      <c r="L80" s="51">
        <v>1.0548015364916774</v>
      </c>
      <c r="M80" s="2" t="s">
        <v>14</v>
      </c>
    </row>
    <row r="81" spans="2:12" s="37" customFormat="1" ht="13.5" thickBot="1" thickTop="1">
      <c r="B81" s="32" t="s">
        <v>52</v>
      </c>
      <c r="C81" s="34">
        <f>SUM(C80)</f>
        <v>855500</v>
      </c>
      <c r="D81" s="34">
        <f>SUM(D80)</f>
        <v>864600</v>
      </c>
      <c r="E81" s="35">
        <f>SUM(E80)</f>
        <v>817600</v>
      </c>
      <c r="F81" s="35">
        <f>F80</f>
        <v>728700</v>
      </c>
      <c r="G81" s="35">
        <f>G80</f>
        <v>862500</v>
      </c>
      <c r="H81" s="35">
        <f>H80</f>
        <v>833500</v>
      </c>
      <c r="I81" s="35">
        <f>I80</f>
        <v>827000</v>
      </c>
      <c r="J81" s="35">
        <v>781000</v>
      </c>
      <c r="K81" s="35">
        <v>823800</v>
      </c>
      <c r="L81" s="36">
        <v>1.0548015364916774</v>
      </c>
    </row>
    <row r="82" spans="2:13" ht="12">
      <c r="B82" s="8" t="s">
        <v>146</v>
      </c>
      <c r="C82" s="38">
        <v>84900</v>
      </c>
      <c r="D82" s="38">
        <v>80000</v>
      </c>
      <c r="E82" s="22">
        <v>81600</v>
      </c>
      <c r="F82" s="22">
        <v>154700</v>
      </c>
      <c r="G82" s="22">
        <v>519300</v>
      </c>
      <c r="H82" s="22">
        <v>644900</v>
      </c>
      <c r="I82" s="22">
        <v>856100</v>
      </c>
      <c r="J82" s="22">
        <v>709100</v>
      </c>
      <c r="K82" s="22">
        <v>821000</v>
      </c>
      <c r="L82" s="12">
        <v>1.1578056691580878</v>
      </c>
      <c r="M82" s="2" t="s">
        <v>15</v>
      </c>
    </row>
    <row r="83" spans="2:13" ht="12">
      <c r="B83" s="19" t="s">
        <v>147</v>
      </c>
      <c r="C83" s="20">
        <v>0</v>
      </c>
      <c r="D83" s="20">
        <v>0</v>
      </c>
      <c r="E83" s="21">
        <v>0</v>
      </c>
      <c r="F83" s="21">
        <v>0</v>
      </c>
      <c r="G83" s="21">
        <v>4000</v>
      </c>
      <c r="H83" s="21">
        <v>4000</v>
      </c>
      <c r="I83" s="21">
        <v>4000</v>
      </c>
      <c r="J83" s="22">
        <v>8000</v>
      </c>
      <c r="K83" s="22">
        <v>8600</v>
      </c>
      <c r="L83" s="24">
        <v>1.075</v>
      </c>
      <c r="M83" s="2" t="s">
        <v>16</v>
      </c>
    </row>
    <row r="84" spans="2:13" ht="12">
      <c r="B84" s="19" t="s">
        <v>148</v>
      </c>
      <c r="C84" s="20">
        <v>37400</v>
      </c>
      <c r="D84" s="20">
        <v>36900</v>
      </c>
      <c r="E84" s="21">
        <v>40000</v>
      </c>
      <c r="F84" s="21">
        <v>65000</v>
      </c>
      <c r="G84" s="21">
        <v>65000</v>
      </c>
      <c r="H84" s="21">
        <v>133500</v>
      </c>
      <c r="I84" s="21">
        <v>135500</v>
      </c>
      <c r="J84" s="22">
        <v>133600</v>
      </c>
      <c r="K84" s="22">
        <v>134900</v>
      </c>
      <c r="L84" s="24">
        <v>1.0097305389221556</v>
      </c>
      <c r="M84" s="2" t="s">
        <v>17</v>
      </c>
    </row>
    <row r="85" spans="2:13" ht="12">
      <c r="B85" s="19" t="s">
        <v>149</v>
      </c>
      <c r="C85" s="20">
        <v>160200</v>
      </c>
      <c r="D85" s="20">
        <v>167900</v>
      </c>
      <c r="E85" s="21">
        <v>215000</v>
      </c>
      <c r="F85" s="21">
        <v>245000</v>
      </c>
      <c r="G85" s="21">
        <v>215000</v>
      </c>
      <c r="H85" s="21">
        <v>248000</v>
      </c>
      <c r="I85" s="21">
        <v>576000</v>
      </c>
      <c r="J85" s="22">
        <v>566000</v>
      </c>
      <c r="K85" s="22">
        <v>572400</v>
      </c>
      <c r="L85" s="24">
        <v>1.0113074204946997</v>
      </c>
      <c r="M85" s="2" t="s">
        <v>18</v>
      </c>
    </row>
    <row r="86" spans="2:13" ht="12.75" thickBot="1">
      <c r="B86" s="26" t="s">
        <v>150</v>
      </c>
      <c r="C86" s="27">
        <v>447500</v>
      </c>
      <c r="D86" s="27">
        <v>447300</v>
      </c>
      <c r="E86" s="28">
        <v>461300</v>
      </c>
      <c r="F86" s="28">
        <v>555400</v>
      </c>
      <c r="G86" s="28">
        <v>584900</v>
      </c>
      <c r="H86" s="28">
        <v>618800</v>
      </c>
      <c r="I86" s="28">
        <v>720800</v>
      </c>
      <c r="J86" s="29">
        <v>679800</v>
      </c>
      <c r="K86" s="22">
        <v>703000</v>
      </c>
      <c r="L86" s="31">
        <v>1.0341276846131215</v>
      </c>
      <c r="M86" s="2" t="s">
        <v>19</v>
      </c>
    </row>
    <row r="87" spans="2:12" s="37" customFormat="1" ht="17.25" customHeight="1" thickBot="1" thickTop="1">
      <c r="B87" s="56" t="s">
        <v>53</v>
      </c>
      <c r="C87" s="57">
        <f aca="true" t="shared" si="10" ref="C87:I87">SUM(C82:C86)</f>
        <v>730000</v>
      </c>
      <c r="D87" s="57">
        <f t="shared" si="10"/>
        <v>732100</v>
      </c>
      <c r="E87" s="58">
        <f t="shared" si="10"/>
        <v>797900</v>
      </c>
      <c r="F87" s="58">
        <f t="shared" si="10"/>
        <v>1020100</v>
      </c>
      <c r="G87" s="58">
        <f t="shared" si="10"/>
        <v>1388200</v>
      </c>
      <c r="H87" s="58">
        <f t="shared" si="10"/>
        <v>1649200</v>
      </c>
      <c r="I87" s="58">
        <f t="shared" si="10"/>
        <v>2292400</v>
      </c>
      <c r="J87" s="58">
        <f>SUM(J82:J86)</f>
        <v>2096500</v>
      </c>
      <c r="K87" s="58">
        <v>2239900</v>
      </c>
      <c r="L87" s="59">
        <v>1.068399713808729</v>
      </c>
    </row>
    <row r="88" spans="2:12" ht="14.25" customHeight="1" thickBot="1">
      <c r="B88" s="60" t="s">
        <v>161</v>
      </c>
      <c r="C88" s="61">
        <f aca="true" t="shared" si="11" ref="C88:I88">C16+C26+C31+C37+C44+C49+C51+C60+C69+C74+C79+C81+C87</f>
        <v>53683400</v>
      </c>
      <c r="D88" s="62">
        <f t="shared" si="11"/>
        <v>55362700</v>
      </c>
      <c r="E88" s="62">
        <f t="shared" si="11"/>
        <v>56864300</v>
      </c>
      <c r="F88" s="62">
        <f t="shared" si="11"/>
        <v>58594900</v>
      </c>
      <c r="G88" s="62">
        <f t="shared" si="11"/>
        <v>62026600</v>
      </c>
      <c r="H88" s="62">
        <f t="shared" si="11"/>
        <v>62604100</v>
      </c>
      <c r="I88" s="62">
        <f t="shared" si="11"/>
        <v>66348300</v>
      </c>
      <c r="J88" s="63">
        <f>J87+J81+J79+J74+J69+J60+J51+J49+J44+J37+J31+J26+J16</f>
        <v>64264400</v>
      </c>
      <c r="K88" s="63">
        <v>64190200</v>
      </c>
      <c r="L88" s="64">
        <v>0.9988453949620629</v>
      </c>
    </row>
    <row r="91" ht="12">
      <c r="B91" s="65"/>
    </row>
  </sheetData>
  <printOptions horizontalCentered="1"/>
  <pageMargins left="0.41" right="0.3" top="0.93" bottom="0.5905511811023623" header="0.3937007874015748" footer="0.5905511811023623"/>
  <pageSetup horizontalDpi="300" verticalDpi="300" orientation="landscape" paperSize="9" scale="85" r:id="rId1"/>
  <rowBreaks count="1" manualBreakCount="1">
    <brk id="44" max="12" man="1"/>
  </rowBreaks>
  <colBreaks count="1" manualBreakCount="1">
    <brk id="13" max="8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dc:creator>
  <cp:keywords/>
  <dc:description/>
  <cp:lastModifiedBy>統計情報提供システム</cp:lastModifiedBy>
  <cp:lastPrinted>2004-10-22T02:12:17Z</cp:lastPrinted>
  <dcterms:created xsi:type="dcterms:W3CDTF">1997-10-08T00:23:47Z</dcterms:created>
  <dcterms:modified xsi:type="dcterms:W3CDTF">2004-10-22T02:12:45Z</dcterms:modified>
  <cp:category/>
  <cp:version/>
  <cp:contentType/>
  <cp:contentStatus/>
</cp:coreProperties>
</file>