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5880" tabRatio="812" activeTab="3"/>
  </bookViews>
  <sheets>
    <sheet name="２（１）" sheetId="1" r:id="rId1"/>
    <sheet name="２（２）" sheetId="2" r:id="rId2"/>
    <sheet name="２（３）" sheetId="3" r:id="rId3"/>
    <sheet name="２（４）" sheetId="4" r:id="rId4"/>
  </sheets>
  <definedNames/>
  <calcPr fullCalcOnLoad="1"/>
</workbook>
</file>

<file path=xl/sharedStrings.xml><?xml version="1.0" encoding="utf-8"?>
<sst xmlns="http://schemas.openxmlformats.org/spreadsheetml/2006/main" count="232" uniqueCount="53">
  <si>
    <t>計</t>
  </si>
  <si>
    <t>-</t>
  </si>
  <si>
    <t>男女の専従者がいる</t>
  </si>
  <si>
    <t>男子専従者２人以上</t>
  </si>
  <si>
    <t>男子専従者１人</t>
  </si>
  <si>
    <t>専従者は男子だけ</t>
  </si>
  <si>
    <t>専従者は女子だけ</t>
  </si>
  <si>
    <t>専従者なし</t>
  </si>
  <si>
    <t>女子の準専従者だけ</t>
  </si>
  <si>
    <t>準専従者もいない</t>
  </si>
  <si>
    <t>ア　男女計</t>
  </si>
  <si>
    <t>14歳以下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</si>
  <si>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</si>
  <si>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</si>
  <si>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</si>
  <si>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</si>
  <si>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</si>
  <si>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</si>
  <si>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</si>
  <si>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</si>
  <si>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</si>
  <si>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</si>
  <si>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</si>
  <si>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</si>
  <si>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75歳以上</t>
  </si>
  <si>
    <t>イ　男</t>
  </si>
  <si>
    <t>ウ　女</t>
  </si>
  <si>
    <t>29日以下</t>
  </si>
  <si>
    <t>30～59</t>
  </si>
  <si>
    <t>60～99</t>
  </si>
  <si>
    <t>100～149</t>
  </si>
  <si>
    <t>200～249</t>
  </si>
  <si>
    <t>250日以上</t>
  </si>
  <si>
    <t>農業経営者
の平均年齢
（歳）　</t>
  </si>
  <si>
    <t>150～199
（150日
　　以上）　</t>
  </si>
  <si>
    <t>150～199　</t>
  </si>
  <si>
    <t>　　単位：人</t>
  </si>
  <si>
    <t>（２）年齢別の農業経営者数</t>
  </si>
  <si>
    <t>２　農家人口，就業構造</t>
  </si>
  <si>
    <t>（１）年齢別世帯員数（農家人口）</t>
  </si>
  <si>
    <t>ア　計　（ア）男女計</t>
  </si>
  <si>
    <t>単位：人</t>
  </si>
  <si>
    <t>（３）農業従事者（自営農業に従事した世帯員数）（自営農業従事日数別）　</t>
  </si>
  <si>
    <t>（４）農作業で機械を操作した世帯員数（自営農業従事日数別）</t>
  </si>
  <si>
    <t>［販　売　農　家］</t>
  </si>
  <si>
    <t>農業労働力保有状態別</t>
  </si>
  <si>
    <t>　　計</t>
  </si>
  <si>
    <t>専従者あり</t>
  </si>
  <si>
    <t>うち,６５歳未満の農業専従者がいる</t>
  </si>
  <si>
    <t>うち,６０歳未満の男子専従者がいる</t>
  </si>
  <si>
    <t>うち,男子専従者１人</t>
  </si>
  <si>
    <t>うち,男子の準専従者がいる</t>
  </si>
  <si>
    <t>男子の準専従者がいる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</si>
</sst>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&quot;△ &quot;#,##0"/>
  </numFmts>
  <fonts count="9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7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7" fillId="0" borderId="1" xfId="0" applyFont="1" applyBorder="1" applyAlignment="1">
      <alignment/>
    </xf>
    <xf numFmtId="0" fontId="3" fillId="0" borderId="7" xfId="0" applyFont="1" applyBorder="1" applyAlignment="1">
      <alignment/>
    </xf>
    <xf numFmtId="0" fontId="7" fillId="0" borderId="7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7" fillId="0" borderId="5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8" xfId="0" applyFont="1" applyBorder="1" applyAlignment="1">
      <alignment shrinkToFit="1"/>
    </xf>
    <xf numFmtId="0" fontId="8" fillId="0" borderId="9" xfId="0" applyFont="1" applyBorder="1" applyAlignment="1">
      <alignment shrinkToFit="1"/>
    </xf>
    <xf numFmtId="0" fontId="8" fillId="0" borderId="5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4"/>
  <sheetViews>
    <sheetView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2.625" style="1" customWidth="1"/>
    <col min="2" max="3" width="2.125" style="1" customWidth="1"/>
    <col min="4" max="4" width="13.625" style="1" customWidth="1"/>
    <col min="5" max="16384" width="9.625" style="1" customWidth="1"/>
  </cols>
  <sheetData>
    <row r="1" s="8" customFormat="1" ht="14.25" customHeight="1">
      <c r="E1" s="8" t="s">
        <v>38</v>
      </c>
    </row>
    <row r="2" spans="5:9" s="9" customFormat="1" ht="14.25" customHeight="1">
      <c r="E2" s="9" t="s">
        <v>39</v>
      </c>
      <c r="I2" s="14" t="s">
        <v>36</v>
      </c>
    </row>
    <row r="3" spans="2:19" s="9" customFormat="1" ht="14.25" customHeight="1">
      <c r="B3" s="26" t="s">
        <v>44</v>
      </c>
      <c r="E3" s="9" t="s">
        <v>10</v>
      </c>
      <c r="S3" s="10"/>
    </row>
    <row r="4" spans="2:19" ht="12" customHeight="1">
      <c r="B4" s="41" t="s">
        <v>45</v>
      </c>
      <c r="C4" s="42"/>
      <c r="D4" s="43"/>
      <c r="E4" s="27" t="s">
        <v>0</v>
      </c>
      <c r="F4" s="27" t="s">
        <v>11</v>
      </c>
      <c r="G4" s="27" t="s">
        <v>12</v>
      </c>
      <c r="H4" s="27" t="s">
        <v>13</v>
      </c>
      <c r="I4" s="27" t="s">
        <v>14</v>
      </c>
      <c r="J4" s="27" t="s">
        <v>15</v>
      </c>
      <c r="K4" s="27" t="s">
        <v>16</v>
      </c>
      <c r="L4" s="27" t="s">
        <v>17</v>
      </c>
      <c r="M4" s="27" t="s">
        <v>18</v>
      </c>
      <c r="N4" s="27" t="s">
        <v>19</v>
      </c>
      <c r="O4" s="27" t="s">
        <v>20</v>
      </c>
      <c r="P4" s="27" t="s">
        <v>21</v>
      </c>
      <c r="Q4" s="27" t="s">
        <v>22</v>
      </c>
      <c r="R4" s="27" t="s">
        <v>23</v>
      </c>
      <c r="S4" s="27" t="s">
        <v>24</v>
      </c>
    </row>
    <row r="5" spans="2:19" ht="12" customHeight="1">
      <c r="B5" s="44"/>
      <c r="C5" s="45"/>
      <c r="D5" s="46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</row>
    <row r="6" spans="2:19" ht="12" customHeight="1">
      <c r="B6" s="44"/>
      <c r="C6" s="45"/>
      <c r="D6" s="46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2:19" ht="12" customHeight="1">
      <c r="B7" s="44"/>
      <c r="C7" s="45"/>
      <c r="D7" s="46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2:19" ht="12" customHeight="1">
      <c r="B8" s="44"/>
      <c r="C8" s="45"/>
      <c r="D8" s="46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2:19" ht="12" customHeight="1">
      <c r="B9" s="47"/>
      <c r="C9" s="48"/>
      <c r="D9" s="4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2:19" ht="12" customHeight="1">
      <c r="B10" s="30" t="s">
        <v>46</v>
      </c>
      <c r="C10" s="36"/>
      <c r="D10" s="31"/>
      <c r="E10" s="2">
        <v>215219</v>
      </c>
      <c r="F10" s="2">
        <v>27373</v>
      </c>
      <c r="G10" s="2">
        <v>13887</v>
      </c>
      <c r="H10" s="2">
        <v>12008</v>
      </c>
      <c r="I10" s="2">
        <v>9503</v>
      </c>
      <c r="J10" s="2">
        <v>8399</v>
      </c>
      <c r="K10" s="2">
        <v>10726</v>
      </c>
      <c r="L10" s="2">
        <v>14215</v>
      </c>
      <c r="M10" s="2">
        <v>16309</v>
      </c>
      <c r="N10" s="2">
        <v>13887</v>
      </c>
      <c r="O10" s="2">
        <v>11663</v>
      </c>
      <c r="P10" s="2">
        <v>14468</v>
      </c>
      <c r="Q10" s="2">
        <v>18286</v>
      </c>
      <c r="R10" s="2">
        <v>19198</v>
      </c>
      <c r="S10" s="2">
        <v>25297</v>
      </c>
    </row>
    <row r="11" spans="2:19" ht="12" customHeight="1">
      <c r="B11" s="15"/>
      <c r="C11" s="36" t="s">
        <v>47</v>
      </c>
      <c r="D11" s="31"/>
      <c r="E11" s="4">
        <v>118798</v>
      </c>
      <c r="F11" s="4">
        <v>15698</v>
      </c>
      <c r="G11" s="4">
        <v>7443</v>
      </c>
      <c r="H11" s="4">
        <v>6191</v>
      </c>
      <c r="I11" s="4">
        <v>4991</v>
      </c>
      <c r="J11" s="4">
        <v>4813</v>
      </c>
      <c r="K11" s="4">
        <v>6405</v>
      </c>
      <c r="L11" s="4">
        <v>8009</v>
      </c>
      <c r="M11" s="4">
        <v>8638</v>
      </c>
      <c r="N11" s="4">
        <v>6725</v>
      </c>
      <c r="O11" s="4">
        <v>6017</v>
      </c>
      <c r="P11" s="4">
        <v>8445</v>
      </c>
      <c r="Q11" s="4">
        <v>11073</v>
      </c>
      <c r="R11" s="4">
        <v>11188</v>
      </c>
      <c r="S11" s="4">
        <v>13162</v>
      </c>
    </row>
    <row r="12" spans="2:19" ht="21" customHeight="1">
      <c r="B12" s="16"/>
      <c r="C12" s="32" t="s">
        <v>48</v>
      </c>
      <c r="D12" s="33"/>
      <c r="E12" s="4">
        <v>72103</v>
      </c>
      <c r="F12" s="4">
        <v>8827</v>
      </c>
      <c r="G12" s="4">
        <v>4216</v>
      </c>
      <c r="H12" s="4">
        <v>4526</v>
      </c>
      <c r="I12" s="4">
        <v>4397</v>
      </c>
      <c r="J12" s="4">
        <v>3800</v>
      </c>
      <c r="K12" s="4">
        <v>3590</v>
      </c>
      <c r="L12" s="4">
        <v>3426</v>
      </c>
      <c r="M12" s="4">
        <v>4810</v>
      </c>
      <c r="N12" s="4">
        <v>5236</v>
      </c>
      <c r="O12" s="4">
        <v>5669</v>
      </c>
      <c r="P12" s="4">
        <v>7928</v>
      </c>
      <c r="Q12" s="4">
        <v>3707</v>
      </c>
      <c r="R12" s="4">
        <v>3678</v>
      </c>
      <c r="S12" s="4">
        <v>8293</v>
      </c>
    </row>
    <row r="13" spans="2:19" ht="21" customHeight="1">
      <c r="B13" s="16"/>
      <c r="C13" s="17"/>
      <c r="D13" s="24" t="s">
        <v>49</v>
      </c>
      <c r="E13" s="4">
        <v>46070</v>
      </c>
      <c r="F13" s="4">
        <v>5616</v>
      </c>
      <c r="G13" s="4">
        <v>3590</v>
      </c>
      <c r="H13" s="4">
        <v>3733</v>
      </c>
      <c r="I13" s="4">
        <v>2741</v>
      </c>
      <c r="J13" s="4">
        <v>1516</v>
      </c>
      <c r="K13" s="4">
        <v>1704</v>
      </c>
      <c r="L13" s="4">
        <v>2751</v>
      </c>
      <c r="M13" s="4">
        <v>4257</v>
      </c>
      <c r="N13" s="4">
        <v>4397</v>
      </c>
      <c r="O13" s="4">
        <v>3566</v>
      </c>
      <c r="P13" s="4">
        <v>1200</v>
      </c>
      <c r="Q13" s="4">
        <v>2044</v>
      </c>
      <c r="R13" s="4">
        <v>3145</v>
      </c>
      <c r="S13" s="4">
        <v>5810</v>
      </c>
    </row>
    <row r="14" spans="2:19" ht="12" customHeight="1">
      <c r="B14" s="16"/>
      <c r="C14" s="39" t="s">
        <v>2</v>
      </c>
      <c r="D14" s="40"/>
      <c r="E14" s="4">
        <v>79142</v>
      </c>
      <c r="F14" s="4">
        <v>10514</v>
      </c>
      <c r="G14" s="4">
        <v>5110</v>
      </c>
      <c r="H14" s="4">
        <v>4266</v>
      </c>
      <c r="I14" s="4">
        <v>3490</v>
      </c>
      <c r="J14" s="4">
        <v>3244</v>
      </c>
      <c r="K14" s="4">
        <v>4203</v>
      </c>
      <c r="L14" s="4">
        <v>5195</v>
      </c>
      <c r="M14" s="4">
        <v>5720</v>
      </c>
      <c r="N14" s="4">
        <v>4464</v>
      </c>
      <c r="O14" s="4">
        <v>4146</v>
      </c>
      <c r="P14" s="4">
        <v>5872</v>
      </c>
      <c r="Q14" s="4">
        <v>7452</v>
      </c>
      <c r="R14" s="4">
        <v>7154</v>
      </c>
      <c r="S14" s="4">
        <v>8312</v>
      </c>
    </row>
    <row r="15" spans="2:19" ht="12" customHeight="1">
      <c r="B15" s="16"/>
      <c r="C15" s="18"/>
      <c r="D15" s="23" t="s">
        <v>3</v>
      </c>
      <c r="E15" s="4">
        <v>16935</v>
      </c>
      <c r="F15" s="4">
        <v>2568</v>
      </c>
      <c r="G15" s="4">
        <v>1171</v>
      </c>
      <c r="H15" s="4">
        <v>1002</v>
      </c>
      <c r="I15" s="5">
        <v>818</v>
      </c>
      <c r="J15" s="5">
        <v>764</v>
      </c>
      <c r="K15" s="5">
        <v>917</v>
      </c>
      <c r="L15" s="4">
        <v>1197</v>
      </c>
      <c r="M15" s="4">
        <v>1343</v>
      </c>
      <c r="N15" s="5">
        <v>974</v>
      </c>
      <c r="O15" s="5">
        <v>726</v>
      </c>
      <c r="P15" s="5">
        <v>855</v>
      </c>
      <c r="Q15" s="4">
        <v>1267</v>
      </c>
      <c r="R15" s="4">
        <v>1600</v>
      </c>
      <c r="S15" s="4">
        <v>1733</v>
      </c>
    </row>
    <row r="16" spans="2:19" ht="12" customHeight="1">
      <c r="B16" s="16"/>
      <c r="C16" s="18"/>
      <c r="D16" s="19" t="s">
        <v>4</v>
      </c>
      <c r="E16" s="4">
        <v>62207</v>
      </c>
      <c r="F16" s="4">
        <v>7946</v>
      </c>
      <c r="G16" s="4">
        <v>3939</v>
      </c>
      <c r="H16" s="4">
        <v>3264</v>
      </c>
      <c r="I16" s="4">
        <v>2672</v>
      </c>
      <c r="J16" s="4">
        <v>2480</v>
      </c>
      <c r="K16" s="4">
        <v>3286</v>
      </c>
      <c r="L16" s="4">
        <v>3998</v>
      </c>
      <c r="M16" s="4">
        <v>4377</v>
      </c>
      <c r="N16" s="4">
        <v>3490</v>
      </c>
      <c r="O16" s="4">
        <v>3420</v>
      </c>
      <c r="P16" s="4">
        <v>5017</v>
      </c>
      <c r="Q16" s="4">
        <v>6185</v>
      </c>
      <c r="R16" s="4">
        <v>5554</v>
      </c>
      <c r="S16" s="4">
        <v>6579</v>
      </c>
    </row>
    <row r="17" spans="2:19" ht="12" customHeight="1">
      <c r="B17" s="16"/>
      <c r="C17" s="34" t="s">
        <v>5</v>
      </c>
      <c r="D17" s="35"/>
      <c r="E17" s="4">
        <v>28856</v>
      </c>
      <c r="F17" s="4">
        <v>3753</v>
      </c>
      <c r="G17" s="4">
        <v>1620</v>
      </c>
      <c r="H17" s="4">
        <v>1271</v>
      </c>
      <c r="I17" s="5">
        <v>917</v>
      </c>
      <c r="J17" s="4">
        <v>1063</v>
      </c>
      <c r="K17" s="4">
        <v>1632</v>
      </c>
      <c r="L17" s="4">
        <v>2083</v>
      </c>
      <c r="M17" s="4">
        <v>2145</v>
      </c>
      <c r="N17" s="4">
        <v>1522</v>
      </c>
      <c r="O17" s="4">
        <v>1130</v>
      </c>
      <c r="P17" s="4">
        <v>1821</v>
      </c>
      <c r="Q17" s="4">
        <v>2850</v>
      </c>
      <c r="R17" s="4">
        <v>3329</v>
      </c>
      <c r="S17" s="4">
        <v>3720</v>
      </c>
    </row>
    <row r="18" spans="2:19" ht="12">
      <c r="B18" s="16"/>
      <c r="C18" s="18"/>
      <c r="D18" s="22" t="s">
        <v>50</v>
      </c>
      <c r="E18" s="4">
        <v>26968</v>
      </c>
      <c r="F18" s="4">
        <v>3497</v>
      </c>
      <c r="G18" s="4">
        <v>1537</v>
      </c>
      <c r="H18" s="4">
        <v>1191</v>
      </c>
      <c r="I18" s="5">
        <v>842</v>
      </c>
      <c r="J18" s="5">
        <v>980</v>
      </c>
      <c r="K18" s="4">
        <v>1517</v>
      </c>
      <c r="L18" s="4">
        <v>1931</v>
      </c>
      <c r="M18" s="4">
        <v>1996</v>
      </c>
      <c r="N18" s="4">
        <v>1407</v>
      </c>
      <c r="O18" s="4">
        <v>1066</v>
      </c>
      <c r="P18" s="4">
        <v>1721</v>
      </c>
      <c r="Q18" s="4">
        <v>2703</v>
      </c>
      <c r="R18" s="4">
        <v>3120</v>
      </c>
      <c r="S18" s="4">
        <v>3460</v>
      </c>
    </row>
    <row r="19" spans="2:19" ht="12" customHeight="1">
      <c r="B19" s="16"/>
      <c r="C19" s="34" t="s">
        <v>6</v>
      </c>
      <c r="D19" s="35"/>
      <c r="E19" s="4">
        <v>10800</v>
      </c>
      <c r="F19" s="4">
        <v>1431</v>
      </c>
      <c r="G19" s="5">
        <v>713</v>
      </c>
      <c r="H19" s="5">
        <v>654</v>
      </c>
      <c r="I19" s="5">
        <v>584</v>
      </c>
      <c r="J19" s="5">
        <v>506</v>
      </c>
      <c r="K19" s="5">
        <v>570</v>
      </c>
      <c r="L19" s="5">
        <v>731</v>
      </c>
      <c r="M19" s="5">
        <v>773</v>
      </c>
      <c r="N19" s="5">
        <v>739</v>
      </c>
      <c r="O19" s="5">
        <v>741</v>
      </c>
      <c r="P19" s="5">
        <v>752</v>
      </c>
      <c r="Q19" s="5">
        <v>771</v>
      </c>
      <c r="R19" s="5">
        <v>705</v>
      </c>
      <c r="S19" s="4">
        <v>1130</v>
      </c>
    </row>
    <row r="20" spans="2:19" ht="21" customHeight="1">
      <c r="B20" s="16"/>
      <c r="C20" s="18"/>
      <c r="D20" s="25" t="s">
        <v>51</v>
      </c>
      <c r="E20" s="4">
        <v>5334</v>
      </c>
      <c r="F20" s="5">
        <v>627</v>
      </c>
      <c r="G20" s="5">
        <v>345</v>
      </c>
      <c r="H20" s="5">
        <v>373</v>
      </c>
      <c r="I20" s="5">
        <v>338</v>
      </c>
      <c r="J20" s="5">
        <v>241</v>
      </c>
      <c r="K20" s="5">
        <v>239</v>
      </c>
      <c r="L20" s="5">
        <v>317</v>
      </c>
      <c r="M20" s="5">
        <v>358</v>
      </c>
      <c r="N20" s="5">
        <v>433</v>
      </c>
      <c r="O20" s="5">
        <v>434</v>
      </c>
      <c r="P20" s="5">
        <v>401</v>
      </c>
      <c r="Q20" s="5">
        <v>362</v>
      </c>
      <c r="R20" s="5">
        <v>285</v>
      </c>
      <c r="S20" s="5">
        <v>581</v>
      </c>
    </row>
    <row r="21" spans="2:19" ht="12" customHeight="1">
      <c r="B21" s="20"/>
      <c r="C21" s="36" t="s">
        <v>7</v>
      </c>
      <c r="D21" s="31"/>
      <c r="E21" s="4">
        <v>96421</v>
      </c>
      <c r="F21" s="4">
        <v>11675</v>
      </c>
      <c r="G21" s="4">
        <v>6444</v>
      </c>
      <c r="H21" s="4">
        <v>5817</v>
      </c>
      <c r="I21" s="4">
        <v>4512</v>
      </c>
      <c r="J21" s="4">
        <v>3586</v>
      </c>
      <c r="K21" s="4">
        <v>4321</v>
      </c>
      <c r="L21" s="4">
        <v>6206</v>
      </c>
      <c r="M21" s="4">
        <v>7671</v>
      </c>
      <c r="N21" s="4">
        <v>7162</v>
      </c>
      <c r="O21" s="4">
        <v>5646</v>
      </c>
      <c r="P21" s="4">
        <v>6023</v>
      </c>
      <c r="Q21" s="4">
        <v>7213</v>
      </c>
      <c r="R21" s="4">
        <v>8010</v>
      </c>
      <c r="S21" s="4">
        <v>12135</v>
      </c>
    </row>
    <row r="22" spans="2:19" ht="12">
      <c r="B22" s="15"/>
      <c r="C22" s="37" t="s">
        <v>52</v>
      </c>
      <c r="D22" s="38"/>
      <c r="E22" s="4">
        <v>42820</v>
      </c>
      <c r="F22" s="4">
        <v>5137</v>
      </c>
      <c r="G22" s="4">
        <v>2716</v>
      </c>
      <c r="H22" s="4">
        <v>2287</v>
      </c>
      <c r="I22" s="4">
        <v>1766</v>
      </c>
      <c r="J22" s="4">
        <v>1631</v>
      </c>
      <c r="K22" s="4">
        <v>2016</v>
      </c>
      <c r="L22" s="4">
        <v>2743</v>
      </c>
      <c r="M22" s="4">
        <v>3219</v>
      </c>
      <c r="N22" s="4">
        <v>2791</v>
      </c>
      <c r="O22" s="4">
        <v>2224</v>
      </c>
      <c r="P22" s="4">
        <v>2919</v>
      </c>
      <c r="Q22" s="4">
        <v>3767</v>
      </c>
      <c r="R22" s="4">
        <v>4145</v>
      </c>
      <c r="S22" s="4">
        <v>5459</v>
      </c>
    </row>
    <row r="23" spans="2:19" ht="12">
      <c r="B23" s="15"/>
      <c r="C23" s="50" t="s">
        <v>8</v>
      </c>
      <c r="D23" s="51"/>
      <c r="E23" s="4">
        <v>7296</v>
      </c>
      <c r="F23" s="4">
        <v>1088</v>
      </c>
      <c r="G23" s="5">
        <v>493</v>
      </c>
      <c r="H23" s="5">
        <v>446</v>
      </c>
      <c r="I23" s="5">
        <v>360</v>
      </c>
      <c r="J23" s="5">
        <v>260</v>
      </c>
      <c r="K23" s="5">
        <v>381</v>
      </c>
      <c r="L23" s="5">
        <v>536</v>
      </c>
      <c r="M23" s="5">
        <v>597</v>
      </c>
      <c r="N23" s="5">
        <v>535</v>
      </c>
      <c r="O23" s="5">
        <v>412</v>
      </c>
      <c r="P23" s="5">
        <v>411</v>
      </c>
      <c r="Q23" s="5">
        <v>470</v>
      </c>
      <c r="R23" s="5">
        <v>526</v>
      </c>
      <c r="S23" s="5">
        <v>781</v>
      </c>
    </row>
    <row r="24" spans="2:19" ht="12">
      <c r="B24" s="21"/>
      <c r="C24" s="30" t="s">
        <v>9</v>
      </c>
      <c r="D24" s="31"/>
      <c r="E24" s="6">
        <v>46305</v>
      </c>
      <c r="F24" s="6">
        <v>5450</v>
      </c>
      <c r="G24" s="6">
        <v>3235</v>
      </c>
      <c r="H24" s="6">
        <v>3084</v>
      </c>
      <c r="I24" s="6">
        <v>2386</v>
      </c>
      <c r="J24" s="6">
        <v>1695</v>
      </c>
      <c r="K24" s="6">
        <v>1924</v>
      </c>
      <c r="L24" s="6">
        <v>2927</v>
      </c>
      <c r="M24" s="6">
        <v>3855</v>
      </c>
      <c r="N24" s="6">
        <v>3836</v>
      </c>
      <c r="O24" s="6">
        <v>3010</v>
      </c>
      <c r="P24" s="6">
        <v>2693</v>
      </c>
      <c r="Q24" s="6">
        <v>2976</v>
      </c>
      <c r="R24" s="6">
        <v>3339</v>
      </c>
      <c r="S24" s="6">
        <v>5895</v>
      </c>
    </row>
  </sheetData>
  <mergeCells count="26">
    <mergeCell ref="B4:D9"/>
    <mergeCell ref="C11:D11"/>
    <mergeCell ref="B10:D10"/>
    <mergeCell ref="C23:D23"/>
    <mergeCell ref="C24:D24"/>
    <mergeCell ref="C12:D12"/>
    <mergeCell ref="C19:D19"/>
    <mergeCell ref="C21:D21"/>
    <mergeCell ref="C22:D22"/>
    <mergeCell ref="C14:D14"/>
    <mergeCell ref="C17:D17"/>
    <mergeCell ref="E4:E9"/>
    <mergeCell ref="F4:F9"/>
    <mergeCell ref="G4:G9"/>
    <mergeCell ref="H4:H9"/>
    <mergeCell ref="I4:I9"/>
    <mergeCell ref="J4:J9"/>
    <mergeCell ref="K4:K9"/>
    <mergeCell ref="L4:L9"/>
    <mergeCell ref="Q4:Q9"/>
    <mergeCell ref="R4:R9"/>
    <mergeCell ref="S4:S9"/>
    <mergeCell ref="M4:M9"/>
    <mergeCell ref="N4:N9"/>
    <mergeCell ref="O4:O9"/>
    <mergeCell ref="P4:P9"/>
  </mergeCells>
  <printOptions/>
  <pageMargins left="0.5905511811023623" right="0.5905511811023623" top="0.3937007874015748" bottom="0.7874015748031497" header="0.5118110236220472" footer="0.3937007874015748"/>
  <pageSetup horizontalDpi="400" verticalDpi="400" orientation="portrait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2.625" style="1" customWidth="1"/>
    <col min="2" max="3" width="2.125" style="1" customWidth="1"/>
    <col min="4" max="4" width="13.625" style="1" customWidth="1"/>
    <col min="5" max="16384" width="9.625" style="1" customWidth="1"/>
  </cols>
  <sheetData>
    <row r="1" spans="1:4" ht="14.25" customHeight="1">
      <c r="A1" s="8"/>
      <c r="B1" s="8"/>
      <c r="C1" s="8"/>
      <c r="D1" s="8"/>
    </row>
    <row r="2" spans="5:9" s="9" customFormat="1" ht="14.25" customHeight="1">
      <c r="E2" s="9" t="s">
        <v>37</v>
      </c>
      <c r="I2" s="14" t="s">
        <v>36</v>
      </c>
    </row>
    <row r="3" spans="2:19" s="9" customFormat="1" ht="14.25" customHeight="1">
      <c r="B3" s="26" t="s">
        <v>44</v>
      </c>
      <c r="E3" s="9" t="s">
        <v>40</v>
      </c>
      <c r="S3" s="10"/>
    </row>
    <row r="4" spans="2:19" ht="12" customHeight="1">
      <c r="B4" s="41" t="s">
        <v>45</v>
      </c>
      <c r="C4" s="42"/>
      <c r="D4" s="43"/>
      <c r="E4" s="27" t="s">
        <v>0</v>
      </c>
      <c r="F4" s="27" t="s">
        <v>12</v>
      </c>
      <c r="G4" s="27" t="s">
        <v>13</v>
      </c>
      <c r="H4" s="27" t="s">
        <v>14</v>
      </c>
      <c r="I4" s="27" t="s">
        <v>15</v>
      </c>
      <c r="J4" s="27" t="s">
        <v>16</v>
      </c>
      <c r="K4" s="27" t="s">
        <v>17</v>
      </c>
      <c r="L4" s="27" t="s">
        <v>18</v>
      </c>
      <c r="M4" s="27" t="s">
        <v>19</v>
      </c>
      <c r="N4" s="27" t="s">
        <v>20</v>
      </c>
      <c r="O4" s="27" t="s">
        <v>21</v>
      </c>
      <c r="P4" s="27" t="s">
        <v>22</v>
      </c>
      <c r="Q4" s="27" t="s">
        <v>23</v>
      </c>
      <c r="R4" s="27" t="s">
        <v>24</v>
      </c>
      <c r="S4" s="52" t="s">
        <v>33</v>
      </c>
    </row>
    <row r="5" spans="2:19" ht="12" customHeight="1">
      <c r="B5" s="44"/>
      <c r="C5" s="45"/>
      <c r="D5" s="46"/>
      <c r="E5" s="28"/>
      <c r="F5" s="28"/>
      <c r="G5" s="28"/>
      <c r="H5" s="28"/>
      <c r="I5" s="28"/>
      <c r="J5" s="28"/>
      <c r="K5" s="28"/>
      <c r="L5" s="28"/>
      <c r="M5" s="28"/>
      <c r="N5" s="28"/>
      <c r="O5" s="53"/>
      <c r="P5" s="28"/>
      <c r="Q5" s="28"/>
      <c r="R5" s="28"/>
      <c r="S5" s="53"/>
    </row>
    <row r="6" spans="2:19" ht="12" customHeight="1">
      <c r="B6" s="44"/>
      <c r="C6" s="45"/>
      <c r="D6" s="46"/>
      <c r="E6" s="28"/>
      <c r="F6" s="28"/>
      <c r="G6" s="28"/>
      <c r="H6" s="28"/>
      <c r="I6" s="28"/>
      <c r="J6" s="28"/>
      <c r="K6" s="28"/>
      <c r="L6" s="28"/>
      <c r="M6" s="28"/>
      <c r="N6" s="28"/>
      <c r="O6" s="53"/>
      <c r="P6" s="28"/>
      <c r="Q6" s="28"/>
      <c r="R6" s="28"/>
      <c r="S6" s="53"/>
    </row>
    <row r="7" spans="2:19" ht="12" customHeight="1">
      <c r="B7" s="44"/>
      <c r="C7" s="45"/>
      <c r="D7" s="46"/>
      <c r="E7" s="28"/>
      <c r="F7" s="28"/>
      <c r="G7" s="28"/>
      <c r="H7" s="28"/>
      <c r="I7" s="28"/>
      <c r="J7" s="28"/>
      <c r="K7" s="28"/>
      <c r="L7" s="28"/>
      <c r="M7" s="28"/>
      <c r="N7" s="28"/>
      <c r="O7" s="53"/>
      <c r="P7" s="28"/>
      <c r="Q7" s="28"/>
      <c r="R7" s="28"/>
      <c r="S7" s="53"/>
    </row>
    <row r="8" spans="2:19" ht="12" customHeight="1">
      <c r="B8" s="44"/>
      <c r="C8" s="45"/>
      <c r="D8" s="46"/>
      <c r="E8" s="28"/>
      <c r="F8" s="28"/>
      <c r="G8" s="28"/>
      <c r="H8" s="28"/>
      <c r="I8" s="28"/>
      <c r="J8" s="28"/>
      <c r="K8" s="28"/>
      <c r="L8" s="28"/>
      <c r="M8" s="28"/>
      <c r="N8" s="28"/>
      <c r="O8" s="53"/>
      <c r="P8" s="28"/>
      <c r="Q8" s="28"/>
      <c r="R8" s="28"/>
      <c r="S8" s="53"/>
    </row>
    <row r="9" spans="2:19" ht="12" customHeight="1">
      <c r="B9" s="47"/>
      <c r="C9" s="48"/>
      <c r="D9" s="49"/>
      <c r="E9" s="29"/>
      <c r="F9" s="29"/>
      <c r="G9" s="29"/>
      <c r="H9" s="29"/>
      <c r="I9" s="29"/>
      <c r="J9" s="29"/>
      <c r="K9" s="29"/>
      <c r="L9" s="29"/>
      <c r="M9" s="29"/>
      <c r="N9" s="29"/>
      <c r="O9" s="54"/>
      <c r="P9" s="29"/>
      <c r="Q9" s="29"/>
      <c r="R9" s="29"/>
      <c r="S9" s="54"/>
    </row>
    <row r="10" spans="2:19" ht="12" customHeight="1">
      <c r="B10" s="30" t="s">
        <v>46</v>
      </c>
      <c r="C10" s="36"/>
      <c r="D10" s="31"/>
      <c r="E10" s="2">
        <v>47984</v>
      </c>
      <c r="F10" s="3" t="s">
        <v>1</v>
      </c>
      <c r="G10" s="3">
        <v>7</v>
      </c>
      <c r="H10" s="3">
        <v>54</v>
      </c>
      <c r="I10" s="3">
        <v>279</v>
      </c>
      <c r="J10" s="2">
        <v>1044</v>
      </c>
      <c r="K10" s="2">
        <v>2734</v>
      </c>
      <c r="L10" s="2">
        <v>4798</v>
      </c>
      <c r="M10" s="2">
        <v>5852</v>
      </c>
      <c r="N10" s="2">
        <v>5292</v>
      </c>
      <c r="O10" s="2">
        <v>7058</v>
      </c>
      <c r="P10" s="2">
        <v>8223</v>
      </c>
      <c r="Q10" s="2">
        <v>7428</v>
      </c>
      <c r="R10" s="2">
        <v>5215</v>
      </c>
      <c r="S10" s="11">
        <f>2931636/47984</f>
        <v>61.096115371790596</v>
      </c>
    </row>
    <row r="11" spans="2:19" ht="12" customHeight="1">
      <c r="B11" s="15"/>
      <c r="C11" s="36" t="s">
        <v>47</v>
      </c>
      <c r="D11" s="31"/>
      <c r="E11" s="4">
        <v>25868</v>
      </c>
      <c r="F11" s="5" t="s">
        <v>1</v>
      </c>
      <c r="G11" s="5">
        <v>5</v>
      </c>
      <c r="H11" s="5">
        <v>31</v>
      </c>
      <c r="I11" s="5">
        <v>175</v>
      </c>
      <c r="J11" s="5">
        <v>634</v>
      </c>
      <c r="K11" s="4">
        <v>1532</v>
      </c>
      <c r="L11" s="4">
        <v>2522</v>
      </c>
      <c r="M11" s="4">
        <v>2790</v>
      </c>
      <c r="N11" s="4">
        <v>2587</v>
      </c>
      <c r="O11" s="4">
        <v>4012</v>
      </c>
      <c r="P11" s="4">
        <v>4817</v>
      </c>
      <c r="Q11" s="4">
        <v>4302</v>
      </c>
      <c r="R11" s="4">
        <v>2461</v>
      </c>
      <c r="S11" s="12">
        <f>1580666/25868</f>
        <v>61.10507190351013</v>
      </c>
    </row>
    <row r="12" spans="2:19" ht="21" customHeight="1">
      <c r="B12" s="16"/>
      <c r="C12" s="32" t="s">
        <v>48</v>
      </c>
      <c r="D12" s="33"/>
      <c r="E12" s="4">
        <v>15397</v>
      </c>
      <c r="F12" s="5" t="s">
        <v>1</v>
      </c>
      <c r="G12" s="5">
        <v>4</v>
      </c>
      <c r="H12" s="5">
        <v>29</v>
      </c>
      <c r="I12" s="5">
        <v>158</v>
      </c>
      <c r="J12" s="5">
        <v>502</v>
      </c>
      <c r="K12" s="4">
        <v>1158</v>
      </c>
      <c r="L12" s="4">
        <v>2042</v>
      </c>
      <c r="M12" s="4">
        <v>2515</v>
      </c>
      <c r="N12" s="4">
        <v>2529</v>
      </c>
      <c r="O12" s="4">
        <v>3979</v>
      </c>
      <c r="P12" s="4">
        <v>1623</v>
      </c>
      <c r="Q12" s="5">
        <v>501</v>
      </c>
      <c r="R12" s="5">
        <v>357</v>
      </c>
      <c r="S12" s="12">
        <f>864838/15397</f>
        <v>56.16925375073066</v>
      </c>
    </row>
    <row r="13" spans="2:19" ht="21" customHeight="1">
      <c r="B13" s="16"/>
      <c r="C13" s="17"/>
      <c r="D13" s="24" t="s">
        <v>49</v>
      </c>
      <c r="E13" s="4">
        <v>9174</v>
      </c>
      <c r="F13" s="5" t="s">
        <v>1</v>
      </c>
      <c r="G13" s="5">
        <v>3</v>
      </c>
      <c r="H13" s="5">
        <v>24</v>
      </c>
      <c r="I13" s="5">
        <v>135</v>
      </c>
      <c r="J13" s="5">
        <v>418</v>
      </c>
      <c r="K13" s="4">
        <v>1069</v>
      </c>
      <c r="L13" s="4">
        <v>1888</v>
      </c>
      <c r="M13" s="4">
        <v>2241</v>
      </c>
      <c r="N13" s="4">
        <v>2171</v>
      </c>
      <c r="O13" s="5">
        <v>363</v>
      </c>
      <c r="P13" s="5">
        <v>331</v>
      </c>
      <c r="Q13" s="5">
        <v>310</v>
      </c>
      <c r="R13" s="5">
        <v>221</v>
      </c>
      <c r="S13" s="12">
        <f>479896/9174</f>
        <v>52.31044255504687</v>
      </c>
    </row>
    <row r="14" spans="2:19" ht="12" customHeight="1">
      <c r="B14" s="16"/>
      <c r="C14" s="39" t="s">
        <v>2</v>
      </c>
      <c r="D14" s="40"/>
      <c r="E14" s="4">
        <v>16580</v>
      </c>
      <c r="F14" s="5" t="s">
        <v>1</v>
      </c>
      <c r="G14" s="5">
        <v>2</v>
      </c>
      <c r="H14" s="5">
        <v>21</v>
      </c>
      <c r="I14" s="5">
        <v>138</v>
      </c>
      <c r="J14" s="5">
        <v>455</v>
      </c>
      <c r="K14" s="4">
        <v>1090</v>
      </c>
      <c r="L14" s="4">
        <v>1857</v>
      </c>
      <c r="M14" s="4">
        <v>1971</v>
      </c>
      <c r="N14" s="4">
        <v>1783</v>
      </c>
      <c r="O14" s="4">
        <v>2686</v>
      </c>
      <c r="P14" s="4">
        <v>3026</v>
      </c>
      <c r="Q14" s="4">
        <v>2446</v>
      </c>
      <c r="R14" s="4">
        <v>1105</v>
      </c>
      <c r="S14" s="12">
        <f>991048/16580</f>
        <v>59.77370325693607</v>
      </c>
    </row>
    <row r="15" spans="2:19" ht="12" customHeight="1">
      <c r="B15" s="16"/>
      <c r="C15" s="18"/>
      <c r="D15" s="23" t="s">
        <v>3</v>
      </c>
      <c r="E15" s="4">
        <v>3005</v>
      </c>
      <c r="F15" s="5" t="s">
        <v>1</v>
      </c>
      <c r="G15" s="5">
        <v>1</v>
      </c>
      <c r="H15" s="5">
        <v>8</v>
      </c>
      <c r="I15" s="5">
        <v>74</v>
      </c>
      <c r="J15" s="5">
        <v>210</v>
      </c>
      <c r="K15" s="5">
        <v>463</v>
      </c>
      <c r="L15" s="5">
        <v>609</v>
      </c>
      <c r="M15" s="5">
        <v>502</v>
      </c>
      <c r="N15" s="5">
        <v>323</v>
      </c>
      <c r="O15" s="5">
        <v>313</v>
      </c>
      <c r="P15" s="5">
        <v>238</v>
      </c>
      <c r="Q15" s="5">
        <v>177</v>
      </c>
      <c r="R15" s="5">
        <v>87</v>
      </c>
      <c r="S15" s="12">
        <f>157934/3005</f>
        <v>52.55707154742097</v>
      </c>
    </row>
    <row r="16" spans="2:19" ht="12" customHeight="1">
      <c r="B16" s="16"/>
      <c r="C16" s="18"/>
      <c r="D16" s="19" t="s">
        <v>4</v>
      </c>
      <c r="E16" s="4">
        <v>13575</v>
      </c>
      <c r="F16" s="5" t="s">
        <v>1</v>
      </c>
      <c r="G16" s="5">
        <v>1</v>
      </c>
      <c r="H16" s="5">
        <v>13</v>
      </c>
      <c r="I16" s="5">
        <v>64</v>
      </c>
      <c r="J16" s="5">
        <v>245</v>
      </c>
      <c r="K16" s="5">
        <v>627</v>
      </c>
      <c r="L16" s="4">
        <v>1248</v>
      </c>
      <c r="M16" s="4">
        <v>1469</v>
      </c>
      <c r="N16" s="4">
        <v>1460</v>
      </c>
      <c r="O16" s="4">
        <v>2373</v>
      </c>
      <c r="P16" s="4">
        <v>2788</v>
      </c>
      <c r="Q16" s="4">
        <v>2269</v>
      </c>
      <c r="R16" s="4">
        <v>1018</v>
      </c>
      <c r="S16" s="12">
        <f>833114/13575</f>
        <v>61.371197053406995</v>
      </c>
    </row>
    <row r="17" spans="2:19" ht="12" customHeight="1">
      <c r="B17" s="16"/>
      <c r="C17" s="34" t="s">
        <v>5</v>
      </c>
      <c r="D17" s="35"/>
      <c r="E17" s="4">
        <v>6806</v>
      </c>
      <c r="F17" s="5" t="s">
        <v>1</v>
      </c>
      <c r="G17" s="5">
        <v>1</v>
      </c>
      <c r="H17" s="5">
        <v>6</v>
      </c>
      <c r="I17" s="5">
        <v>23</v>
      </c>
      <c r="J17" s="5">
        <v>115</v>
      </c>
      <c r="K17" s="5">
        <v>294</v>
      </c>
      <c r="L17" s="5">
        <v>430</v>
      </c>
      <c r="M17" s="5">
        <v>491</v>
      </c>
      <c r="N17" s="5">
        <v>444</v>
      </c>
      <c r="O17" s="5">
        <v>900</v>
      </c>
      <c r="P17" s="4">
        <v>1377</v>
      </c>
      <c r="Q17" s="4">
        <v>1564</v>
      </c>
      <c r="R17" s="4">
        <v>1161</v>
      </c>
      <c r="S17" s="12">
        <f>441153/6806</f>
        <v>64.8182486041728</v>
      </c>
    </row>
    <row r="18" spans="2:19" ht="12">
      <c r="B18" s="16"/>
      <c r="C18" s="18"/>
      <c r="D18" s="22" t="s">
        <v>50</v>
      </c>
      <c r="E18" s="4">
        <v>6397</v>
      </c>
      <c r="F18" s="5" t="s">
        <v>1</v>
      </c>
      <c r="G18" s="5">
        <v>1</v>
      </c>
      <c r="H18" s="5">
        <v>5</v>
      </c>
      <c r="I18" s="5">
        <v>16</v>
      </c>
      <c r="J18" s="5">
        <v>93</v>
      </c>
      <c r="K18" s="5">
        <v>239</v>
      </c>
      <c r="L18" s="5">
        <v>373</v>
      </c>
      <c r="M18" s="5">
        <v>438</v>
      </c>
      <c r="N18" s="5">
        <v>418</v>
      </c>
      <c r="O18" s="5">
        <v>861</v>
      </c>
      <c r="P18" s="4">
        <v>1333</v>
      </c>
      <c r="Q18" s="4">
        <v>1505</v>
      </c>
      <c r="R18" s="4">
        <v>1115</v>
      </c>
      <c r="S18" s="12">
        <f>417569/6397</f>
        <v>65.27575425980929</v>
      </c>
    </row>
    <row r="19" spans="2:19" ht="12" customHeight="1">
      <c r="B19" s="16"/>
      <c r="C19" s="34" t="s">
        <v>6</v>
      </c>
      <c r="D19" s="35"/>
      <c r="E19" s="4">
        <v>2482</v>
      </c>
      <c r="F19" s="5" t="s">
        <v>1</v>
      </c>
      <c r="G19" s="5">
        <v>2</v>
      </c>
      <c r="H19" s="5">
        <v>4</v>
      </c>
      <c r="I19" s="5">
        <v>14</v>
      </c>
      <c r="J19" s="5">
        <v>64</v>
      </c>
      <c r="K19" s="5">
        <v>148</v>
      </c>
      <c r="L19" s="5">
        <v>235</v>
      </c>
      <c r="M19" s="5">
        <v>328</v>
      </c>
      <c r="N19" s="5">
        <v>360</v>
      </c>
      <c r="O19" s="5">
        <v>426</v>
      </c>
      <c r="P19" s="5">
        <v>414</v>
      </c>
      <c r="Q19" s="5">
        <v>292</v>
      </c>
      <c r="R19" s="5">
        <v>195</v>
      </c>
      <c r="S19" s="12">
        <f>148465/2482</f>
        <v>59.81668009669621</v>
      </c>
    </row>
    <row r="20" spans="2:19" ht="21" customHeight="1">
      <c r="B20" s="16"/>
      <c r="C20" s="18"/>
      <c r="D20" s="25" t="s">
        <v>51</v>
      </c>
      <c r="E20" s="4">
        <v>1147</v>
      </c>
      <c r="F20" s="5" t="s">
        <v>1</v>
      </c>
      <c r="G20" s="5" t="s">
        <v>1</v>
      </c>
      <c r="H20" s="5">
        <v>1</v>
      </c>
      <c r="I20" s="5">
        <v>5</v>
      </c>
      <c r="J20" s="5">
        <v>27</v>
      </c>
      <c r="K20" s="5">
        <v>75</v>
      </c>
      <c r="L20" s="5">
        <v>116</v>
      </c>
      <c r="M20" s="5">
        <v>193</v>
      </c>
      <c r="N20" s="5">
        <v>209</v>
      </c>
      <c r="O20" s="5">
        <v>212</v>
      </c>
      <c r="P20" s="5">
        <v>156</v>
      </c>
      <c r="Q20" s="5">
        <v>90</v>
      </c>
      <c r="R20" s="5">
        <v>63</v>
      </c>
      <c r="S20" s="12">
        <f>66893/1147</f>
        <v>58.31996512641674</v>
      </c>
    </row>
    <row r="21" spans="2:19" ht="12" customHeight="1">
      <c r="B21" s="20"/>
      <c r="C21" s="36" t="s">
        <v>7</v>
      </c>
      <c r="D21" s="31"/>
      <c r="E21" s="4">
        <v>22116</v>
      </c>
      <c r="F21" s="5" t="s">
        <v>1</v>
      </c>
      <c r="G21" s="5">
        <v>2</v>
      </c>
      <c r="H21" s="5">
        <v>23</v>
      </c>
      <c r="I21" s="5">
        <v>104</v>
      </c>
      <c r="J21" s="5">
        <v>410</v>
      </c>
      <c r="K21" s="4">
        <v>1202</v>
      </c>
      <c r="L21" s="4">
        <v>2276</v>
      </c>
      <c r="M21" s="4">
        <v>3062</v>
      </c>
      <c r="N21" s="4">
        <v>2705</v>
      </c>
      <c r="O21" s="4">
        <v>3046</v>
      </c>
      <c r="P21" s="4">
        <v>3406</v>
      </c>
      <c r="Q21" s="4">
        <v>3126</v>
      </c>
      <c r="R21" s="4">
        <v>2754</v>
      </c>
      <c r="S21" s="12">
        <f>1350970/22116</f>
        <v>61.085639356122265</v>
      </c>
    </row>
    <row r="22" spans="2:19" ht="12">
      <c r="B22" s="15"/>
      <c r="C22" s="37" t="s">
        <v>52</v>
      </c>
      <c r="D22" s="38"/>
      <c r="E22" s="4">
        <v>9727</v>
      </c>
      <c r="F22" s="5" t="s">
        <v>1</v>
      </c>
      <c r="G22" s="5" t="s">
        <v>1</v>
      </c>
      <c r="H22" s="5">
        <v>11</v>
      </c>
      <c r="I22" s="5">
        <v>37</v>
      </c>
      <c r="J22" s="5">
        <v>136</v>
      </c>
      <c r="K22" s="5">
        <v>411</v>
      </c>
      <c r="L22" s="5">
        <v>803</v>
      </c>
      <c r="M22" s="4">
        <v>1095</v>
      </c>
      <c r="N22" s="5">
        <v>977</v>
      </c>
      <c r="O22" s="4">
        <v>1409</v>
      </c>
      <c r="P22" s="4">
        <v>1769</v>
      </c>
      <c r="Q22" s="4">
        <v>1687</v>
      </c>
      <c r="R22" s="4">
        <v>1392</v>
      </c>
      <c r="S22" s="12">
        <f>611676/9727</f>
        <v>62.884342551660325</v>
      </c>
    </row>
    <row r="23" spans="2:19" ht="12">
      <c r="B23" s="15"/>
      <c r="C23" s="50" t="s">
        <v>8</v>
      </c>
      <c r="D23" s="51"/>
      <c r="E23" s="4">
        <v>1703</v>
      </c>
      <c r="F23" s="5" t="s">
        <v>1</v>
      </c>
      <c r="G23" s="5">
        <v>1</v>
      </c>
      <c r="H23" s="5">
        <v>2</v>
      </c>
      <c r="I23" s="5">
        <v>13</v>
      </c>
      <c r="J23" s="5">
        <v>47</v>
      </c>
      <c r="K23" s="5">
        <v>138</v>
      </c>
      <c r="L23" s="5">
        <v>204</v>
      </c>
      <c r="M23" s="5">
        <v>217</v>
      </c>
      <c r="N23" s="5">
        <v>220</v>
      </c>
      <c r="O23" s="5">
        <v>239</v>
      </c>
      <c r="P23" s="5">
        <v>236</v>
      </c>
      <c r="Q23" s="5">
        <v>207</v>
      </c>
      <c r="R23" s="5">
        <v>179</v>
      </c>
      <c r="S23" s="12">
        <f>101191/1703</f>
        <v>59.41926012918379</v>
      </c>
    </row>
    <row r="24" spans="2:19" ht="12">
      <c r="B24" s="21"/>
      <c r="C24" s="30" t="s">
        <v>9</v>
      </c>
      <c r="D24" s="31"/>
      <c r="E24" s="6">
        <v>10686</v>
      </c>
      <c r="F24" s="7" t="s">
        <v>1</v>
      </c>
      <c r="G24" s="7">
        <v>1</v>
      </c>
      <c r="H24" s="7">
        <v>10</v>
      </c>
      <c r="I24" s="7">
        <v>54</v>
      </c>
      <c r="J24" s="7">
        <v>227</v>
      </c>
      <c r="K24" s="7">
        <v>653</v>
      </c>
      <c r="L24" s="6">
        <v>1269</v>
      </c>
      <c r="M24" s="6">
        <v>1750</v>
      </c>
      <c r="N24" s="6">
        <v>1508</v>
      </c>
      <c r="O24" s="6">
        <v>1398</v>
      </c>
      <c r="P24" s="6">
        <v>1401</v>
      </c>
      <c r="Q24" s="6">
        <v>1232</v>
      </c>
      <c r="R24" s="6">
        <v>1183</v>
      </c>
      <c r="S24" s="13">
        <f>638103/10686</f>
        <v>59.713924761370016</v>
      </c>
    </row>
  </sheetData>
  <mergeCells count="26">
    <mergeCell ref="C23:D23"/>
    <mergeCell ref="C24:D24"/>
    <mergeCell ref="C19:D19"/>
    <mergeCell ref="C21:D21"/>
    <mergeCell ref="C22:D22"/>
    <mergeCell ref="B4:D9"/>
    <mergeCell ref="C11:D11"/>
    <mergeCell ref="C14:D14"/>
    <mergeCell ref="C17:D17"/>
    <mergeCell ref="B10:D10"/>
    <mergeCell ref="C12:D12"/>
    <mergeCell ref="E4:E9"/>
    <mergeCell ref="F4:F9"/>
    <mergeCell ref="G4:G9"/>
    <mergeCell ref="H4:H9"/>
    <mergeCell ref="I4:I9"/>
    <mergeCell ref="J4:J9"/>
    <mergeCell ref="K4:K9"/>
    <mergeCell ref="L4:L9"/>
    <mergeCell ref="Q4:Q9"/>
    <mergeCell ref="R4:R9"/>
    <mergeCell ref="S4:S9"/>
    <mergeCell ref="M4:M9"/>
    <mergeCell ref="N4:N9"/>
    <mergeCell ref="O4:O9"/>
    <mergeCell ref="P4:P9"/>
  </mergeCells>
  <printOptions/>
  <pageMargins left="0.5905511811023623" right="0.5905511811023623" top="0.3937007874015748" bottom="0.7874015748031497" header="0.5118110236220472" footer="0.3937007874015748"/>
  <pageSetup horizontalDpi="400" verticalDpi="400" orientation="portrait" paperSize="9" scale="7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2.625" style="1" customWidth="1"/>
    <col min="2" max="3" width="2.125" style="1" customWidth="1"/>
    <col min="4" max="4" width="13.625" style="1" customWidth="1"/>
    <col min="5" max="16384" width="9.625" style="1" customWidth="1"/>
  </cols>
  <sheetData>
    <row r="1" spans="1:4" ht="14.25" customHeight="1">
      <c r="A1" s="8"/>
      <c r="B1" s="8"/>
      <c r="C1" s="8"/>
      <c r="D1" s="8"/>
    </row>
    <row r="2" s="9" customFormat="1" ht="14.25" customHeight="1">
      <c r="E2" s="9" t="s">
        <v>42</v>
      </c>
    </row>
    <row r="3" spans="2:12" s="9" customFormat="1" ht="14.25" customHeight="1">
      <c r="B3" s="26" t="s">
        <v>44</v>
      </c>
      <c r="E3" s="9" t="s">
        <v>10</v>
      </c>
      <c r="L3" s="14" t="s">
        <v>41</v>
      </c>
    </row>
    <row r="4" spans="2:12" ht="12" customHeight="1">
      <c r="B4" s="41" t="s">
        <v>45</v>
      </c>
      <c r="C4" s="42"/>
      <c r="D4" s="43"/>
      <c r="E4" s="27" t="s">
        <v>0</v>
      </c>
      <c r="F4" s="27" t="s">
        <v>27</v>
      </c>
      <c r="G4" s="27" t="s">
        <v>28</v>
      </c>
      <c r="H4" s="27" t="s">
        <v>29</v>
      </c>
      <c r="I4" s="27" t="s">
        <v>30</v>
      </c>
      <c r="J4" s="52" t="s">
        <v>34</v>
      </c>
      <c r="K4" s="27" t="s">
        <v>31</v>
      </c>
      <c r="L4" s="27" t="s">
        <v>32</v>
      </c>
    </row>
    <row r="5" spans="2:12" ht="12" customHeight="1">
      <c r="B5" s="44"/>
      <c r="C5" s="45"/>
      <c r="D5" s="46"/>
      <c r="E5" s="28"/>
      <c r="F5" s="28"/>
      <c r="G5" s="28"/>
      <c r="H5" s="28"/>
      <c r="I5" s="28"/>
      <c r="J5" s="28"/>
      <c r="K5" s="28"/>
      <c r="L5" s="28"/>
    </row>
    <row r="6" spans="2:12" ht="12" customHeight="1">
      <c r="B6" s="44"/>
      <c r="C6" s="45"/>
      <c r="D6" s="46"/>
      <c r="E6" s="28"/>
      <c r="F6" s="28"/>
      <c r="G6" s="28"/>
      <c r="H6" s="28"/>
      <c r="I6" s="28"/>
      <c r="J6" s="28"/>
      <c r="K6" s="28"/>
      <c r="L6" s="28"/>
    </row>
    <row r="7" spans="2:12" ht="12" customHeight="1">
      <c r="B7" s="44"/>
      <c r="C7" s="45"/>
      <c r="D7" s="46"/>
      <c r="E7" s="28"/>
      <c r="F7" s="28"/>
      <c r="G7" s="28"/>
      <c r="H7" s="28"/>
      <c r="I7" s="28"/>
      <c r="J7" s="28"/>
      <c r="K7" s="28"/>
      <c r="L7" s="28"/>
    </row>
    <row r="8" spans="2:12" ht="12" customHeight="1">
      <c r="B8" s="44"/>
      <c r="C8" s="45"/>
      <c r="D8" s="46"/>
      <c r="E8" s="28"/>
      <c r="F8" s="28"/>
      <c r="G8" s="28"/>
      <c r="H8" s="28"/>
      <c r="I8" s="28"/>
      <c r="J8" s="28"/>
      <c r="K8" s="28"/>
      <c r="L8" s="28"/>
    </row>
    <row r="9" spans="2:12" ht="12" customHeight="1">
      <c r="B9" s="47"/>
      <c r="C9" s="48"/>
      <c r="D9" s="49"/>
      <c r="E9" s="29"/>
      <c r="F9" s="29"/>
      <c r="G9" s="29"/>
      <c r="H9" s="29"/>
      <c r="I9" s="29"/>
      <c r="J9" s="29"/>
      <c r="K9" s="29"/>
      <c r="L9" s="29"/>
    </row>
    <row r="10" spans="2:12" ht="12" customHeight="1">
      <c r="B10" s="30" t="s">
        <v>46</v>
      </c>
      <c r="C10" s="36"/>
      <c r="D10" s="31"/>
      <c r="E10" s="2">
        <v>134438</v>
      </c>
      <c r="F10" s="2">
        <v>40108</v>
      </c>
      <c r="G10" s="2">
        <v>20629</v>
      </c>
      <c r="H10" s="2">
        <v>13787</v>
      </c>
      <c r="I10" s="2">
        <v>11662</v>
      </c>
      <c r="J10" s="2">
        <v>9782</v>
      </c>
      <c r="K10" s="2">
        <v>11224</v>
      </c>
      <c r="L10" s="2">
        <v>27246</v>
      </c>
    </row>
    <row r="11" spans="2:12" ht="12" customHeight="1">
      <c r="B11" s="15"/>
      <c r="C11" s="36" t="s">
        <v>47</v>
      </c>
      <c r="D11" s="31"/>
      <c r="E11" s="4">
        <v>77423</v>
      </c>
      <c r="F11" s="4">
        <v>14540</v>
      </c>
      <c r="G11" s="4">
        <v>6004</v>
      </c>
      <c r="H11" s="4">
        <v>4222</v>
      </c>
      <c r="I11" s="4">
        <v>4405</v>
      </c>
      <c r="J11" s="4">
        <v>9782</v>
      </c>
      <c r="K11" s="4">
        <v>11224</v>
      </c>
      <c r="L11" s="4">
        <v>27246</v>
      </c>
    </row>
    <row r="12" spans="2:12" ht="21" customHeight="1">
      <c r="B12" s="16"/>
      <c r="C12" s="32" t="s">
        <v>48</v>
      </c>
      <c r="D12" s="33"/>
      <c r="E12" s="4">
        <v>47338</v>
      </c>
      <c r="F12" s="4">
        <v>7301</v>
      </c>
      <c r="G12" s="4">
        <v>2795</v>
      </c>
      <c r="H12" s="4">
        <v>2063</v>
      </c>
      <c r="I12" s="4">
        <v>2473</v>
      </c>
      <c r="J12" s="4">
        <v>4946</v>
      </c>
      <c r="K12" s="4">
        <v>6611</v>
      </c>
      <c r="L12" s="4">
        <v>21149</v>
      </c>
    </row>
    <row r="13" spans="2:12" ht="21" customHeight="1">
      <c r="B13" s="16"/>
      <c r="C13" s="17"/>
      <c r="D13" s="24" t="s">
        <v>49</v>
      </c>
      <c r="E13" s="4">
        <v>30087</v>
      </c>
      <c r="F13" s="4">
        <v>3989</v>
      </c>
      <c r="G13" s="4">
        <v>1460</v>
      </c>
      <c r="H13" s="4">
        <v>1056</v>
      </c>
      <c r="I13" s="4">
        <v>1579</v>
      </c>
      <c r="J13" s="4">
        <v>2650</v>
      </c>
      <c r="K13" s="4">
        <v>4081</v>
      </c>
      <c r="L13" s="4">
        <v>15272</v>
      </c>
    </row>
    <row r="14" spans="2:12" ht="12" customHeight="1">
      <c r="B14" s="16"/>
      <c r="C14" s="39" t="s">
        <v>2</v>
      </c>
      <c r="D14" s="40"/>
      <c r="E14" s="4">
        <v>52242</v>
      </c>
      <c r="F14" s="4">
        <v>7981</v>
      </c>
      <c r="G14" s="4">
        <v>2783</v>
      </c>
      <c r="H14" s="4">
        <v>1693</v>
      </c>
      <c r="I14" s="4">
        <v>1394</v>
      </c>
      <c r="J14" s="4">
        <v>5890</v>
      </c>
      <c r="K14" s="4">
        <v>8577</v>
      </c>
      <c r="L14" s="4">
        <v>23924</v>
      </c>
    </row>
    <row r="15" spans="2:12" ht="12" customHeight="1">
      <c r="B15" s="16"/>
      <c r="C15" s="18"/>
      <c r="D15" s="23" t="s">
        <v>3</v>
      </c>
      <c r="E15" s="4">
        <v>11790</v>
      </c>
      <c r="F15" s="5">
        <v>836</v>
      </c>
      <c r="G15" s="5">
        <v>248</v>
      </c>
      <c r="H15" s="5">
        <v>163</v>
      </c>
      <c r="I15" s="5">
        <v>267</v>
      </c>
      <c r="J15" s="4">
        <v>1239</v>
      </c>
      <c r="K15" s="4">
        <v>2070</v>
      </c>
      <c r="L15" s="4">
        <v>6967</v>
      </c>
    </row>
    <row r="16" spans="2:12" ht="12" customHeight="1">
      <c r="B16" s="16"/>
      <c r="C16" s="18"/>
      <c r="D16" s="19" t="s">
        <v>4</v>
      </c>
      <c r="E16" s="4">
        <v>40452</v>
      </c>
      <c r="F16" s="4">
        <v>7145</v>
      </c>
      <c r="G16" s="4">
        <v>2535</v>
      </c>
      <c r="H16" s="4">
        <v>1530</v>
      </c>
      <c r="I16" s="4">
        <v>1127</v>
      </c>
      <c r="J16" s="4">
        <v>4651</v>
      </c>
      <c r="K16" s="4">
        <v>6507</v>
      </c>
      <c r="L16" s="4">
        <v>16957</v>
      </c>
    </row>
    <row r="17" spans="2:12" ht="12" customHeight="1">
      <c r="B17" s="16"/>
      <c r="C17" s="34" t="s">
        <v>5</v>
      </c>
      <c r="D17" s="35"/>
      <c r="E17" s="4">
        <v>18304</v>
      </c>
      <c r="F17" s="4">
        <v>4680</v>
      </c>
      <c r="G17" s="4">
        <v>2297</v>
      </c>
      <c r="H17" s="4">
        <v>1725</v>
      </c>
      <c r="I17" s="4">
        <v>2377</v>
      </c>
      <c r="J17" s="4">
        <v>2777</v>
      </c>
      <c r="K17" s="4">
        <v>1962</v>
      </c>
      <c r="L17" s="4">
        <v>2486</v>
      </c>
    </row>
    <row r="18" spans="2:12" ht="12">
      <c r="B18" s="16"/>
      <c r="C18" s="18"/>
      <c r="D18" s="22" t="s">
        <v>50</v>
      </c>
      <c r="E18" s="4">
        <v>17024</v>
      </c>
      <c r="F18" s="4">
        <v>4512</v>
      </c>
      <c r="G18" s="4">
        <v>2225</v>
      </c>
      <c r="H18" s="4">
        <v>1651</v>
      </c>
      <c r="I18" s="4">
        <v>2239</v>
      </c>
      <c r="J18" s="4">
        <v>2600</v>
      </c>
      <c r="K18" s="4">
        <v>1765</v>
      </c>
      <c r="L18" s="4">
        <v>2032</v>
      </c>
    </row>
    <row r="19" spans="2:12" ht="12" customHeight="1">
      <c r="B19" s="16"/>
      <c r="C19" s="34" t="s">
        <v>6</v>
      </c>
      <c r="D19" s="35"/>
      <c r="E19" s="4">
        <v>6877</v>
      </c>
      <c r="F19" s="4">
        <v>1879</v>
      </c>
      <c r="G19" s="5">
        <v>924</v>
      </c>
      <c r="H19" s="5">
        <v>804</v>
      </c>
      <c r="I19" s="5">
        <v>634</v>
      </c>
      <c r="J19" s="4">
        <v>1115</v>
      </c>
      <c r="K19" s="5">
        <v>685</v>
      </c>
      <c r="L19" s="5">
        <v>836</v>
      </c>
    </row>
    <row r="20" spans="2:12" ht="21" customHeight="1">
      <c r="B20" s="16"/>
      <c r="C20" s="18"/>
      <c r="D20" s="25" t="s">
        <v>51</v>
      </c>
      <c r="E20" s="4">
        <v>3542</v>
      </c>
      <c r="F20" s="5">
        <v>706</v>
      </c>
      <c r="G20" s="5">
        <v>252</v>
      </c>
      <c r="H20" s="5">
        <v>766</v>
      </c>
      <c r="I20" s="5">
        <v>606</v>
      </c>
      <c r="J20" s="5">
        <v>527</v>
      </c>
      <c r="K20" s="5">
        <v>314</v>
      </c>
      <c r="L20" s="5">
        <v>371</v>
      </c>
    </row>
    <row r="21" spans="2:12" ht="12" customHeight="1">
      <c r="B21" s="20"/>
      <c r="C21" s="36" t="s">
        <v>7</v>
      </c>
      <c r="D21" s="31"/>
      <c r="E21" s="4">
        <v>57015</v>
      </c>
      <c r="F21" s="4">
        <v>25568</v>
      </c>
      <c r="G21" s="4">
        <v>14625</v>
      </c>
      <c r="H21" s="4">
        <v>9565</v>
      </c>
      <c r="I21" s="4">
        <v>7257</v>
      </c>
      <c r="J21" s="5" t="s">
        <v>1</v>
      </c>
      <c r="K21" s="5" t="s">
        <v>1</v>
      </c>
      <c r="L21" s="5" t="s">
        <v>1</v>
      </c>
    </row>
    <row r="22" spans="2:12" ht="12">
      <c r="B22" s="15"/>
      <c r="C22" s="37" t="s">
        <v>52</v>
      </c>
      <c r="D22" s="38"/>
      <c r="E22" s="4">
        <v>27088</v>
      </c>
      <c r="F22" s="4">
        <v>8005</v>
      </c>
      <c r="G22" s="4">
        <v>4026</v>
      </c>
      <c r="H22" s="4">
        <v>8567</v>
      </c>
      <c r="I22" s="4">
        <v>6490</v>
      </c>
      <c r="J22" s="5" t="s">
        <v>1</v>
      </c>
      <c r="K22" s="5" t="s">
        <v>1</v>
      </c>
      <c r="L22" s="5" t="s">
        <v>1</v>
      </c>
    </row>
    <row r="23" spans="2:12" ht="12">
      <c r="B23" s="15"/>
      <c r="C23" s="50" t="s">
        <v>8</v>
      </c>
      <c r="D23" s="51"/>
      <c r="E23" s="4">
        <v>4365</v>
      </c>
      <c r="F23" s="4">
        <v>1619</v>
      </c>
      <c r="G23" s="5">
        <v>981</v>
      </c>
      <c r="H23" s="5">
        <v>998</v>
      </c>
      <c r="I23" s="5">
        <v>767</v>
      </c>
      <c r="J23" s="5" t="s">
        <v>1</v>
      </c>
      <c r="K23" s="5" t="s">
        <v>1</v>
      </c>
      <c r="L23" s="5" t="s">
        <v>1</v>
      </c>
    </row>
    <row r="24" spans="2:12" ht="12">
      <c r="B24" s="21"/>
      <c r="C24" s="30" t="s">
        <v>9</v>
      </c>
      <c r="D24" s="31"/>
      <c r="E24" s="6">
        <v>25562</v>
      </c>
      <c r="F24" s="6">
        <v>15944</v>
      </c>
      <c r="G24" s="6">
        <v>9618</v>
      </c>
      <c r="H24" s="7" t="s">
        <v>1</v>
      </c>
      <c r="I24" s="7" t="s">
        <v>1</v>
      </c>
      <c r="J24" s="7" t="s">
        <v>1</v>
      </c>
      <c r="K24" s="7" t="s">
        <v>1</v>
      </c>
      <c r="L24" s="7" t="s">
        <v>1</v>
      </c>
    </row>
  </sheetData>
  <mergeCells count="19">
    <mergeCell ref="B4:D9"/>
    <mergeCell ref="C11:D11"/>
    <mergeCell ref="B10:D10"/>
    <mergeCell ref="C23:D23"/>
    <mergeCell ref="C24:D24"/>
    <mergeCell ref="C12:D12"/>
    <mergeCell ref="C19:D19"/>
    <mergeCell ref="C21:D21"/>
    <mergeCell ref="C22:D22"/>
    <mergeCell ref="C14:D14"/>
    <mergeCell ref="C17:D17"/>
    <mergeCell ref="E4:E9"/>
    <mergeCell ref="F4:F9"/>
    <mergeCell ref="G4:G9"/>
    <mergeCell ref="H4:H9"/>
    <mergeCell ref="I4:I9"/>
    <mergeCell ref="J4:J9"/>
    <mergeCell ref="K4:K9"/>
    <mergeCell ref="L4:L9"/>
  </mergeCells>
  <printOptions/>
  <pageMargins left="0.5905511811023623" right="0.5905511811023623" top="0.3937007874015748" bottom="0.7874015748031497" header="0.5118110236220472" footer="0.3937007874015748"/>
  <pageSetup horizontalDpi="400" verticalDpi="400" orientation="portrait" paperSize="9" scale="7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24"/>
  <sheetViews>
    <sheetView tabSelected="1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2.625" style="1" customWidth="1"/>
    <col min="2" max="3" width="2.125" style="1" customWidth="1"/>
    <col min="4" max="4" width="13.625" style="1" customWidth="1"/>
    <col min="5" max="16384" width="9.625" style="1" customWidth="1"/>
  </cols>
  <sheetData>
    <row r="1" spans="1:4" ht="14.25" customHeight="1">
      <c r="A1" s="8"/>
      <c r="B1" s="8"/>
      <c r="C1" s="8"/>
      <c r="D1" s="8"/>
    </row>
    <row r="2" spans="5:12" s="9" customFormat="1" ht="14.25" customHeight="1">
      <c r="E2" s="9" t="s">
        <v>43</v>
      </c>
      <c r="L2" s="14" t="s">
        <v>36</v>
      </c>
    </row>
    <row r="3" spans="2:28" s="9" customFormat="1" ht="14.25" customHeight="1">
      <c r="B3" s="26" t="s">
        <v>44</v>
      </c>
      <c r="E3" s="9" t="s">
        <v>10</v>
      </c>
      <c r="M3" s="9" t="s">
        <v>25</v>
      </c>
      <c r="T3" s="10"/>
      <c r="U3" s="9" t="s">
        <v>26</v>
      </c>
      <c r="AB3" s="10"/>
    </row>
    <row r="4" spans="2:28" ht="12" customHeight="1">
      <c r="B4" s="41" t="s">
        <v>45</v>
      </c>
      <c r="C4" s="42"/>
      <c r="D4" s="43"/>
      <c r="E4" s="27" t="s">
        <v>0</v>
      </c>
      <c r="F4" s="27" t="s">
        <v>27</v>
      </c>
      <c r="G4" s="27" t="s">
        <v>28</v>
      </c>
      <c r="H4" s="27" t="s">
        <v>29</v>
      </c>
      <c r="I4" s="27" t="s">
        <v>30</v>
      </c>
      <c r="J4" s="27" t="s">
        <v>35</v>
      </c>
      <c r="K4" s="27" t="s">
        <v>31</v>
      </c>
      <c r="L4" s="27" t="s">
        <v>32</v>
      </c>
      <c r="M4" s="27" t="s">
        <v>0</v>
      </c>
      <c r="N4" s="27" t="s">
        <v>27</v>
      </c>
      <c r="O4" s="27" t="s">
        <v>28</v>
      </c>
      <c r="P4" s="27" t="s">
        <v>29</v>
      </c>
      <c r="Q4" s="27" t="s">
        <v>30</v>
      </c>
      <c r="R4" s="27" t="s">
        <v>35</v>
      </c>
      <c r="S4" s="27" t="s">
        <v>31</v>
      </c>
      <c r="T4" s="27" t="s">
        <v>32</v>
      </c>
      <c r="U4" s="27" t="s">
        <v>0</v>
      </c>
      <c r="V4" s="27" t="s">
        <v>27</v>
      </c>
      <c r="W4" s="27" t="s">
        <v>28</v>
      </c>
      <c r="X4" s="27" t="s">
        <v>29</v>
      </c>
      <c r="Y4" s="27" t="s">
        <v>30</v>
      </c>
      <c r="Z4" s="27" t="s">
        <v>35</v>
      </c>
      <c r="AA4" s="27" t="s">
        <v>31</v>
      </c>
      <c r="AB4" s="27" t="s">
        <v>32</v>
      </c>
    </row>
    <row r="5" spans="2:28" ht="12" customHeight="1">
      <c r="B5" s="44"/>
      <c r="C5" s="45"/>
      <c r="D5" s="46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</row>
    <row r="6" spans="2:28" ht="12" customHeight="1">
      <c r="B6" s="44"/>
      <c r="C6" s="45"/>
      <c r="D6" s="46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2:28" ht="12" customHeight="1">
      <c r="B7" s="44"/>
      <c r="C7" s="45"/>
      <c r="D7" s="46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</row>
    <row r="8" spans="2:28" ht="12" customHeight="1">
      <c r="B8" s="44"/>
      <c r="C8" s="45"/>
      <c r="D8" s="46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</row>
    <row r="9" spans="2:28" ht="12" customHeight="1">
      <c r="B9" s="47"/>
      <c r="C9" s="48"/>
      <c r="D9" s="4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</row>
    <row r="10" spans="2:28" ht="12" customHeight="1">
      <c r="B10" s="30" t="s">
        <v>46</v>
      </c>
      <c r="C10" s="36"/>
      <c r="D10" s="31"/>
      <c r="E10" s="2">
        <v>50117</v>
      </c>
      <c r="F10" s="2">
        <v>8285</v>
      </c>
      <c r="G10" s="2">
        <v>7909</v>
      </c>
      <c r="H10" s="2">
        <v>6073</v>
      </c>
      <c r="I10" s="2">
        <v>4520</v>
      </c>
      <c r="J10" s="2">
        <v>3756</v>
      </c>
      <c r="K10" s="2">
        <v>4882</v>
      </c>
      <c r="L10" s="2">
        <v>14692</v>
      </c>
      <c r="M10" s="2">
        <v>46758</v>
      </c>
      <c r="N10" s="2">
        <v>7924</v>
      </c>
      <c r="O10" s="2">
        <v>7536</v>
      </c>
      <c r="P10" s="2">
        <v>5744</v>
      </c>
      <c r="Q10" s="2">
        <v>4188</v>
      </c>
      <c r="R10" s="2">
        <v>3424</v>
      </c>
      <c r="S10" s="2">
        <v>4496</v>
      </c>
      <c r="T10" s="2">
        <v>13446</v>
      </c>
      <c r="U10" s="2">
        <v>3359</v>
      </c>
      <c r="V10" s="3">
        <v>361</v>
      </c>
      <c r="W10" s="3">
        <v>373</v>
      </c>
      <c r="X10" s="3">
        <v>329</v>
      </c>
      <c r="Y10" s="3">
        <v>332</v>
      </c>
      <c r="Z10" s="3">
        <v>332</v>
      </c>
      <c r="AA10" s="3">
        <v>386</v>
      </c>
      <c r="AB10" s="2">
        <v>1246</v>
      </c>
    </row>
    <row r="11" spans="2:28" ht="12" customHeight="1">
      <c r="B11" s="15"/>
      <c r="C11" s="36" t="s">
        <v>47</v>
      </c>
      <c r="D11" s="31"/>
      <c r="E11" s="4">
        <v>28867</v>
      </c>
      <c r="F11" s="4">
        <v>1876</v>
      </c>
      <c r="G11" s="4">
        <v>1504</v>
      </c>
      <c r="H11" s="4">
        <v>1295</v>
      </c>
      <c r="I11" s="5">
        <v>862</v>
      </c>
      <c r="J11" s="4">
        <v>3756</v>
      </c>
      <c r="K11" s="4">
        <v>4882</v>
      </c>
      <c r="L11" s="4">
        <v>14692</v>
      </c>
      <c r="M11" s="4">
        <v>26655</v>
      </c>
      <c r="N11" s="4">
        <v>1802</v>
      </c>
      <c r="O11" s="4">
        <v>1449</v>
      </c>
      <c r="P11" s="4">
        <v>1244</v>
      </c>
      <c r="Q11" s="5">
        <v>794</v>
      </c>
      <c r="R11" s="4">
        <v>3424</v>
      </c>
      <c r="S11" s="4">
        <v>4496</v>
      </c>
      <c r="T11" s="4">
        <v>13446</v>
      </c>
      <c r="U11" s="4">
        <v>2212</v>
      </c>
      <c r="V11" s="5">
        <v>74</v>
      </c>
      <c r="W11" s="5">
        <v>55</v>
      </c>
      <c r="X11" s="5">
        <v>51</v>
      </c>
      <c r="Y11" s="5">
        <v>68</v>
      </c>
      <c r="Z11" s="5">
        <v>332</v>
      </c>
      <c r="AA11" s="5">
        <v>386</v>
      </c>
      <c r="AB11" s="4">
        <v>1246</v>
      </c>
    </row>
    <row r="12" spans="2:28" ht="21" customHeight="1">
      <c r="B12" s="16"/>
      <c r="C12" s="32" t="s">
        <v>48</v>
      </c>
      <c r="D12" s="33"/>
      <c r="E12" s="4">
        <v>17925</v>
      </c>
      <c r="F12" s="5">
        <v>614</v>
      </c>
      <c r="G12" s="5">
        <v>532</v>
      </c>
      <c r="H12" s="5">
        <v>533</v>
      </c>
      <c r="I12" s="5">
        <v>519</v>
      </c>
      <c r="J12" s="4">
        <v>1714</v>
      </c>
      <c r="K12" s="4">
        <v>2644</v>
      </c>
      <c r="L12" s="4">
        <v>11369</v>
      </c>
      <c r="M12" s="4">
        <v>16140</v>
      </c>
      <c r="N12" s="5">
        <v>585</v>
      </c>
      <c r="O12" s="5">
        <v>517</v>
      </c>
      <c r="P12" s="5">
        <v>513</v>
      </c>
      <c r="Q12" s="5">
        <v>486</v>
      </c>
      <c r="R12" s="4">
        <v>1476</v>
      </c>
      <c r="S12" s="4">
        <v>2322</v>
      </c>
      <c r="T12" s="4">
        <v>10241</v>
      </c>
      <c r="U12" s="4">
        <v>1785</v>
      </c>
      <c r="V12" s="5">
        <v>29</v>
      </c>
      <c r="W12" s="5">
        <v>15</v>
      </c>
      <c r="X12" s="5">
        <v>20</v>
      </c>
      <c r="Y12" s="5">
        <v>33</v>
      </c>
      <c r="Z12" s="5">
        <v>238</v>
      </c>
      <c r="AA12" s="5">
        <v>322</v>
      </c>
      <c r="AB12" s="4">
        <v>1128</v>
      </c>
    </row>
    <row r="13" spans="2:28" ht="21" customHeight="1">
      <c r="B13" s="16"/>
      <c r="C13" s="17"/>
      <c r="D13" s="24" t="s">
        <v>49</v>
      </c>
      <c r="E13" s="4">
        <v>11193</v>
      </c>
      <c r="F13" s="5">
        <v>159</v>
      </c>
      <c r="G13" s="5">
        <v>94</v>
      </c>
      <c r="H13" s="5">
        <v>74</v>
      </c>
      <c r="I13" s="5">
        <v>142</v>
      </c>
      <c r="J13" s="5">
        <v>880</v>
      </c>
      <c r="K13" s="4">
        <v>1624</v>
      </c>
      <c r="L13" s="4">
        <v>8220</v>
      </c>
      <c r="M13" s="4">
        <v>10190</v>
      </c>
      <c r="N13" s="5">
        <v>145</v>
      </c>
      <c r="O13" s="5">
        <v>82</v>
      </c>
      <c r="P13" s="5">
        <v>62</v>
      </c>
      <c r="Q13" s="5">
        <v>120</v>
      </c>
      <c r="R13" s="5">
        <v>819</v>
      </c>
      <c r="S13" s="4">
        <v>1480</v>
      </c>
      <c r="T13" s="4">
        <v>7482</v>
      </c>
      <c r="U13" s="4">
        <v>1003</v>
      </c>
      <c r="V13" s="5">
        <v>14</v>
      </c>
      <c r="W13" s="5">
        <v>12</v>
      </c>
      <c r="X13" s="5">
        <v>12</v>
      </c>
      <c r="Y13" s="5">
        <v>22</v>
      </c>
      <c r="Z13" s="5">
        <v>61</v>
      </c>
      <c r="AA13" s="5">
        <v>144</v>
      </c>
      <c r="AB13" s="5">
        <v>738</v>
      </c>
    </row>
    <row r="14" spans="2:28" ht="12" customHeight="1">
      <c r="B14" s="16"/>
      <c r="C14" s="39" t="s">
        <v>2</v>
      </c>
      <c r="D14" s="40"/>
      <c r="E14" s="4">
        <v>19231</v>
      </c>
      <c r="F14" s="5">
        <v>820</v>
      </c>
      <c r="G14" s="5">
        <v>589</v>
      </c>
      <c r="H14" s="5">
        <v>441</v>
      </c>
      <c r="I14" s="5">
        <v>243</v>
      </c>
      <c r="J14" s="4">
        <v>1518</v>
      </c>
      <c r="K14" s="4">
        <v>3214</v>
      </c>
      <c r="L14" s="4">
        <v>12406</v>
      </c>
      <c r="M14" s="4">
        <v>17789</v>
      </c>
      <c r="N14" s="5">
        <v>791</v>
      </c>
      <c r="O14" s="5">
        <v>569</v>
      </c>
      <c r="P14" s="5">
        <v>429</v>
      </c>
      <c r="Q14" s="5">
        <v>224</v>
      </c>
      <c r="R14" s="4">
        <v>1382</v>
      </c>
      <c r="S14" s="4">
        <v>2976</v>
      </c>
      <c r="T14" s="4">
        <v>11418</v>
      </c>
      <c r="U14" s="4">
        <v>1442</v>
      </c>
      <c r="V14" s="5">
        <v>29</v>
      </c>
      <c r="W14" s="5">
        <v>20</v>
      </c>
      <c r="X14" s="5">
        <v>12</v>
      </c>
      <c r="Y14" s="5">
        <v>19</v>
      </c>
      <c r="Z14" s="5">
        <v>136</v>
      </c>
      <c r="AA14" s="5">
        <v>238</v>
      </c>
      <c r="AB14" s="5">
        <v>988</v>
      </c>
    </row>
    <row r="15" spans="2:28" ht="12" customHeight="1">
      <c r="B15" s="16"/>
      <c r="C15" s="18"/>
      <c r="D15" s="23" t="s">
        <v>3</v>
      </c>
      <c r="E15" s="4">
        <v>4513</v>
      </c>
      <c r="F15" s="5">
        <v>28</v>
      </c>
      <c r="G15" s="5">
        <v>6</v>
      </c>
      <c r="H15" s="5">
        <v>9</v>
      </c>
      <c r="I15" s="5">
        <v>10</v>
      </c>
      <c r="J15" s="5">
        <v>247</v>
      </c>
      <c r="K15" s="5">
        <v>707</v>
      </c>
      <c r="L15" s="4">
        <v>3506</v>
      </c>
      <c r="M15" s="4">
        <v>4142</v>
      </c>
      <c r="N15" s="5">
        <v>25</v>
      </c>
      <c r="O15" s="5">
        <v>5</v>
      </c>
      <c r="P15" s="5">
        <v>6</v>
      </c>
      <c r="Q15" s="5">
        <v>8</v>
      </c>
      <c r="R15" s="5">
        <v>236</v>
      </c>
      <c r="S15" s="5">
        <v>651</v>
      </c>
      <c r="T15" s="4">
        <v>3211</v>
      </c>
      <c r="U15" s="5">
        <v>371</v>
      </c>
      <c r="V15" s="5">
        <v>3</v>
      </c>
      <c r="W15" s="5">
        <v>1</v>
      </c>
      <c r="X15" s="5">
        <v>3</v>
      </c>
      <c r="Y15" s="5">
        <v>2</v>
      </c>
      <c r="Z15" s="5">
        <v>11</v>
      </c>
      <c r="AA15" s="5">
        <v>56</v>
      </c>
      <c r="AB15" s="5">
        <v>295</v>
      </c>
    </row>
    <row r="16" spans="2:28" ht="12" customHeight="1">
      <c r="B16" s="16"/>
      <c r="C16" s="18"/>
      <c r="D16" s="19" t="s">
        <v>4</v>
      </c>
      <c r="E16" s="4">
        <v>14718</v>
      </c>
      <c r="F16" s="5">
        <v>792</v>
      </c>
      <c r="G16" s="5">
        <v>583</v>
      </c>
      <c r="H16" s="5">
        <v>432</v>
      </c>
      <c r="I16" s="5">
        <v>233</v>
      </c>
      <c r="J16" s="4">
        <v>1271</v>
      </c>
      <c r="K16" s="4">
        <v>2507</v>
      </c>
      <c r="L16" s="4">
        <v>8900</v>
      </c>
      <c r="M16" s="4">
        <v>13647</v>
      </c>
      <c r="N16" s="5">
        <v>766</v>
      </c>
      <c r="O16" s="5">
        <v>564</v>
      </c>
      <c r="P16" s="5">
        <v>423</v>
      </c>
      <c r="Q16" s="5">
        <v>216</v>
      </c>
      <c r="R16" s="4">
        <v>1146</v>
      </c>
      <c r="S16" s="4">
        <v>2325</v>
      </c>
      <c r="T16" s="4">
        <v>8207</v>
      </c>
      <c r="U16" s="4">
        <v>1071</v>
      </c>
      <c r="V16" s="5">
        <v>26</v>
      </c>
      <c r="W16" s="5">
        <v>19</v>
      </c>
      <c r="X16" s="5">
        <v>9</v>
      </c>
      <c r="Y16" s="5">
        <v>17</v>
      </c>
      <c r="Z16" s="5">
        <v>125</v>
      </c>
      <c r="AA16" s="5">
        <v>182</v>
      </c>
      <c r="AB16" s="5">
        <v>693</v>
      </c>
    </row>
    <row r="17" spans="2:28" ht="12" customHeight="1">
      <c r="B17" s="16"/>
      <c r="C17" s="34" t="s">
        <v>5</v>
      </c>
      <c r="D17" s="35"/>
      <c r="E17" s="4">
        <v>7023</v>
      </c>
      <c r="F17" s="5">
        <v>586</v>
      </c>
      <c r="G17" s="5">
        <v>390</v>
      </c>
      <c r="H17" s="5">
        <v>284</v>
      </c>
      <c r="I17" s="5">
        <v>173</v>
      </c>
      <c r="J17" s="4">
        <v>2042</v>
      </c>
      <c r="K17" s="4">
        <v>1520</v>
      </c>
      <c r="L17" s="4">
        <v>2028</v>
      </c>
      <c r="M17" s="4">
        <v>6908</v>
      </c>
      <c r="N17" s="5">
        <v>565</v>
      </c>
      <c r="O17" s="5">
        <v>368</v>
      </c>
      <c r="P17" s="5">
        <v>255</v>
      </c>
      <c r="Q17" s="5">
        <v>130</v>
      </c>
      <c r="R17" s="4">
        <v>2042</v>
      </c>
      <c r="S17" s="4">
        <v>1520</v>
      </c>
      <c r="T17" s="4">
        <v>2028</v>
      </c>
      <c r="U17" s="5">
        <v>115</v>
      </c>
      <c r="V17" s="5">
        <v>21</v>
      </c>
      <c r="W17" s="5">
        <v>22</v>
      </c>
      <c r="X17" s="5">
        <v>29</v>
      </c>
      <c r="Y17" s="5">
        <v>43</v>
      </c>
      <c r="Z17" s="5" t="s">
        <v>1</v>
      </c>
      <c r="AA17" s="5" t="s">
        <v>1</v>
      </c>
      <c r="AB17" s="5" t="s">
        <v>1</v>
      </c>
    </row>
    <row r="18" spans="2:28" ht="12">
      <c r="B18" s="16"/>
      <c r="C18" s="18"/>
      <c r="D18" s="22" t="s">
        <v>50</v>
      </c>
      <c r="E18" s="4">
        <v>6511</v>
      </c>
      <c r="F18" s="5">
        <v>583</v>
      </c>
      <c r="G18" s="5">
        <v>387</v>
      </c>
      <c r="H18" s="5">
        <v>282</v>
      </c>
      <c r="I18" s="5">
        <v>169</v>
      </c>
      <c r="J18" s="4">
        <v>1958</v>
      </c>
      <c r="K18" s="4">
        <v>1403</v>
      </c>
      <c r="L18" s="4">
        <v>1729</v>
      </c>
      <c r="M18" s="4">
        <v>6400</v>
      </c>
      <c r="N18" s="5">
        <v>562</v>
      </c>
      <c r="O18" s="5">
        <v>366</v>
      </c>
      <c r="P18" s="5">
        <v>254</v>
      </c>
      <c r="Q18" s="5">
        <v>128</v>
      </c>
      <c r="R18" s="4">
        <v>1958</v>
      </c>
      <c r="S18" s="4">
        <v>1403</v>
      </c>
      <c r="T18" s="4">
        <v>1729</v>
      </c>
      <c r="U18" s="5">
        <v>111</v>
      </c>
      <c r="V18" s="5">
        <v>21</v>
      </c>
      <c r="W18" s="5">
        <v>21</v>
      </c>
      <c r="X18" s="5">
        <v>28</v>
      </c>
      <c r="Y18" s="5">
        <v>41</v>
      </c>
      <c r="Z18" s="5" t="s">
        <v>1</v>
      </c>
      <c r="AA18" s="5" t="s">
        <v>1</v>
      </c>
      <c r="AB18" s="5" t="s">
        <v>1</v>
      </c>
    </row>
    <row r="19" spans="2:28" ht="12" customHeight="1">
      <c r="B19" s="16"/>
      <c r="C19" s="34" t="s">
        <v>6</v>
      </c>
      <c r="D19" s="35"/>
      <c r="E19" s="4">
        <v>2613</v>
      </c>
      <c r="F19" s="5">
        <v>470</v>
      </c>
      <c r="G19" s="5">
        <v>525</v>
      </c>
      <c r="H19" s="5">
        <v>570</v>
      </c>
      <c r="I19" s="5">
        <v>446</v>
      </c>
      <c r="J19" s="5">
        <v>196</v>
      </c>
      <c r="K19" s="5">
        <v>148</v>
      </c>
      <c r="L19" s="5">
        <v>258</v>
      </c>
      <c r="M19" s="4">
        <v>1958</v>
      </c>
      <c r="N19" s="5">
        <v>446</v>
      </c>
      <c r="O19" s="5">
        <v>512</v>
      </c>
      <c r="P19" s="5">
        <v>560</v>
      </c>
      <c r="Q19" s="5">
        <v>440</v>
      </c>
      <c r="R19" s="5" t="s">
        <v>1</v>
      </c>
      <c r="S19" s="5" t="s">
        <v>1</v>
      </c>
      <c r="T19" s="5" t="s">
        <v>1</v>
      </c>
      <c r="U19" s="5">
        <v>655</v>
      </c>
      <c r="V19" s="5">
        <v>24</v>
      </c>
      <c r="W19" s="5">
        <v>13</v>
      </c>
      <c r="X19" s="5">
        <v>10</v>
      </c>
      <c r="Y19" s="5">
        <v>6</v>
      </c>
      <c r="Z19" s="5">
        <v>196</v>
      </c>
      <c r="AA19" s="5">
        <v>148</v>
      </c>
      <c r="AB19" s="5">
        <v>258</v>
      </c>
    </row>
    <row r="20" spans="2:28" ht="21" customHeight="1">
      <c r="B20" s="16"/>
      <c r="C20" s="18"/>
      <c r="D20" s="25" t="s">
        <v>51</v>
      </c>
      <c r="E20" s="4">
        <v>1341</v>
      </c>
      <c r="F20" s="5">
        <v>65</v>
      </c>
      <c r="G20" s="5">
        <v>63</v>
      </c>
      <c r="H20" s="5">
        <v>567</v>
      </c>
      <c r="I20" s="5">
        <v>443</v>
      </c>
      <c r="J20" s="5">
        <v>66</v>
      </c>
      <c r="K20" s="5">
        <v>47</v>
      </c>
      <c r="L20" s="5">
        <v>90</v>
      </c>
      <c r="M20" s="4">
        <v>1116</v>
      </c>
      <c r="N20" s="5">
        <v>56</v>
      </c>
      <c r="O20" s="5">
        <v>60</v>
      </c>
      <c r="P20" s="5">
        <v>560</v>
      </c>
      <c r="Q20" s="5">
        <v>440</v>
      </c>
      <c r="R20" s="5" t="s">
        <v>1</v>
      </c>
      <c r="S20" s="5" t="s">
        <v>1</v>
      </c>
      <c r="T20" s="5" t="s">
        <v>1</v>
      </c>
      <c r="U20" s="5">
        <v>225</v>
      </c>
      <c r="V20" s="5">
        <v>9</v>
      </c>
      <c r="W20" s="5">
        <v>3</v>
      </c>
      <c r="X20" s="5">
        <v>7</v>
      </c>
      <c r="Y20" s="5">
        <v>3</v>
      </c>
      <c r="Z20" s="5">
        <v>66</v>
      </c>
      <c r="AA20" s="5">
        <v>47</v>
      </c>
      <c r="AB20" s="5">
        <v>90</v>
      </c>
    </row>
    <row r="21" spans="2:28" ht="12" customHeight="1">
      <c r="B21" s="20"/>
      <c r="C21" s="36" t="s">
        <v>7</v>
      </c>
      <c r="D21" s="31"/>
      <c r="E21" s="4">
        <v>21250</v>
      </c>
      <c r="F21" s="4">
        <v>6409</v>
      </c>
      <c r="G21" s="4">
        <v>6405</v>
      </c>
      <c r="H21" s="4">
        <v>4778</v>
      </c>
      <c r="I21" s="4">
        <v>3658</v>
      </c>
      <c r="J21" s="5" t="s">
        <v>1</v>
      </c>
      <c r="K21" s="5" t="s">
        <v>1</v>
      </c>
      <c r="L21" s="5" t="s">
        <v>1</v>
      </c>
      <c r="M21" s="4">
        <v>20103</v>
      </c>
      <c r="N21" s="4">
        <v>6122</v>
      </c>
      <c r="O21" s="4">
        <v>6087</v>
      </c>
      <c r="P21" s="4">
        <v>4500</v>
      </c>
      <c r="Q21" s="4">
        <v>3394</v>
      </c>
      <c r="R21" s="5" t="s">
        <v>1</v>
      </c>
      <c r="S21" s="5" t="s">
        <v>1</v>
      </c>
      <c r="T21" s="5" t="s">
        <v>1</v>
      </c>
      <c r="U21" s="4">
        <v>1147</v>
      </c>
      <c r="V21" s="5">
        <v>287</v>
      </c>
      <c r="W21" s="5">
        <v>318</v>
      </c>
      <c r="X21" s="5">
        <v>278</v>
      </c>
      <c r="Y21" s="5">
        <v>264</v>
      </c>
      <c r="Z21" s="5" t="s">
        <v>1</v>
      </c>
      <c r="AA21" s="5" t="s">
        <v>1</v>
      </c>
      <c r="AB21" s="5" t="s">
        <v>1</v>
      </c>
    </row>
    <row r="22" spans="2:28" ht="12">
      <c r="B22" s="15"/>
      <c r="C22" s="37" t="s">
        <v>52</v>
      </c>
      <c r="D22" s="38"/>
      <c r="E22" s="4">
        <v>9959</v>
      </c>
      <c r="F22" s="4">
        <v>1134</v>
      </c>
      <c r="G22" s="5">
        <v>702</v>
      </c>
      <c r="H22" s="4">
        <v>4618</v>
      </c>
      <c r="I22" s="4">
        <v>3505</v>
      </c>
      <c r="J22" s="5" t="s">
        <v>1</v>
      </c>
      <c r="K22" s="5" t="s">
        <v>1</v>
      </c>
      <c r="L22" s="5" t="s">
        <v>1</v>
      </c>
      <c r="M22" s="4">
        <v>9605</v>
      </c>
      <c r="N22" s="4">
        <v>1075</v>
      </c>
      <c r="O22" s="5">
        <v>636</v>
      </c>
      <c r="P22" s="4">
        <v>4500</v>
      </c>
      <c r="Q22" s="4">
        <v>3394</v>
      </c>
      <c r="R22" s="5" t="s">
        <v>1</v>
      </c>
      <c r="S22" s="5" t="s">
        <v>1</v>
      </c>
      <c r="T22" s="5" t="s">
        <v>1</v>
      </c>
      <c r="U22" s="5">
        <v>354</v>
      </c>
      <c r="V22" s="5">
        <v>59</v>
      </c>
      <c r="W22" s="5">
        <v>66</v>
      </c>
      <c r="X22" s="5">
        <v>118</v>
      </c>
      <c r="Y22" s="5">
        <v>111</v>
      </c>
      <c r="Z22" s="5" t="s">
        <v>1</v>
      </c>
      <c r="AA22" s="5" t="s">
        <v>1</v>
      </c>
      <c r="AB22" s="5" t="s">
        <v>1</v>
      </c>
    </row>
    <row r="23" spans="2:28" ht="12">
      <c r="B23" s="15"/>
      <c r="C23" s="50" t="s">
        <v>8</v>
      </c>
      <c r="D23" s="51"/>
      <c r="E23" s="4">
        <v>1599</v>
      </c>
      <c r="F23" s="5">
        <v>562</v>
      </c>
      <c r="G23" s="5">
        <v>724</v>
      </c>
      <c r="H23" s="5">
        <v>160</v>
      </c>
      <c r="I23" s="5">
        <v>153</v>
      </c>
      <c r="J23" s="5" t="s">
        <v>1</v>
      </c>
      <c r="K23" s="5" t="s">
        <v>1</v>
      </c>
      <c r="L23" s="5" t="s">
        <v>1</v>
      </c>
      <c r="M23" s="4">
        <v>1253</v>
      </c>
      <c r="N23" s="5">
        <v>548</v>
      </c>
      <c r="O23" s="5">
        <v>705</v>
      </c>
      <c r="P23" s="5" t="s">
        <v>1</v>
      </c>
      <c r="Q23" s="5" t="s">
        <v>1</v>
      </c>
      <c r="R23" s="5" t="s">
        <v>1</v>
      </c>
      <c r="S23" s="5" t="s">
        <v>1</v>
      </c>
      <c r="T23" s="5" t="s">
        <v>1</v>
      </c>
      <c r="U23" s="5">
        <v>346</v>
      </c>
      <c r="V23" s="5">
        <v>14</v>
      </c>
      <c r="W23" s="5">
        <v>19</v>
      </c>
      <c r="X23" s="5">
        <v>160</v>
      </c>
      <c r="Y23" s="5">
        <v>153</v>
      </c>
      <c r="Z23" s="5" t="s">
        <v>1</v>
      </c>
      <c r="AA23" s="5" t="s">
        <v>1</v>
      </c>
      <c r="AB23" s="5" t="s">
        <v>1</v>
      </c>
    </row>
    <row r="24" spans="2:28" ht="12">
      <c r="B24" s="21"/>
      <c r="C24" s="30" t="s">
        <v>9</v>
      </c>
      <c r="D24" s="31"/>
      <c r="E24" s="6">
        <v>9692</v>
      </c>
      <c r="F24" s="6">
        <v>4713</v>
      </c>
      <c r="G24" s="6">
        <v>4979</v>
      </c>
      <c r="H24" s="7" t="s">
        <v>1</v>
      </c>
      <c r="I24" s="7" t="s">
        <v>1</v>
      </c>
      <c r="J24" s="7" t="s">
        <v>1</v>
      </c>
      <c r="K24" s="7" t="s">
        <v>1</v>
      </c>
      <c r="L24" s="7" t="s">
        <v>1</v>
      </c>
      <c r="M24" s="6">
        <v>9245</v>
      </c>
      <c r="N24" s="6">
        <v>4499</v>
      </c>
      <c r="O24" s="6">
        <v>4746</v>
      </c>
      <c r="P24" s="7" t="s">
        <v>1</v>
      </c>
      <c r="Q24" s="7" t="s">
        <v>1</v>
      </c>
      <c r="R24" s="7" t="s">
        <v>1</v>
      </c>
      <c r="S24" s="7" t="s">
        <v>1</v>
      </c>
      <c r="T24" s="7" t="s">
        <v>1</v>
      </c>
      <c r="U24" s="7">
        <v>447</v>
      </c>
      <c r="V24" s="7">
        <v>214</v>
      </c>
      <c r="W24" s="7">
        <v>233</v>
      </c>
      <c r="X24" s="7" t="s">
        <v>1</v>
      </c>
      <c r="Y24" s="7" t="s">
        <v>1</v>
      </c>
      <c r="Z24" s="7" t="s">
        <v>1</v>
      </c>
      <c r="AA24" s="7" t="s">
        <v>1</v>
      </c>
      <c r="AB24" s="7" t="s">
        <v>1</v>
      </c>
    </row>
  </sheetData>
  <mergeCells count="35">
    <mergeCell ref="C23:D23"/>
    <mergeCell ref="C24:D24"/>
    <mergeCell ref="C19:D19"/>
    <mergeCell ref="C21:D21"/>
    <mergeCell ref="C22:D22"/>
    <mergeCell ref="B4:D9"/>
    <mergeCell ref="C11:D11"/>
    <mergeCell ref="C14:D14"/>
    <mergeCell ref="C17:D17"/>
    <mergeCell ref="B10:D10"/>
    <mergeCell ref="C12:D12"/>
    <mergeCell ref="E4:E9"/>
    <mergeCell ref="F4:F9"/>
    <mergeCell ref="G4:G9"/>
    <mergeCell ref="H4:H9"/>
    <mergeCell ref="I4:I9"/>
    <mergeCell ref="J4:J9"/>
    <mergeCell ref="K4:K9"/>
    <mergeCell ref="L4:L9"/>
    <mergeCell ref="M4:M9"/>
    <mergeCell ref="N4:N9"/>
    <mergeCell ref="O4:O9"/>
    <mergeCell ref="P4:P9"/>
    <mergeCell ref="Q4:Q9"/>
    <mergeCell ref="R4:R9"/>
    <mergeCell ref="S4:S9"/>
    <mergeCell ref="T4:T9"/>
    <mergeCell ref="U4:U9"/>
    <mergeCell ref="V4:V9"/>
    <mergeCell ref="W4:W9"/>
    <mergeCell ref="X4:X9"/>
    <mergeCell ref="Y4:Y9"/>
    <mergeCell ref="Z4:Z9"/>
    <mergeCell ref="AA4:AA9"/>
    <mergeCell ref="AB4:AB9"/>
  </mergeCells>
  <printOptions/>
  <pageMargins left="0.5905511811023623" right="0.5905511811023623" top="0.3937007874015748" bottom="0.7874015748031497" header="0.5118110236220472" footer="0.3937007874015748"/>
  <pageSetup horizontalDpi="400" verticalDpi="4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電算処理部　システム運用課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 悟史</dc:creator>
  <cp:keywords/>
  <dc:description/>
  <cp:lastModifiedBy>内田</cp:lastModifiedBy>
  <cp:lastPrinted>2001-01-29T11:24:19Z</cp:lastPrinted>
  <dcterms:created xsi:type="dcterms:W3CDTF">2001-01-15T10:53:55Z</dcterms:created>
  <dcterms:modified xsi:type="dcterms:W3CDTF">2001-10-22T01:47:17Z</dcterms:modified>
  <cp:category/>
  <cp:version/>
  <cp:contentType/>
  <cp:contentStatus/>
</cp:coreProperties>
</file>