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88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<sst xmlns="http://schemas.openxmlformats.org/spreadsheetml/2006/main" count="92" uniqueCount="82">
  <si>
    <t>林</t>
  </si>
  <si>
    <t>　組合員</t>
  </si>
  <si>
    <t>業</t>
  </si>
  <si>
    <t xml:space="preserve">  地　区　内　森　林　面　積</t>
  </si>
  <si>
    <t>　所　有</t>
  </si>
  <si>
    <t>　地区内</t>
  </si>
  <si>
    <t xml:space="preserve">   　 組 　 合　  員　  数</t>
  </si>
  <si>
    <t>事</t>
  </si>
  <si>
    <t>森林組合名</t>
  </si>
  <si>
    <t>　森　林</t>
  </si>
  <si>
    <t>　森林所</t>
  </si>
  <si>
    <t>　１人平</t>
  </si>
  <si>
    <t>務</t>
  </si>
  <si>
    <t>　総　数</t>
  </si>
  <si>
    <t>国　有　林</t>
  </si>
  <si>
    <t>民　有　林</t>
  </si>
  <si>
    <t>　面　積</t>
  </si>
  <si>
    <t>　有者数</t>
  </si>
  <si>
    <t>　総  数</t>
  </si>
  <si>
    <t xml:space="preserve"> 　 正</t>
  </si>
  <si>
    <t xml:space="preserve">  　準</t>
  </si>
  <si>
    <t>　均面積</t>
  </si>
  <si>
    <t>所</t>
  </si>
  <si>
    <t>　（Ａ）</t>
  </si>
  <si>
    <t>　（Ｂ）</t>
  </si>
  <si>
    <t xml:space="preserve"> 　(A/B)</t>
  </si>
  <si>
    <t>赤城村</t>
  </si>
  <si>
    <t>渋</t>
  </si>
  <si>
    <t>富士見村</t>
  </si>
  <si>
    <t>川</t>
  </si>
  <si>
    <t>　渋川地区</t>
  </si>
  <si>
    <t>計</t>
  </si>
  <si>
    <t>片品村</t>
  </si>
  <si>
    <t>沼</t>
  </si>
  <si>
    <t>新治村</t>
  </si>
  <si>
    <t>水上町</t>
  </si>
  <si>
    <t>月夜野町</t>
  </si>
  <si>
    <t>利根村</t>
  </si>
  <si>
    <t>昭和村</t>
  </si>
  <si>
    <t>田</t>
  </si>
  <si>
    <t>万場町</t>
  </si>
  <si>
    <t>藤</t>
  </si>
  <si>
    <t>中里村</t>
  </si>
  <si>
    <t>上野村</t>
  </si>
  <si>
    <t>岡</t>
  </si>
  <si>
    <t>多野東部</t>
  </si>
  <si>
    <t>下仁田町</t>
  </si>
  <si>
    <t>富</t>
  </si>
  <si>
    <t>南牧村</t>
  </si>
  <si>
    <t>鏑川東部</t>
  </si>
  <si>
    <t>倉  渕</t>
  </si>
  <si>
    <t>高</t>
  </si>
  <si>
    <t>箕郷町</t>
  </si>
  <si>
    <t>榛名町</t>
  </si>
  <si>
    <t>高崎市</t>
  </si>
  <si>
    <t>松井田町</t>
  </si>
  <si>
    <t>崎</t>
  </si>
  <si>
    <t>安中市</t>
  </si>
  <si>
    <t>吾</t>
  </si>
  <si>
    <t>長野原町</t>
  </si>
  <si>
    <t>嬬恋村</t>
  </si>
  <si>
    <t>六合村</t>
  </si>
  <si>
    <t>妻</t>
  </si>
  <si>
    <t>赤城南面</t>
  </si>
  <si>
    <t>東</t>
  </si>
  <si>
    <t>桐生広域</t>
  </si>
  <si>
    <t>部</t>
  </si>
  <si>
    <t xml:space="preserve">   合     計</t>
  </si>
  <si>
    <t xml:space="preserve"> 県内１組合平均</t>
  </si>
  <si>
    <t xml:space="preserve">   同上前年度</t>
  </si>
  <si>
    <t>地区内森林面積、組合員所有森林面積並びに地区内森林所有者数、組合員数</t>
  </si>
  <si>
    <t xml:space="preserve"> （単位：面積  ｈａ・員数  人）</t>
  </si>
  <si>
    <t>〔資料〕林政課</t>
  </si>
  <si>
    <t>白沢村</t>
  </si>
  <si>
    <t>川場村</t>
  </si>
  <si>
    <t>沼田市</t>
  </si>
  <si>
    <t>(吾)東村</t>
  </si>
  <si>
    <t>吾妻町</t>
  </si>
  <si>
    <t>中之条町</t>
  </si>
  <si>
    <t>高山村</t>
  </si>
  <si>
    <t>黒保根村</t>
  </si>
  <si>
    <t>勢多郡東村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</si>
</sst>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</numFmts>
  <fonts count="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5" xfId="0" applyFont="1" applyFill="1" applyAlignment="1">
      <alignment horizontal="center"/>
    </xf>
    <xf numFmtId="0" fontId="4" fillId="2" borderId="5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6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7" xfId="0" applyFont="1" applyFill="1" applyBorder="1" applyAlignment="1">
      <alignment horizontal="center"/>
    </xf>
    <xf numFmtId="0" fontId="6" fillId="0" borderId="0" xfId="0" applyFont="1" applyAlignment="1">
      <alignment/>
    </xf>
    <xf numFmtId="49" fontId="4" fillId="0" borderId="1" xfId="0" applyNumberFormat="1" applyFont="1" applyBorder="1" applyAlignment="1" applyProtection="1">
      <alignment/>
      <protection locked="0"/>
    </xf>
    <xf numFmtId="0" fontId="4" fillId="3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78" fontId="4" fillId="0" borderId="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5" sqref="E15"/>
    </sheetView>
  </sheetViews>
  <sheetFormatPr defaultColWidth="10.00390625" defaultRowHeight="13.5"/>
  <cols>
    <col min="1" max="1" width="4.00390625" style="1" customWidth="1"/>
    <col min="2" max="2" width="12.00390625" style="1" customWidth="1"/>
    <col min="3" max="16384" width="10.00390625" style="1" customWidth="1"/>
  </cols>
  <sheetData>
    <row r="1" ht="14.25">
      <c r="A1" s="6" t="s">
        <v>70</v>
      </c>
    </row>
    <row r="2" ht="12">
      <c r="K2" s="7" t="s">
        <v>71</v>
      </c>
    </row>
    <row r="3" spans="1:11" ht="12">
      <c r="A3" s="8" t="s">
        <v>0</v>
      </c>
      <c r="B3" s="9"/>
      <c r="C3" s="9"/>
      <c r="D3" s="10"/>
      <c r="E3" s="10"/>
      <c r="F3" s="9" t="s">
        <v>1</v>
      </c>
      <c r="G3" s="9"/>
      <c r="H3" s="9"/>
      <c r="I3" s="10"/>
      <c r="J3" s="10"/>
      <c r="K3" s="11"/>
    </row>
    <row r="4" spans="1:11" ht="12">
      <c r="A4" s="12" t="s">
        <v>2</v>
      </c>
      <c r="B4" s="13"/>
      <c r="C4" s="13" t="s">
        <v>3</v>
      </c>
      <c r="D4" s="14"/>
      <c r="E4" s="14"/>
      <c r="F4" s="13" t="s">
        <v>4</v>
      </c>
      <c r="G4" s="13" t="s">
        <v>5</v>
      </c>
      <c r="H4" s="13" t="s">
        <v>6</v>
      </c>
      <c r="I4" s="14"/>
      <c r="J4" s="14"/>
      <c r="K4" s="15" t="s">
        <v>1</v>
      </c>
    </row>
    <row r="5" spans="1:11" ht="12">
      <c r="A5" s="12" t="s">
        <v>7</v>
      </c>
      <c r="B5" s="13" t="s">
        <v>8</v>
      </c>
      <c r="C5" s="9"/>
      <c r="D5" s="9"/>
      <c r="E5" s="9"/>
      <c r="F5" s="13" t="s">
        <v>9</v>
      </c>
      <c r="G5" s="13" t="s">
        <v>10</v>
      </c>
      <c r="H5" s="9"/>
      <c r="I5" s="9"/>
      <c r="J5" s="9"/>
      <c r="K5" s="15" t="s">
        <v>11</v>
      </c>
    </row>
    <row r="6" spans="1:11" ht="12">
      <c r="A6" s="12" t="s">
        <v>12</v>
      </c>
      <c r="B6" s="13"/>
      <c r="C6" s="13" t="s">
        <v>13</v>
      </c>
      <c r="D6" s="13" t="s">
        <v>14</v>
      </c>
      <c r="E6" s="13" t="s">
        <v>15</v>
      </c>
      <c r="F6" s="13" t="s">
        <v>16</v>
      </c>
      <c r="G6" s="13" t="s">
        <v>17</v>
      </c>
      <c r="H6" s="13" t="s">
        <v>18</v>
      </c>
      <c r="I6" s="13" t="s">
        <v>19</v>
      </c>
      <c r="J6" s="13" t="s">
        <v>20</v>
      </c>
      <c r="K6" s="15" t="s">
        <v>21</v>
      </c>
    </row>
    <row r="7" spans="1:11" ht="12">
      <c r="A7" s="12" t="s">
        <v>22</v>
      </c>
      <c r="B7" s="13"/>
      <c r="C7" s="13"/>
      <c r="D7" s="13"/>
      <c r="E7" s="13"/>
      <c r="F7" s="13" t="s">
        <v>23</v>
      </c>
      <c r="G7" s="13"/>
      <c r="H7" s="13" t="s">
        <v>24</v>
      </c>
      <c r="I7" s="13" t="s">
        <v>1</v>
      </c>
      <c r="J7" s="13" t="s">
        <v>1</v>
      </c>
      <c r="K7" s="15" t="s">
        <v>25</v>
      </c>
    </row>
    <row r="8" spans="1:11" ht="12">
      <c r="A8" s="16"/>
      <c r="B8" s="16" t="s">
        <v>26</v>
      </c>
      <c r="C8" s="2">
        <f>D8+E8</f>
        <v>4464</v>
      </c>
      <c r="D8" s="3">
        <v>1170</v>
      </c>
      <c r="E8" s="3">
        <v>3294</v>
      </c>
      <c r="F8" s="3">
        <v>2859</v>
      </c>
      <c r="G8" s="3">
        <v>1406</v>
      </c>
      <c r="H8" s="2">
        <f>I8+J8</f>
        <v>874</v>
      </c>
      <c r="I8" s="3">
        <v>874</v>
      </c>
      <c r="J8" s="23"/>
      <c r="K8" s="4">
        <f aca="true" t="shared" si="0" ref="K8:K30">ROUND(F8/H8,1)</f>
        <v>3.3</v>
      </c>
    </row>
    <row r="9" spans="1:11" ht="12">
      <c r="A9" s="17" t="s">
        <v>27</v>
      </c>
      <c r="B9" s="16" t="s">
        <v>28</v>
      </c>
      <c r="C9" s="2">
        <f>D9+E9</f>
        <v>4082</v>
      </c>
      <c r="D9" s="3">
        <v>475</v>
      </c>
      <c r="E9" s="3">
        <v>3607</v>
      </c>
      <c r="F9" s="3">
        <v>1929</v>
      </c>
      <c r="G9" s="3">
        <v>1052</v>
      </c>
      <c r="H9" s="2">
        <f>I9+J9</f>
        <v>688</v>
      </c>
      <c r="I9" s="3">
        <v>688</v>
      </c>
      <c r="J9" s="23"/>
      <c r="K9" s="4">
        <f t="shared" si="0"/>
        <v>2.8</v>
      </c>
    </row>
    <row r="10" spans="1:11" ht="12">
      <c r="A10" s="17" t="s">
        <v>29</v>
      </c>
      <c r="B10" s="16" t="s">
        <v>30</v>
      </c>
      <c r="C10" s="2">
        <f>D10+E10</f>
        <v>9449</v>
      </c>
      <c r="D10" s="3">
        <v>1504</v>
      </c>
      <c r="E10" s="3">
        <v>7945</v>
      </c>
      <c r="F10" s="3">
        <v>5837</v>
      </c>
      <c r="G10" s="3">
        <v>4685</v>
      </c>
      <c r="H10" s="2">
        <f>I10+J10</f>
        <v>1627</v>
      </c>
      <c r="I10" s="3">
        <v>1245</v>
      </c>
      <c r="J10" s="3">
        <v>382</v>
      </c>
      <c r="K10" s="4">
        <f t="shared" si="0"/>
        <v>3.6</v>
      </c>
    </row>
    <row r="11" spans="1:11" ht="12">
      <c r="A11" s="17"/>
      <c r="B11" s="16" t="s">
        <v>31</v>
      </c>
      <c r="C11" s="2">
        <f aca="true" t="shared" si="1" ref="C11:I11">SUM(C8:C10)</f>
        <v>17995</v>
      </c>
      <c r="D11" s="2">
        <f t="shared" si="1"/>
        <v>3149</v>
      </c>
      <c r="E11" s="2">
        <f t="shared" si="1"/>
        <v>14846</v>
      </c>
      <c r="F11" s="2">
        <f t="shared" si="1"/>
        <v>10625</v>
      </c>
      <c r="G11" s="2">
        <f t="shared" si="1"/>
        <v>7143</v>
      </c>
      <c r="H11" s="2">
        <f t="shared" si="1"/>
        <v>3189</v>
      </c>
      <c r="I11" s="2">
        <f t="shared" si="1"/>
        <v>2807</v>
      </c>
      <c r="J11" s="2">
        <f>IF(SUM(J8:J10)=0,"",SUM(J8:J10))</f>
        <v>382</v>
      </c>
      <c r="K11" s="4">
        <f t="shared" si="0"/>
        <v>3.3</v>
      </c>
    </row>
    <row r="12" spans="1:11" ht="12">
      <c r="A12" s="25"/>
      <c r="B12" s="27" t="s">
        <v>73</v>
      </c>
      <c r="C12" s="2">
        <f aca="true" t="shared" si="2" ref="C12:C20">D12+E12</f>
        <v>1690</v>
      </c>
      <c r="D12" s="2">
        <v>325</v>
      </c>
      <c r="E12" s="2">
        <v>1365</v>
      </c>
      <c r="F12" s="2">
        <v>1093</v>
      </c>
      <c r="G12" s="2">
        <v>513</v>
      </c>
      <c r="H12" s="2">
        <f aca="true" t="shared" si="3" ref="H12:H20">I12+J12</f>
        <v>259</v>
      </c>
      <c r="I12" s="2">
        <v>259</v>
      </c>
      <c r="J12" s="2"/>
      <c r="K12" s="4">
        <f t="shared" si="0"/>
        <v>4.2</v>
      </c>
    </row>
    <row r="13" spans="1:11" ht="12">
      <c r="A13" s="26" t="s">
        <v>33</v>
      </c>
      <c r="B13" s="27" t="s">
        <v>74</v>
      </c>
      <c r="C13" s="2">
        <f t="shared" si="2"/>
        <v>7443</v>
      </c>
      <c r="D13" s="2">
        <v>4411</v>
      </c>
      <c r="E13" s="2">
        <v>3032</v>
      </c>
      <c r="F13" s="2">
        <v>2596</v>
      </c>
      <c r="G13" s="2">
        <v>482</v>
      </c>
      <c r="H13" s="2">
        <f t="shared" si="3"/>
        <v>430</v>
      </c>
      <c r="I13" s="2">
        <v>415</v>
      </c>
      <c r="J13" s="2">
        <v>15</v>
      </c>
      <c r="K13" s="4">
        <f t="shared" si="0"/>
        <v>6</v>
      </c>
    </row>
    <row r="14" spans="1:11" ht="12">
      <c r="A14" s="24"/>
      <c r="B14" s="16" t="s">
        <v>32</v>
      </c>
      <c r="C14" s="2">
        <f t="shared" si="2"/>
        <v>35961</v>
      </c>
      <c r="D14" s="3">
        <v>9424</v>
      </c>
      <c r="E14" s="3">
        <v>26537</v>
      </c>
      <c r="F14" s="3">
        <v>5032</v>
      </c>
      <c r="G14" s="3">
        <v>901</v>
      </c>
      <c r="H14" s="2">
        <f t="shared" si="3"/>
        <v>772</v>
      </c>
      <c r="I14" s="3">
        <v>769</v>
      </c>
      <c r="J14" s="3">
        <v>3</v>
      </c>
      <c r="K14" s="4">
        <f t="shared" si="0"/>
        <v>6.5</v>
      </c>
    </row>
    <row r="15" spans="1:11" ht="12">
      <c r="A15" s="17"/>
      <c r="B15" s="16" t="s">
        <v>34</v>
      </c>
      <c r="C15" s="2">
        <f t="shared" si="2"/>
        <v>15542</v>
      </c>
      <c r="D15" s="3">
        <v>12035</v>
      </c>
      <c r="E15" s="3">
        <v>3507</v>
      </c>
      <c r="F15" s="3">
        <v>2100</v>
      </c>
      <c r="G15" s="3">
        <v>1348</v>
      </c>
      <c r="H15" s="2">
        <f t="shared" si="3"/>
        <v>634</v>
      </c>
      <c r="I15" s="3">
        <v>630</v>
      </c>
      <c r="J15" s="3">
        <v>4</v>
      </c>
      <c r="K15" s="4">
        <f t="shared" si="0"/>
        <v>3.3</v>
      </c>
    </row>
    <row r="16" spans="1:11" ht="12">
      <c r="A16" s="17"/>
      <c r="B16" s="16" t="s">
        <v>35</v>
      </c>
      <c r="C16" s="2">
        <f t="shared" si="2"/>
        <v>49925</v>
      </c>
      <c r="D16" s="3">
        <v>43470</v>
      </c>
      <c r="E16" s="3">
        <v>6455</v>
      </c>
      <c r="F16" s="3">
        <v>2915</v>
      </c>
      <c r="G16" s="3">
        <v>596</v>
      </c>
      <c r="H16" s="2">
        <f t="shared" si="3"/>
        <v>475</v>
      </c>
      <c r="I16" s="3">
        <v>475</v>
      </c>
      <c r="J16" s="3"/>
      <c r="K16" s="4">
        <f t="shared" si="0"/>
        <v>6.1</v>
      </c>
    </row>
    <row r="17" spans="1:11" ht="12">
      <c r="A17" s="17"/>
      <c r="B17" s="16" t="s">
        <v>36</v>
      </c>
      <c r="C17" s="2">
        <f t="shared" si="2"/>
        <v>4772</v>
      </c>
      <c r="D17" s="3">
        <v>1405</v>
      </c>
      <c r="E17" s="3">
        <v>3367</v>
      </c>
      <c r="F17" s="3">
        <v>1982</v>
      </c>
      <c r="G17" s="3">
        <v>933</v>
      </c>
      <c r="H17" s="2">
        <f t="shared" si="3"/>
        <v>664</v>
      </c>
      <c r="I17" s="3">
        <v>648</v>
      </c>
      <c r="J17" s="3">
        <v>16</v>
      </c>
      <c r="K17" s="4">
        <f t="shared" si="0"/>
        <v>3</v>
      </c>
    </row>
    <row r="18" spans="1:11" ht="12">
      <c r="A18" s="17"/>
      <c r="B18" s="16" t="s">
        <v>37</v>
      </c>
      <c r="C18" s="2">
        <f t="shared" si="2"/>
        <v>25351</v>
      </c>
      <c r="D18" s="3">
        <v>20931</v>
      </c>
      <c r="E18" s="3">
        <v>4420</v>
      </c>
      <c r="F18" s="3">
        <v>3611</v>
      </c>
      <c r="G18" s="3">
        <v>961</v>
      </c>
      <c r="H18" s="2">
        <f t="shared" si="3"/>
        <v>576</v>
      </c>
      <c r="I18" s="3">
        <v>576</v>
      </c>
      <c r="J18" s="3"/>
      <c r="K18" s="4">
        <f t="shared" si="0"/>
        <v>6.3</v>
      </c>
    </row>
    <row r="19" spans="1:11" ht="12">
      <c r="A19" s="17"/>
      <c r="B19" s="16" t="s">
        <v>38</v>
      </c>
      <c r="C19" s="2">
        <f t="shared" si="2"/>
        <v>2702</v>
      </c>
      <c r="D19" s="3">
        <v>1186</v>
      </c>
      <c r="E19" s="3">
        <v>1516</v>
      </c>
      <c r="F19" s="3">
        <v>1044</v>
      </c>
      <c r="G19" s="3">
        <v>750</v>
      </c>
      <c r="H19" s="2">
        <f t="shared" si="3"/>
        <v>352</v>
      </c>
      <c r="I19" s="3">
        <v>350</v>
      </c>
      <c r="J19" s="3">
        <v>2</v>
      </c>
      <c r="K19" s="4">
        <f t="shared" si="0"/>
        <v>3</v>
      </c>
    </row>
    <row r="20" spans="1:11" ht="12">
      <c r="A20" s="17" t="s">
        <v>39</v>
      </c>
      <c r="B20" s="16" t="s">
        <v>75</v>
      </c>
      <c r="C20" s="2">
        <f t="shared" si="2"/>
        <v>8506</v>
      </c>
      <c r="D20" s="3">
        <v>4691</v>
      </c>
      <c r="E20" s="3">
        <v>3815</v>
      </c>
      <c r="F20" s="3">
        <v>3450</v>
      </c>
      <c r="G20" s="3">
        <v>2682</v>
      </c>
      <c r="H20" s="2">
        <f t="shared" si="3"/>
        <v>1125</v>
      </c>
      <c r="I20" s="3">
        <v>1125</v>
      </c>
      <c r="J20" s="3"/>
      <c r="K20" s="4">
        <f t="shared" si="0"/>
        <v>3.1</v>
      </c>
    </row>
    <row r="21" spans="1:11" ht="12">
      <c r="A21" s="17"/>
      <c r="B21" s="16" t="s">
        <v>31</v>
      </c>
      <c r="C21" s="2">
        <f>SUM(C12:C20)</f>
        <v>151892</v>
      </c>
      <c r="D21" s="2">
        <f aca="true" t="shared" si="4" ref="D21:J21">SUM(D12:D20)</f>
        <v>97878</v>
      </c>
      <c r="E21" s="2">
        <f t="shared" si="4"/>
        <v>54014</v>
      </c>
      <c r="F21" s="2">
        <f t="shared" si="4"/>
        <v>23823</v>
      </c>
      <c r="G21" s="2">
        <f t="shared" si="4"/>
        <v>9166</v>
      </c>
      <c r="H21" s="2">
        <f t="shared" si="4"/>
        <v>5287</v>
      </c>
      <c r="I21" s="2">
        <f t="shared" si="4"/>
        <v>5247</v>
      </c>
      <c r="J21" s="2">
        <f t="shared" si="4"/>
        <v>40</v>
      </c>
      <c r="K21" s="4">
        <f t="shared" si="0"/>
        <v>4.5</v>
      </c>
    </row>
    <row r="22" spans="1:11" ht="12">
      <c r="A22" s="16"/>
      <c r="B22" s="16" t="s">
        <v>40</v>
      </c>
      <c r="C22" s="2">
        <f>D22+E22</f>
        <v>5193</v>
      </c>
      <c r="D22" s="3">
        <v>633</v>
      </c>
      <c r="E22" s="3">
        <v>4560</v>
      </c>
      <c r="F22" s="3">
        <v>3937</v>
      </c>
      <c r="G22" s="3">
        <v>1358</v>
      </c>
      <c r="H22" s="2">
        <f>I22+J22</f>
        <v>698</v>
      </c>
      <c r="I22" s="3">
        <v>698</v>
      </c>
      <c r="J22" s="3"/>
      <c r="K22" s="4">
        <f t="shared" si="0"/>
        <v>5.6</v>
      </c>
    </row>
    <row r="23" spans="1:11" ht="12">
      <c r="A23" s="17" t="s">
        <v>41</v>
      </c>
      <c r="B23" s="16" t="s">
        <v>42</v>
      </c>
      <c r="C23" s="2">
        <f>D23+E23</f>
        <v>4798</v>
      </c>
      <c r="D23" s="3">
        <v>1226</v>
      </c>
      <c r="E23" s="3">
        <v>3572</v>
      </c>
      <c r="F23" s="3">
        <v>3213</v>
      </c>
      <c r="G23" s="3">
        <v>496</v>
      </c>
      <c r="H23" s="2">
        <f>I23+J23</f>
        <v>269</v>
      </c>
      <c r="I23" s="3">
        <v>269</v>
      </c>
      <c r="J23" s="3"/>
      <c r="K23" s="4">
        <f t="shared" si="0"/>
        <v>11.9</v>
      </c>
    </row>
    <row r="24" spans="1:11" ht="12">
      <c r="A24" s="17"/>
      <c r="B24" s="16" t="s">
        <v>43</v>
      </c>
      <c r="C24" s="2">
        <f>D24+E24</f>
        <v>17215</v>
      </c>
      <c r="D24" s="3">
        <v>7474</v>
      </c>
      <c r="E24" s="3">
        <v>9741</v>
      </c>
      <c r="F24" s="3">
        <v>8425</v>
      </c>
      <c r="G24" s="3">
        <v>575</v>
      </c>
      <c r="H24" s="2">
        <f>I24+J24</f>
        <v>383</v>
      </c>
      <c r="I24" s="3">
        <v>382</v>
      </c>
      <c r="J24" s="3">
        <v>1</v>
      </c>
      <c r="K24" s="4">
        <f t="shared" si="0"/>
        <v>22</v>
      </c>
    </row>
    <row r="25" spans="1:11" ht="12">
      <c r="A25" s="17" t="s">
        <v>44</v>
      </c>
      <c r="B25" s="16" t="s">
        <v>45</v>
      </c>
      <c r="C25" s="2">
        <f>D25+E25</f>
        <v>12536</v>
      </c>
      <c r="D25" s="3">
        <v>284</v>
      </c>
      <c r="E25" s="3">
        <v>12252</v>
      </c>
      <c r="F25" s="3">
        <v>8227</v>
      </c>
      <c r="G25" s="3">
        <v>2553</v>
      </c>
      <c r="H25" s="2">
        <f>I25+J25</f>
        <v>1855</v>
      </c>
      <c r="I25" s="3">
        <v>1087</v>
      </c>
      <c r="J25" s="3">
        <v>768</v>
      </c>
      <c r="K25" s="4">
        <f t="shared" si="0"/>
        <v>4.4</v>
      </c>
    </row>
    <row r="26" spans="1:11" ht="12">
      <c r="A26" s="17"/>
      <c r="B26" s="16" t="s">
        <v>31</v>
      </c>
      <c r="C26" s="2">
        <f aca="true" t="shared" si="5" ref="C26:I26">SUM(C22:C25)</f>
        <v>39742</v>
      </c>
      <c r="D26" s="2">
        <f t="shared" si="5"/>
        <v>9617</v>
      </c>
      <c r="E26" s="2">
        <f t="shared" si="5"/>
        <v>30125</v>
      </c>
      <c r="F26" s="2">
        <f t="shared" si="5"/>
        <v>23802</v>
      </c>
      <c r="G26" s="2">
        <f t="shared" si="5"/>
        <v>4982</v>
      </c>
      <c r="H26" s="2">
        <f t="shared" si="5"/>
        <v>3205</v>
      </c>
      <c r="I26" s="2">
        <f t="shared" si="5"/>
        <v>2436</v>
      </c>
      <c r="J26" s="2">
        <f>IF(SUM(J22:J25)=0,"",SUM(J22:J25))</f>
        <v>769</v>
      </c>
      <c r="K26" s="4">
        <f t="shared" si="0"/>
        <v>7.4</v>
      </c>
    </row>
    <row r="27" spans="1:11" ht="12">
      <c r="A27" s="16"/>
      <c r="B27" s="16" t="s">
        <v>46</v>
      </c>
      <c r="C27" s="2">
        <f>D27+E27</f>
        <v>16087</v>
      </c>
      <c r="D27" s="3">
        <v>3642</v>
      </c>
      <c r="E27" s="3">
        <v>12445</v>
      </c>
      <c r="F27" s="3">
        <v>8867</v>
      </c>
      <c r="G27" s="3">
        <v>3168</v>
      </c>
      <c r="H27" s="2">
        <f>I27+J27</f>
        <v>1484</v>
      </c>
      <c r="I27" s="3">
        <v>1484</v>
      </c>
      <c r="J27" s="3"/>
      <c r="K27" s="4">
        <f t="shared" si="0"/>
        <v>6</v>
      </c>
    </row>
    <row r="28" spans="1:11" ht="12">
      <c r="A28" s="17" t="s">
        <v>47</v>
      </c>
      <c r="B28" s="16" t="s">
        <v>48</v>
      </c>
      <c r="C28" s="2">
        <f>D28+E28</f>
        <v>10558</v>
      </c>
      <c r="D28" s="3">
        <v>3736</v>
      </c>
      <c r="E28" s="3">
        <v>6822</v>
      </c>
      <c r="F28" s="3">
        <v>4057</v>
      </c>
      <c r="G28" s="3">
        <v>1894</v>
      </c>
      <c r="H28" s="2">
        <f>I28+J28</f>
        <v>970</v>
      </c>
      <c r="I28" s="3">
        <v>970</v>
      </c>
      <c r="J28" s="3"/>
      <c r="K28" s="4">
        <f t="shared" si="0"/>
        <v>4.2</v>
      </c>
    </row>
    <row r="29" spans="1:11" ht="12">
      <c r="A29" s="17" t="s">
        <v>44</v>
      </c>
      <c r="B29" s="16" t="s">
        <v>49</v>
      </c>
      <c r="C29" s="2">
        <f>D29+E29</f>
        <v>8102</v>
      </c>
      <c r="D29" s="3">
        <v>1215</v>
      </c>
      <c r="E29" s="3">
        <v>6887</v>
      </c>
      <c r="F29" s="3">
        <v>4012</v>
      </c>
      <c r="G29" s="3">
        <v>2505</v>
      </c>
      <c r="H29" s="2">
        <f>I29+J29</f>
        <v>1145</v>
      </c>
      <c r="I29" s="3">
        <v>1145</v>
      </c>
      <c r="J29" s="3"/>
      <c r="K29" s="4">
        <f t="shared" si="0"/>
        <v>3.5</v>
      </c>
    </row>
    <row r="30" spans="1:11" ht="12">
      <c r="A30" s="17"/>
      <c r="B30" s="16" t="s">
        <v>31</v>
      </c>
      <c r="C30" s="2">
        <f aca="true" t="shared" si="6" ref="C30:I30">SUM(C27:C29)</f>
        <v>34747</v>
      </c>
      <c r="D30" s="2">
        <f t="shared" si="6"/>
        <v>8593</v>
      </c>
      <c r="E30" s="2">
        <f t="shared" si="6"/>
        <v>26154</v>
      </c>
      <c r="F30" s="2">
        <f t="shared" si="6"/>
        <v>16936</v>
      </c>
      <c r="G30" s="2">
        <f t="shared" si="6"/>
        <v>7567</v>
      </c>
      <c r="H30" s="2">
        <f t="shared" si="6"/>
        <v>3599</v>
      </c>
      <c r="I30" s="2">
        <f t="shared" si="6"/>
        <v>3599</v>
      </c>
      <c r="J30" s="2">
        <f>IF(SUM(J27:J29)=0,"",SUM(J27:J29))</f>
      </c>
      <c r="K30" s="4">
        <f t="shared" si="0"/>
        <v>4.7</v>
      </c>
    </row>
    <row r="31" spans="1:11" ht="12">
      <c r="A31" s="16"/>
      <c r="B31" s="16" t="s">
        <v>50</v>
      </c>
      <c r="C31" s="2">
        <f aca="true" t="shared" si="7" ref="C31:C36">D31+E31</f>
        <v>11021</v>
      </c>
      <c r="D31" s="3">
        <v>3290</v>
      </c>
      <c r="E31" s="3">
        <v>7731</v>
      </c>
      <c r="F31" s="3">
        <v>6608</v>
      </c>
      <c r="G31" s="3">
        <v>1378</v>
      </c>
      <c r="H31" s="2">
        <f aca="true" t="shared" si="8" ref="H31:H36">I31+J31</f>
        <v>572</v>
      </c>
      <c r="I31" s="3">
        <v>549</v>
      </c>
      <c r="J31" s="3">
        <v>23</v>
      </c>
      <c r="K31" s="4">
        <f aca="true" t="shared" si="9" ref="K31:K53">ROUND(F31/H31,1)</f>
        <v>11.6</v>
      </c>
    </row>
    <row r="32" spans="1:11" ht="12">
      <c r="A32" s="17" t="s">
        <v>51</v>
      </c>
      <c r="B32" s="16" t="s">
        <v>52</v>
      </c>
      <c r="C32" s="2">
        <f t="shared" si="7"/>
        <v>1935</v>
      </c>
      <c r="D32" s="3"/>
      <c r="E32" s="3">
        <v>1935</v>
      </c>
      <c r="F32" s="3">
        <v>1413</v>
      </c>
      <c r="G32" s="3">
        <v>394</v>
      </c>
      <c r="H32" s="2">
        <f t="shared" si="8"/>
        <v>301</v>
      </c>
      <c r="I32" s="3">
        <v>301</v>
      </c>
      <c r="J32" s="3"/>
      <c r="K32" s="4">
        <f t="shared" si="9"/>
        <v>4.7</v>
      </c>
    </row>
    <row r="33" spans="1:11" ht="12">
      <c r="A33" s="17"/>
      <c r="B33" s="16" t="s">
        <v>53</v>
      </c>
      <c r="C33" s="2">
        <f t="shared" si="7"/>
        <v>5300</v>
      </c>
      <c r="D33" s="3">
        <v>98</v>
      </c>
      <c r="E33" s="3">
        <v>5202</v>
      </c>
      <c r="F33" s="3">
        <v>3605</v>
      </c>
      <c r="G33" s="3">
        <v>1339</v>
      </c>
      <c r="H33" s="2">
        <f t="shared" si="8"/>
        <v>1134</v>
      </c>
      <c r="I33" s="3">
        <v>1134</v>
      </c>
      <c r="J33" s="3"/>
      <c r="K33" s="4">
        <f t="shared" si="9"/>
        <v>3.2</v>
      </c>
    </row>
    <row r="34" spans="1:11" ht="12">
      <c r="A34" s="17"/>
      <c r="B34" s="16" t="s">
        <v>54</v>
      </c>
      <c r="C34" s="2">
        <f t="shared" si="7"/>
        <v>952</v>
      </c>
      <c r="D34" s="3">
        <v>267</v>
      </c>
      <c r="E34" s="3">
        <v>685</v>
      </c>
      <c r="F34" s="3">
        <v>188</v>
      </c>
      <c r="G34" s="3">
        <v>821</v>
      </c>
      <c r="H34" s="2">
        <f t="shared" si="8"/>
        <v>171</v>
      </c>
      <c r="I34" s="3">
        <v>171</v>
      </c>
      <c r="J34" s="3"/>
      <c r="K34" s="4">
        <f t="shared" si="9"/>
        <v>1.1</v>
      </c>
    </row>
    <row r="35" spans="1:11" ht="12">
      <c r="A35" s="17"/>
      <c r="B35" s="16" t="s">
        <v>55</v>
      </c>
      <c r="C35" s="2">
        <f t="shared" si="7"/>
        <v>13739</v>
      </c>
      <c r="D35" s="3">
        <v>7160</v>
      </c>
      <c r="E35" s="3">
        <v>6579</v>
      </c>
      <c r="F35" s="3">
        <v>4621</v>
      </c>
      <c r="G35" s="3">
        <v>1150</v>
      </c>
      <c r="H35" s="2">
        <f t="shared" si="8"/>
        <v>580</v>
      </c>
      <c r="I35" s="3">
        <v>580</v>
      </c>
      <c r="J35" s="3"/>
      <c r="K35" s="4">
        <f t="shared" si="9"/>
        <v>8</v>
      </c>
    </row>
    <row r="36" spans="1:11" ht="12">
      <c r="A36" s="17" t="s">
        <v>56</v>
      </c>
      <c r="B36" s="16" t="s">
        <v>57</v>
      </c>
      <c r="C36" s="2">
        <f t="shared" si="7"/>
        <v>3507</v>
      </c>
      <c r="D36" s="3">
        <v>269</v>
      </c>
      <c r="E36" s="3">
        <v>3238</v>
      </c>
      <c r="F36" s="3">
        <v>1737</v>
      </c>
      <c r="G36" s="3">
        <v>1370</v>
      </c>
      <c r="H36" s="2">
        <f t="shared" si="8"/>
        <v>710</v>
      </c>
      <c r="I36" s="3">
        <v>710</v>
      </c>
      <c r="J36" s="3"/>
      <c r="K36" s="4">
        <f t="shared" si="9"/>
        <v>2.4</v>
      </c>
    </row>
    <row r="37" spans="1:11" ht="12">
      <c r="A37" s="17"/>
      <c r="B37" s="16" t="s">
        <v>31</v>
      </c>
      <c r="C37" s="2">
        <f aca="true" t="shared" si="10" ref="C37:I37">SUM(C31:C36)</f>
        <v>36454</v>
      </c>
      <c r="D37" s="2">
        <f t="shared" si="10"/>
        <v>11084</v>
      </c>
      <c r="E37" s="2">
        <f t="shared" si="10"/>
        <v>25370</v>
      </c>
      <c r="F37" s="2">
        <f t="shared" si="10"/>
        <v>18172</v>
      </c>
      <c r="G37" s="2">
        <f t="shared" si="10"/>
        <v>6452</v>
      </c>
      <c r="H37" s="2">
        <f t="shared" si="10"/>
        <v>3468</v>
      </c>
      <c r="I37" s="2">
        <f t="shared" si="10"/>
        <v>3445</v>
      </c>
      <c r="J37" s="2">
        <f>IF(SUM(J31:J36)=0,"",SUM(J31:J36))</f>
        <v>23</v>
      </c>
      <c r="K37" s="4">
        <f t="shared" si="9"/>
        <v>5.2</v>
      </c>
    </row>
    <row r="38" spans="1:11" ht="12">
      <c r="A38" s="25"/>
      <c r="B38" s="16" t="s">
        <v>76</v>
      </c>
      <c r="C38" s="2">
        <f aca="true" t="shared" si="11" ref="C38:C44">D38+E38</f>
        <v>2535</v>
      </c>
      <c r="D38" s="2">
        <v>803</v>
      </c>
      <c r="E38" s="2">
        <v>1732</v>
      </c>
      <c r="F38" s="2">
        <v>1511</v>
      </c>
      <c r="G38" s="2">
        <v>410</v>
      </c>
      <c r="H38" s="2">
        <f aca="true" t="shared" si="12" ref="H38:H44">I38+J38</f>
        <v>375</v>
      </c>
      <c r="I38" s="2">
        <v>275</v>
      </c>
      <c r="J38" s="2">
        <v>100</v>
      </c>
      <c r="K38" s="4">
        <f t="shared" si="9"/>
        <v>4</v>
      </c>
    </row>
    <row r="39" spans="1:11" ht="12">
      <c r="A39" s="24" t="s">
        <v>58</v>
      </c>
      <c r="B39" s="16" t="s">
        <v>77</v>
      </c>
      <c r="C39" s="2">
        <f t="shared" si="11"/>
        <v>17389</v>
      </c>
      <c r="D39" s="2">
        <v>6885</v>
      </c>
      <c r="E39" s="2">
        <v>10504</v>
      </c>
      <c r="F39" s="2">
        <v>7723</v>
      </c>
      <c r="G39" s="2">
        <v>3017</v>
      </c>
      <c r="H39" s="2">
        <f t="shared" si="12"/>
        <v>1641</v>
      </c>
      <c r="I39" s="2">
        <v>1641</v>
      </c>
      <c r="J39" s="2"/>
      <c r="K39" s="4">
        <f t="shared" si="9"/>
        <v>4.7</v>
      </c>
    </row>
    <row r="40" spans="1:11" ht="12">
      <c r="A40" s="24"/>
      <c r="B40" s="16" t="s">
        <v>59</v>
      </c>
      <c r="C40" s="2">
        <f t="shared" si="11"/>
        <v>9748</v>
      </c>
      <c r="D40" s="3">
        <v>2393</v>
      </c>
      <c r="E40" s="3">
        <v>7355</v>
      </c>
      <c r="F40" s="3">
        <v>2035</v>
      </c>
      <c r="G40" s="3">
        <v>635</v>
      </c>
      <c r="H40" s="2">
        <f t="shared" si="12"/>
        <v>393</v>
      </c>
      <c r="I40" s="3">
        <v>393</v>
      </c>
      <c r="J40" s="3"/>
      <c r="K40" s="4">
        <f t="shared" si="9"/>
        <v>5.2</v>
      </c>
    </row>
    <row r="41" spans="1:11" ht="12">
      <c r="A41" s="17"/>
      <c r="B41" s="16" t="s">
        <v>60</v>
      </c>
      <c r="C41" s="2">
        <f t="shared" si="11"/>
        <v>25745</v>
      </c>
      <c r="D41" s="3">
        <v>14399</v>
      </c>
      <c r="E41" s="3">
        <v>11346</v>
      </c>
      <c r="F41" s="3">
        <v>5343</v>
      </c>
      <c r="G41" s="3">
        <v>1305</v>
      </c>
      <c r="H41" s="2">
        <f t="shared" si="12"/>
        <v>442</v>
      </c>
      <c r="I41" s="3">
        <v>442</v>
      </c>
      <c r="J41" s="3"/>
      <c r="K41" s="4">
        <f t="shared" si="9"/>
        <v>12.1</v>
      </c>
    </row>
    <row r="42" spans="1:11" ht="12">
      <c r="A42" s="17"/>
      <c r="B42" s="16" t="s">
        <v>61</v>
      </c>
      <c r="C42" s="2">
        <f t="shared" si="11"/>
        <v>18736</v>
      </c>
      <c r="D42" s="3">
        <v>16961</v>
      </c>
      <c r="E42" s="3">
        <v>1775</v>
      </c>
      <c r="F42" s="3">
        <v>976</v>
      </c>
      <c r="G42" s="3">
        <v>414</v>
      </c>
      <c r="H42" s="2">
        <f t="shared" si="12"/>
        <v>286</v>
      </c>
      <c r="I42" s="3">
        <v>286</v>
      </c>
      <c r="J42" s="3"/>
      <c r="K42" s="4">
        <f t="shared" si="9"/>
        <v>3.4</v>
      </c>
    </row>
    <row r="43" spans="1:11" ht="12">
      <c r="A43" s="17"/>
      <c r="B43" s="16" t="s">
        <v>78</v>
      </c>
      <c r="C43" s="2">
        <f t="shared" si="11"/>
        <v>19521</v>
      </c>
      <c r="D43" s="3">
        <v>13392</v>
      </c>
      <c r="E43" s="3">
        <v>6129</v>
      </c>
      <c r="F43" s="3">
        <v>5300</v>
      </c>
      <c r="G43" s="3">
        <v>2008</v>
      </c>
      <c r="H43" s="2">
        <f t="shared" si="12"/>
        <v>731</v>
      </c>
      <c r="I43" s="3">
        <v>731</v>
      </c>
      <c r="J43" s="3"/>
      <c r="K43" s="4">
        <f t="shared" si="9"/>
        <v>7.3</v>
      </c>
    </row>
    <row r="44" spans="1:11" ht="12">
      <c r="A44" s="17" t="s">
        <v>62</v>
      </c>
      <c r="B44" s="16" t="s">
        <v>79</v>
      </c>
      <c r="C44" s="2">
        <f t="shared" si="11"/>
        <v>4973</v>
      </c>
      <c r="D44" s="3">
        <v>305</v>
      </c>
      <c r="E44" s="3">
        <v>4668</v>
      </c>
      <c r="F44" s="3">
        <v>2126</v>
      </c>
      <c r="G44" s="3">
        <v>823</v>
      </c>
      <c r="H44" s="2">
        <f t="shared" si="12"/>
        <v>386</v>
      </c>
      <c r="I44" s="3">
        <v>386</v>
      </c>
      <c r="J44" s="3"/>
      <c r="K44" s="4">
        <f t="shared" si="9"/>
        <v>5.5</v>
      </c>
    </row>
    <row r="45" spans="1:11" ht="12">
      <c r="A45" s="17"/>
      <c r="B45" s="16" t="s">
        <v>31</v>
      </c>
      <c r="C45" s="2">
        <f>SUM(C38:C44)</f>
        <v>98647</v>
      </c>
      <c r="D45" s="2">
        <f aca="true" t="shared" si="13" ref="D45:J45">SUM(D38:D44)</f>
        <v>55138</v>
      </c>
      <c r="E45" s="2">
        <f t="shared" si="13"/>
        <v>43509</v>
      </c>
      <c r="F45" s="2">
        <f t="shared" si="13"/>
        <v>25014</v>
      </c>
      <c r="G45" s="2">
        <f t="shared" si="13"/>
        <v>8612</v>
      </c>
      <c r="H45" s="2">
        <f t="shared" si="13"/>
        <v>4254</v>
      </c>
      <c r="I45" s="2">
        <f t="shared" si="13"/>
        <v>4154</v>
      </c>
      <c r="J45" s="2">
        <f t="shared" si="13"/>
        <v>100</v>
      </c>
      <c r="K45" s="4">
        <f t="shared" si="9"/>
        <v>5.9</v>
      </c>
    </row>
    <row r="46" spans="1:11" ht="12">
      <c r="A46" s="16"/>
      <c r="B46" s="16" t="s">
        <v>63</v>
      </c>
      <c r="C46" s="2">
        <f>D46+E46</f>
        <v>4540</v>
      </c>
      <c r="D46" s="3">
        <v>564</v>
      </c>
      <c r="E46" s="3">
        <v>3976</v>
      </c>
      <c r="F46" s="3">
        <v>2857</v>
      </c>
      <c r="G46" s="3">
        <v>2295</v>
      </c>
      <c r="H46" s="2">
        <f>I46+J46</f>
        <v>1328</v>
      </c>
      <c r="I46" s="3">
        <v>1315</v>
      </c>
      <c r="J46" s="3">
        <v>13</v>
      </c>
      <c r="K46" s="4">
        <f t="shared" si="9"/>
        <v>2.2</v>
      </c>
    </row>
    <row r="47" spans="1:11" ht="12">
      <c r="A47" s="17" t="s">
        <v>64</v>
      </c>
      <c r="B47" s="16" t="s">
        <v>80</v>
      </c>
      <c r="C47" s="2">
        <f>D47+E47</f>
        <v>9082</v>
      </c>
      <c r="D47" s="3">
        <v>4981</v>
      </c>
      <c r="E47" s="3">
        <v>4101</v>
      </c>
      <c r="F47" s="3">
        <v>3605</v>
      </c>
      <c r="G47" s="3">
        <v>1883</v>
      </c>
      <c r="H47" s="2">
        <f>I47+J47</f>
        <v>468</v>
      </c>
      <c r="I47" s="3">
        <v>468</v>
      </c>
      <c r="J47" s="3"/>
      <c r="K47" s="4">
        <f t="shared" si="9"/>
        <v>7.7</v>
      </c>
    </row>
    <row r="48" spans="1:11" ht="12">
      <c r="A48" s="17"/>
      <c r="B48" s="16" t="s">
        <v>81</v>
      </c>
      <c r="C48" s="2">
        <f>D48+E48</f>
        <v>12691</v>
      </c>
      <c r="D48" s="3">
        <v>713</v>
      </c>
      <c r="E48" s="3">
        <v>11978</v>
      </c>
      <c r="F48" s="3">
        <v>11046</v>
      </c>
      <c r="G48" s="3">
        <v>394</v>
      </c>
      <c r="H48" s="2">
        <f>I48+J48</f>
        <v>305</v>
      </c>
      <c r="I48" s="3">
        <v>305</v>
      </c>
      <c r="J48" s="3"/>
      <c r="K48" s="4">
        <f t="shared" si="9"/>
        <v>36.2</v>
      </c>
    </row>
    <row r="49" spans="1:11" ht="12">
      <c r="A49" s="17" t="s">
        <v>66</v>
      </c>
      <c r="B49" s="16" t="s">
        <v>65</v>
      </c>
      <c r="C49" s="2">
        <f>D49+E49</f>
        <v>13166</v>
      </c>
      <c r="D49" s="3">
        <v>1281</v>
      </c>
      <c r="E49" s="3">
        <v>11885</v>
      </c>
      <c r="F49" s="3">
        <v>8687</v>
      </c>
      <c r="G49" s="3">
        <v>1185</v>
      </c>
      <c r="H49" s="2">
        <f>I49+J49</f>
        <v>1027</v>
      </c>
      <c r="I49" s="3">
        <v>1027</v>
      </c>
      <c r="J49" s="3"/>
      <c r="K49" s="4">
        <f t="shared" si="9"/>
        <v>8.5</v>
      </c>
    </row>
    <row r="50" spans="1:11" ht="12">
      <c r="A50" s="17"/>
      <c r="B50" s="16" t="s">
        <v>31</v>
      </c>
      <c r="C50" s="2">
        <f>SUM(C46:C49)</f>
        <v>39479</v>
      </c>
      <c r="D50" s="2">
        <f aca="true" t="shared" si="14" ref="D50:J50">SUM(D46:D49)</f>
        <v>7539</v>
      </c>
      <c r="E50" s="2">
        <f t="shared" si="14"/>
        <v>31940</v>
      </c>
      <c r="F50" s="2">
        <f t="shared" si="14"/>
        <v>26195</v>
      </c>
      <c r="G50" s="2">
        <f t="shared" si="14"/>
        <v>5757</v>
      </c>
      <c r="H50" s="2">
        <f t="shared" si="14"/>
        <v>3128</v>
      </c>
      <c r="I50" s="2">
        <f t="shared" si="14"/>
        <v>3115</v>
      </c>
      <c r="J50" s="2">
        <f t="shared" si="14"/>
        <v>13</v>
      </c>
      <c r="K50" s="4">
        <f t="shared" si="9"/>
        <v>8.4</v>
      </c>
    </row>
    <row r="51" spans="1:11" ht="12">
      <c r="A51" s="18" t="s">
        <v>67</v>
      </c>
      <c r="B51" s="19"/>
      <c r="C51" s="2">
        <f>SUM(C50,C45,C37,C30,C26,C21,C11)</f>
        <v>418956</v>
      </c>
      <c r="D51" s="2">
        <f aca="true" t="shared" si="15" ref="D51:J51">SUM(D50,D45,D37,D30,D26,D21,D11)</f>
        <v>192998</v>
      </c>
      <c r="E51" s="2">
        <f t="shared" si="15"/>
        <v>225958</v>
      </c>
      <c r="F51" s="2">
        <f t="shared" si="15"/>
        <v>144567</v>
      </c>
      <c r="G51" s="2">
        <f t="shared" si="15"/>
        <v>49679</v>
      </c>
      <c r="H51" s="2">
        <f t="shared" si="15"/>
        <v>26130</v>
      </c>
      <c r="I51" s="2">
        <f t="shared" si="15"/>
        <v>24803</v>
      </c>
      <c r="J51" s="2">
        <f t="shared" si="15"/>
        <v>1327</v>
      </c>
      <c r="K51" s="4"/>
    </row>
    <row r="52" spans="1:11" ht="12">
      <c r="A52" s="18" t="s">
        <v>68</v>
      </c>
      <c r="B52" s="19"/>
      <c r="C52" s="2">
        <f>ROUND(C51/36,0)</f>
        <v>11638</v>
      </c>
      <c r="D52" s="2">
        <f aca="true" t="shared" si="16" ref="D52:J52">ROUND(D51/36,0)</f>
        <v>5361</v>
      </c>
      <c r="E52" s="2">
        <f t="shared" si="16"/>
        <v>6277</v>
      </c>
      <c r="F52" s="2">
        <f t="shared" si="16"/>
        <v>4016</v>
      </c>
      <c r="G52" s="2">
        <f t="shared" si="16"/>
        <v>1380</v>
      </c>
      <c r="H52" s="2">
        <f t="shared" si="16"/>
        <v>726</v>
      </c>
      <c r="I52" s="2">
        <f t="shared" si="16"/>
        <v>689</v>
      </c>
      <c r="J52" s="2">
        <f t="shared" si="16"/>
        <v>37</v>
      </c>
      <c r="K52" s="4">
        <f t="shared" si="9"/>
        <v>5.5</v>
      </c>
    </row>
    <row r="53" spans="1:11" ht="12">
      <c r="A53" s="20" t="s">
        <v>69</v>
      </c>
      <c r="B53" s="21"/>
      <c r="C53" s="5">
        <v>11639</v>
      </c>
      <c r="D53" s="5">
        <v>5363</v>
      </c>
      <c r="E53" s="5">
        <v>6277</v>
      </c>
      <c r="F53" s="5">
        <v>4043</v>
      </c>
      <c r="G53" s="5">
        <v>1358</v>
      </c>
      <c r="H53" s="5">
        <v>737</v>
      </c>
      <c r="I53" s="5">
        <v>703</v>
      </c>
      <c r="J53" s="5">
        <v>34</v>
      </c>
      <c r="K53" s="28">
        <f t="shared" si="9"/>
        <v>5.5</v>
      </c>
    </row>
    <row r="55" ht="12">
      <c r="A55" s="22" t="s">
        <v>72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C:\地区内森林面積等.xls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　　　</dc:title>
  <dc:subject/>
  <dc:creator>群馬県林務部</dc:creator>
  <cp:keywords/>
  <dc:description/>
  <cp:lastModifiedBy>群馬県庁</cp:lastModifiedBy>
  <cp:lastPrinted>1997-01-07T01:26:22Z</cp:lastPrinted>
  <dcterms:created xsi:type="dcterms:W3CDTF">1998-09-07T01:12:59Z</dcterms:created>
  <dcterms:modified xsi:type="dcterms:W3CDTF">2002-03-06T02:50:38Z</dcterms:modified>
  <cp:category/>
  <cp:version/>
  <cp:contentType/>
  <cp:contentStatus/>
  <cp:revision>36</cp:revision>
</cp:coreProperties>
</file>