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4"/>
  </bookViews>
  <sheets>
    <sheet name="10-3(1)鳥獣保護区" sheetId="1" r:id="rId1"/>
    <sheet name="10-3(2)鳥獣飼育者" sheetId="2" r:id="rId2"/>
    <sheet name="10-3(3)狩猟者登録" sheetId="3" r:id="rId3"/>
    <sheet name="10-3(4)狩猟鳥獣捕獲数" sheetId="4" r:id="rId4"/>
    <sheet name="10-3(5)有害鳥獣捕獲数" sheetId="5" r:id="rId5"/>
  </sheets>
  <definedNames>
    <definedName name="_xlnm.Print_Area" localSheetId="2">'10-3(3)狩猟者登録'!$B$1:$O$18</definedName>
  </definedNames>
  <calcPr fullCalcOnLoad="1"/>
</workbook>
</file>

<file path=xl/sharedStrings.xml><?xml version="1.0" encoding="utf-8"?>
<sst xmlns="http://schemas.openxmlformats.org/spreadsheetml/2006/main" count="148" uniqueCount="92">
  <si>
    <t>沼田</t>
  </si>
  <si>
    <t>中之条</t>
  </si>
  <si>
    <t>渋川</t>
  </si>
  <si>
    <t>桐生</t>
  </si>
  <si>
    <t>高崎</t>
  </si>
  <si>
    <t>藤岡</t>
  </si>
  <si>
    <t>富岡</t>
  </si>
  <si>
    <t>第３表　鳥獣保護</t>
  </si>
  <si>
    <t>　</t>
  </si>
  <si>
    <t>（１）鳥獣保護区・休猟区・銃猟禁止区域</t>
  </si>
  <si>
    <t>（単位：ｈａ）</t>
  </si>
  <si>
    <t>行政事務所</t>
  </si>
  <si>
    <t>鳥獣保護区</t>
  </si>
  <si>
    <t xml:space="preserve">  特別保護地区</t>
  </si>
  <si>
    <t>休　　猟　　区</t>
  </si>
  <si>
    <t>銃猟禁止区域</t>
  </si>
  <si>
    <t>箇所</t>
  </si>
  <si>
    <t>面　　積</t>
  </si>
  <si>
    <t>平成７年度</t>
  </si>
  <si>
    <t>平成１２年度</t>
  </si>
  <si>
    <t>平成１３年度</t>
  </si>
  <si>
    <t>沼田</t>
  </si>
  <si>
    <t>中之条</t>
  </si>
  <si>
    <t>渋川</t>
  </si>
  <si>
    <t>桐生</t>
  </si>
  <si>
    <t>高崎</t>
  </si>
  <si>
    <t>藤岡</t>
  </si>
  <si>
    <t>富岡</t>
  </si>
  <si>
    <t>〔資料〕自然環境課</t>
  </si>
  <si>
    <t>　　（注）特別保護地区は鳥獣保護区の内数</t>
  </si>
  <si>
    <t>（２）鳥獣飼養者及び飼養鳥獣数</t>
  </si>
  <si>
    <t>(単位：羽：頭）</t>
  </si>
  <si>
    <t>行政事務所</t>
  </si>
  <si>
    <t>飼養者（人）</t>
  </si>
  <si>
    <t>飼養鳥獣</t>
  </si>
  <si>
    <t>　</t>
  </si>
  <si>
    <t>〔資料〕自然環境課</t>
  </si>
  <si>
    <t>（３）狩猟者登録件数</t>
  </si>
  <si>
    <t>総       数</t>
  </si>
  <si>
    <t>甲       種</t>
  </si>
  <si>
    <t>乙       種</t>
  </si>
  <si>
    <t>丙       種</t>
  </si>
  <si>
    <t>　総数</t>
  </si>
  <si>
    <t>　県内</t>
  </si>
  <si>
    <t>　県外</t>
  </si>
  <si>
    <t>　</t>
  </si>
  <si>
    <t>　　</t>
  </si>
  <si>
    <t>沼　田</t>
  </si>
  <si>
    <t>渋　川</t>
  </si>
  <si>
    <t>桐　生</t>
  </si>
  <si>
    <t>高　崎</t>
  </si>
  <si>
    <t>藤　岡</t>
  </si>
  <si>
    <t>富　岡</t>
  </si>
  <si>
    <t>自然環境課</t>
  </si>
  <si>
    <t>（４）狩猟による鳥獣捕獲数</t>
  </si>
  <si>
    <t>　（単位：羽・頭）</t>
  </si>
  <si>
    <t>鳥　　　　　　　類</t>
  </si>
  <si>
    <t>獣　　　　　類</t>
  </si>
  <si>
    <t>総  数</t>
  </si>
  <si>
    <t>キ  ジ</t>
  </si>
  <si>
    <t>ヤマドリ</t>
  </si>
  <si>
    <t>コジュケイ</t>
  </si>
  <si>
    <t>カモ類</t>
  </si>
  <si>
    <t>その他</t>
  </si>
  <si>
    <t>ク  マ</t>
  </si>
  <si>
    <t>イノシシ</t>
  </si>
  <si>
    <t>シ  カ</t>
  </si>
  <si>
    <t>沼田</t>
  </si>
  <si>
    <t>渋川</t>
  </si>
  <si>
    <t>高崎</t>
  </si>
  <si>
    <t>藤岡</t>
  </si>
  <si>
    <t>富岡</t>
  </si>
  <si>
    <t>（５）有害鳥獣補獲許可による鳥獣捕獲数</t>
  </si>
  <si>
    <t>（単位：羽・頭）</t>
  </si>
  <si>
    <t>総　数</t>
  </si>
  <si>
    <t>鳥　　　　　　　　　　　　　　　類</t>
  </si>
  <si>
    <t>獣　　　　　　　　　　　　　　　類</t>
  </si>
  <si>
    <t>総　数</t>
  </si>
  <si>
    <t>キジバト</t>
  </si>
  <si>
    <t>カラス類</t>
  </si>
  <si>
    <t>ムクドリ</t>
  </si>
  <si>
    <t>ドバト</t>
  </si>
  <si>
    <t>ヒヨドリ</t>
  </si>
  <si>
    <t>スズメ類</t>
  </si>
  <si>
    <t>シカ</t>
  </si>
  <si>
    <t>クマ</t>
  </si>
  <si>
    <t>サル</t>
  </si>
  <si>
    <t>ノウサギ</t>
  </si>
  <si>
    <t>タヌキ</t>
  </si>
  <si>
    <t>キツネ</t>
  </si>
  <si>
    <t>ﾊｸﾋﾞｼﾝ</t>
  </si>
  <si>
    <t>※H12のその他はカワウ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</si>
</sst>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_ "/>
    <numFmt numFmtId="179" formatCode="0_ "/>
    <numFmt numFmtId="180" formatCode="#,##0_ ;[Red]\-#,##0\ "/>
    <numFmt numFmtId="181" formatCode="#,##0_);[Red]\(#,##0\)"/>
    <numFmt numFmtId="182" formatCode="#,##0.00_);[Red]\(#,##0.00\)"/>
    <numFmt numFmtId="183" formatCode="#,##0.00_ "/>
    <numFmt numFmtId="184" formatCode="#,##0;\-#,##0;&quot;-&quot;"/>
    <numFmt numFmtId="185" formatCode="#,##0;[Red]#,##0"/>
    <numFmt numFmtId="186" formatCode="0_);[Red]\(0\)"/>
    <numFmt numFmtId="187" formatCode="#,##0.00;\-#,##0.00;&quot;-&quot;"/>
    <numFmt numFmtId="188" formatCode="[$-411]e\.m\.d"/>
    <numFmt numFmtId="189" formatCode="[$-411]&quot;昭&quot;&quot;和&quot;e\.m\.d"/>
    <numFmt numFmtId="190" formatCode="[$-411]e\.\ m\.\ d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9"/>
      <name val="ＭＳ ＰＲゴシック"/>
      <family val="3"/>
    </font>
    <font>
      <b/>
      <sz val="10"/>
      <name val="ＭＳ ＰＲゴシック"/>
      <family val="3"/>
    </font>
    <font>
      <b/>
      <sz val="11"/>
      <name val="ＭＳ ＰＲゴシック"/>
      <family val="3"/>
    </font>
    <font>
      <sz val="8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84" fontId="4" fillId="0" borderId="3" xfId="0" applyNumberFormat="1" applyFont="1" applyBorder="1" applyAlignment="1">
      <alignment vertical="center"/>
    </xf>
    <xf numFmtId="184" fontId="4" fillId="0" borderId="4" xfId="0" applyNumberFormat="1" applyFont="1" applyBorder="1" applyAlignment="1">
      <alignment vertical="center"/>
    </xf>
    <xf numFmtId="184" fontId="4" fillId="0" borderId="5" xfId="0" applyNumberFormat="1" applyFont="1" applyBorder="1" applyAlignment="1">
      <alignment vertical="center"/>
    </xf>
    <xf numFmtId="184" fontId="4" fillId="0" borderId="6" xfId="0" applyNumberFormat="1" applyFont="1" applyBorder="1" applyAlignment="1">
      <alignment vertical="center"/>
    </xf>
    <xf numFmtId="184" fontId="7" fillId="0" borderId="5" xfId="0" applyNumberFormat="1" applyFont="1" applyBorder="1" applyAlignment="1">
      <alignment vertical="center"/>
    </xf>
    <xf numFmtId="184" fontId="7" fillId="0" borderId="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184" fontId="8" fillId="0" borderId="5" xfId="0" applyNumberFormat="1" applyFont="1" applyBorder="1" applyAlignment="1">
      <alignment vertical="center"/>
    </xf>
    <xf numFmtId="184" fontId="8" fillId="0" borderId="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distributed" vertical="center"/>
    </xf>
    <xf numFmtId="184" fontId="4" fillId="0" borderId="5" xfId="0" applyNumberFormat="1" applyFont="1" applyFill="1" applyBorder="1" applyAlignment="1">
      <alignment vertical="center"/>
    </xf>
    <xf numFmtId="184" fontId="4" fillId="0" borderId="6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distributed" vertical="center"/>
    </xf>
    <xf numFmtId="184" fontId="4" fillId="0" borderId="11" xfId="0" applyNumberFormat="1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6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84" fontId="4" fillId="0" borderId="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84" fontId="4" fillId="0" borderId="3" xfId="0" applyNumberFormat="1" applyFont="1" applyBorder="1" applyAlignment="1">
      <alignment horizontal="right" vertical="center"/>
    </xf>
    <xf numFmtId="184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84" fontId="4" fillId="0" borderId="5" xfId="0" applyNumberFormat="1" applyFont="1" applyBorder="1" applyAlignment="1">
      <alignment horizontal="right" vertical="center"/>
    </xf>
    <xf numFmtId="184" fontId="4" fillId="0" borderId="6" xfId="0" applyNumberFormat="1" applyFont="1" applyBorder="1" applyAlignment="1">
      <alignment horizontal="right" vertical="center"/>
    </xf>
    <xf numFmtId="184" fontId="7" fillId="0" borderId="5" xfId="0" applyNumberFormat="1" applyFont="1" applyBorder="1" applyAlignment="1">
      <alignment horizontal="right" vertical="center"/>
    </xf>
    <xf numFmtId="184" fontId="7" fillId="0" borderId="6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84" fontId="4" fillId="0" borderId="5" xfId="0" applyNumberFormat="1" applyFont="1" applyFill="1" applyBorder="1" applyAlignment="1">
      <alignment horizontal="right" vertical="center"/>
    </xf>
    <xf numFmtId="184" fontId="4" fillId="0" borderId="6" xfId="0" applyNumberFormat="1" applyFont="1" applyFill="1" applyBorder="1" applyAlignment="1">
      <alignment horizontal="right" vertical="center"/>
    </xf>
    <xf numFmtId="184" fontId="4" fillId="0" borderId="11" xfId="0" applyNumberFormat="1" applyFont="1" applyBorder="1" applyAlignment="1">
      <alignment horizontal="right" vertical="center"/>
    </xf>
    <xf numFmtId="184" fontId="4" fillId="0" borderId="11" xfId="0" applyNumberFormat="1" applyFont="1" applyFill="1" applyBorder="1" applyAlignment="1">
      <alignment horizontal="right" vertical="center"/>
    </xf>
    <xf numFmtId="184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0" fillId="3" borderId="17" xfId="0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3" borderId="17" xfId="0" applyFont="1" applyFill="1" applyBorder="1" applyAlignment="1">
      <alignment horizontal="distributed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distributed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181" fontId="4" fillId="2" borderId="1" xfId="0" applyNumberFormat="1" applyFont="1" applyFill="1" applyBorder="1" applyAlignment="1">
      <alignment horizontal="center" vertical="center"/>
    </xf>
    <xf numFmtId="181" fontId="4" fillId="2" borderId="2" xfId="0" applyNumberFormat="1" applyFont="1" applyFill="1" applyBorder="1" applyAlignment="1">
      <alignment horizontal="center" vertical="center"/>
    </xf>
    <xf numFmtId="184" fontId="4" fillId="0" borderId="11" xfId="0" applyNumberFormat="1" applyFont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4" fillId="3" borderId="7" xfId="0" applyFont="1" applyFill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7" fillId="3" borderId="7" xfId="0" applyFont="1" applyFill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1" fontId="4" fillId="2" borderId="20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workbookViewId="0" topLeftCell="A1">
      <selection activeCell="O16" sqref="O16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7.625" style="1" customWidth="1"/>
    <col min="4" max="4" width="4.625" style="1" customWidth="1"/>
    <col min="5" max="5" width="10.875" style="1" customWidth="1"/>
    <col min="6" max="6" width="4.625" style="1" customWidth="1"/>
    <col min="7" max="7" width="10.875" style="1" customWidth="1"/>
    <col min="8" max="8" width="4.625" style="1" customWidth="1"/>
    <col min="9" max="9" width="10.875" style="1" customWidth="1"/>
    <col min="10" max="10" width="4.625" style="1" customWidth="1"/>
    <col min="11" max="11" width="11.125" style="1" customWidth="1"/>
    <col min="12" max="16384" width="9.00390625" style="1" customWidth="1"/>
  </cols>
  <sheetData>
    <row r="1" ht="14.25">
      <c r="B1" s="2" t="s">
        <v>7</v>
      </c>
    </row>
    <row r="2" ht="12">
      <c r="D2" s="1" t="s">
        <v>8</v>
      </c>
    </row>
    <row r="3" spans="2:6" ht="14.25">
      <c r="B3" s="2" t="s">
        <v>9</v>
      </c>
      <c r="D3" s="2"/>
      <c r="E3" s="2"/>
      <c r="F3" s="2"/>
    </row>
    <row r="4" ht="12.75" thickBot="1">
      <c r="K4" s="1" t="s">
        <v>10</v>
      </c>
    </row>
    <row r="5" spans="2:11" s="3" customFormat="1" ht="12" customHeight="1">
      <c r="B5" s="95" t="s">
        <v>11</v>
      </c>
      <c r="C5" s="96"/>
      <c r="D5" s="79" t="s">
        <v>12</v>
      </c>
      <c r="E5" s="88"/>
      <c r="F5" s="79" t="s">
        <v>13</v>
      </c>
      <c r="G5" s="88"/>
      <c r="H5" s="79" t="s">
        <v>14</v>
      </c>
      <c r="I5" s="88"/>
      <c r="J5" s="79" t="s">
        <v>15</v>
      </c>
      <c r="K5" s="80"/>
    </row>
    <row r="6" spans="2:11" s="3" customFormat="1" ht="12" customHeight="1">
      <c r="B6" s="97"/>
      <c r="C6" s="98"/>
      <c r="D6" s="4" t="s">
        <v>16</v>
      </c>
      <c r="E6" s="4" t="s">
        <v>17</v>
      </c>
      <c r="F6" s="4" t="s">
        <v>16</v>
      </c>
      <c r="G6" s="4" t="s">
        <v>17</v>
      </c>
      <c r="H6" s="4" t="s">
        <v>16</v>
      </c>
      <c r="I6" s="4" t="s">
        <v>17</v>
      </c>
      <c r="J6" s="4" t="s">
        <v>16</v>
      </c>
      <c r="K6" s="5" t="s">
        <v>17</v>
      </c>
    </row>
    <row r="7" spans="2:11" ht="12" customHeight="1">
      <c r="B7" s="81" t="s">
        <v>18</v>
      </c>
      <c r="C7" s="82"/>
      <c r="D7" s="6">
        <v>52</v>
      </c>
      <c r="E7" s="6">
        <v>68606.3</v>
      </c>
      <c r="F7" s="6">
        <v>8</v>
      </c>
      <c r="G7" s="6">
        <v>2182</v>
      </c>
      <c r="H7" s="6">
        <v>29</v>
      </c>
      <c r="I7" s="6">
        <v>64066.8</v>
      </c>
      <c r="J7" s="6">
        <v>118</v>
      </c>
      <c r="K7" s="7">
        <v>27878.3</v>
      </c>
    </row>
    <row r="8" spans="2:11" ht="12" customHeight="1">
      <c r="B8" s="83" t="s">
        <v>19</v>
      </c>
      <c r="C8" s="84"/>
      <c r="D8" s="8">
        <v>53</v>
      </c>
      <c r="E8" s="8">
        <v>68333.5</v>
      </c>
      <c r="F8" s="8">
        <v>8</v>
      </c>
      <c r="G8" s="8">
        <v>2182</v>
      </c>
      <c r="H8" s="8">
        <v>22</v>
      </c>
      <c r="I8" s="8">
        <v>48958</v>
      </c>
      <c r="J8" s="8">
        <v>122</v>
      </c>
      <c r="K8" s="9">
        <v>42173.7</v>
      </c>
    </row>
    <row r="9" spans="2:11" s="12" customFormat="1" ht="12" customHeight="1">
      <c r="B9" s="85" t="s">
        <v>20</v>
      </c>
      <c r="C9" s="86"/>
      <c r="D9" s="10">
        <f>SUM(D11:D17)</f>
        <v>53</v>
      </c>
      <c r="E9" s="10">
        <f>SUM(E11:E17)</f>
        <v>68333.5</v>
      </c>
      <c r="F9" s="10">
        <f>SUM(F11:F17)</f>
        <v>8</v>
      </c>
      <c r="G9" s="10">
        <f>SUM(G11:G17)</f>
        <v>2182</v>
      </c>
      <c r="H9" s="10">
        <v>23</v>
      </c>
      <c r="I9" s="10">
        <v>45856</v>
      </c>
      <c r="J9" s="10">
        <v>129</v>
      </c>
      <c r="K9" s="11">
        <v>44621</v>
      </c>
    </row>
    <row r="10" spans="2:11" s="17" customFormat="1" ht="12" customHeight="1">
      <c r="B10" s="13"/>
      <c r="C10" s="14"/>
      <c r="D10" s="15"/>
      <c r="E10" s="15"/>
      <c r="F10" s="15"/>
      <c r="G10" s="15"/>
      <c r="H10" s="15"/>
      <c r="I10" s="15"/>
      <c r="J10" s="15"/>
      <c r="K10" s="16"/>
    </row>
    <row r="11" spans="2:11" ht="12" customHeight="1">
      <c r="B11" s="18"/>
      <c r="C11" s="19" t="s">
        <v>21</v>
      </c>
      <c r="D11" s="20">
        <v>9</v>
      </c>
      <c r="E11" s="20">
        <v>23166</v>
      </c>
      <c r="F11" s="20">
        <v>0</v>
      </c>
      <c r="G11" s="20">
        <v>0</v>
      </c>
      <c r="H11" s="20">
        <v>4</v>
      </c>
      <c r="I11" s="20">
        <v>12100</v>
      </c>
      <c r="J11" s="20">
        <v>16</v>
      </c>
      <c r="K11" s="21">
        <v>3296</v>
      </c>
    </row>
    <row r="12" spans="2:11" ht="12" customHeight="1">
      <c r="B12" s="18"/>
      <c r="C12" s="19" t="s">
        <v>22</v>
      </c>
      <c r="D12" s="20">
        <v>4</v>
      </c>
      <c r="E12" s="20">
        <v>17446</v>
      </c>
      <c r="F12" s="20">
        <v>2</v>
      </c>
      <c r="G12" s="20">
        <v>1138</v>
      </c>
      <c r="H12" s="20">
        <v>5</v>
      </c>
      <c r="I12" s="20">
        <v>15579</v>
      </c>
      <c r="J12" s="20">
        <v>25</v>
      </c>
      <c r="K12" s="21">
        <v>3599</v>
      </c>
    </row>
    <row r="13" spans="2:11" ht="12" customHeight="1">
      <c r="B13" s="18"/>
      <c r="C13" s="19" t="s">
        <v>23</v>
      </c>
      <c r="D13" s="20">
        <v>6</v>
      </c>
      <c r="E13" s="20">
        <v>5055.3</v>
      </c>
      <c r="F13" s="20">
        <v>2</v>
      </c>
      <c r="G13" s="20">
        <v>528</v>
      </c>
      <c r="H13" s="20">
        <v>3</v>
      </c>
      <c r="I13" s="20">
        <v>2725</v>
      </c>
      <c r="J13" s="20">
        <v>27</v>
      </c>
      <c r="K13" s="21">
        <v>7806</v>
      </c>
    </row>
    <row r="14" spans="2:11" ht="12" customHeight="1">
      <c r="B14" s="18"/>
      <c r="C14" s="19" t="s">
        <v>24</v>
      </c>
      <c r="D14" s="20">
        <v>10</v>
      </c>
      <c r="E14" s="20">
        <v>3943.2</v>
      </c>
      <c r="F14" s="20">
        <v>2</v>
      </c>
      <c r="G14" s="20">
        <v>120</v>
      </c>
      <c r="H14" s="20">
        <v>1</v>
      </c>
      <c r="I14" s="20">
        <v>1575</v>
      </c>
      <c r="J14" s="20">
        <v>22</v>
      </c>
      <c r="K14" s="21">
        <v>15947</v>
      </c>
    </row>
    <row r="15" spans="2:11" ht="12" customHeight="1">
      <c r="B15" s="18"/>
      <c r="C15" s="19" t="s">
        <v>25</v>
      </c>
      <c r="D15" s="20">
        <v>10</v>
      </c>
      <c r="E15" s="20">
        <v>10267</v>
      </c>
      <c r="F15" s="20">
        <v>2</v>
      </c>
      <c r="G15" s="20">
        <v>396</v>
      </c>
      <c r="H15" s="20">
        <v>3</v>
      </c>
      <c r="I15" s="20">
        <v>4405</v>
      </c>
      <c r="J15" s="20">
        <v>20</v>
      </c>
      <c r="K15" s="21">
        <v>7204</v>
      </c>
    </row>
    <row r="16" spans="2:11" ht="12" customHeight="1">
      <c r="B16" s="18"/>
      <c r="C16" s="19" t="s">
        <v>26</v>
      </c>
      <c r="D16" s="20">
        <v>7</v>
      </c>
      <c r="E16" s="20">
        <v>3721</v>
      </c>
      <c r="F16" s="20">
        <v>0</v>
      </c>
      <c r="G16" s="20">
        <v>0</v>
      </c>
      <c r="H16" s="20">
        <v>4</v>
      </c>
      <c r="I16" s="20">
        <v>5450</v>
      </c>
      <c r="J16" s="20">
        <v>5</v>
      </c>
      <c r="K16" s="21">
        <v>4678</v>
      </c>
    </row>
    <row r="17" spans="2:11" ht="12" customHeight="1" thickBot="1">
      <c r="B17" s="22"/>
      <c r="C17" s="23" t="s">
        <v>27</v>
      </c>
      <c r="D17" s="24">
        <v>7</v>
      </c>
      <c r="E17" s="24">
        <v>4735</v>
      </c>
      <c r="F17" s="24">
        <v>0</v>
      </c>
      <c r="G17" s="24">
        <v>0</v>
      </c>
      <c r="H17" s="24">
        <v>3</v>
      </c>
      <c r="I17" s="24">
        <v>4022</v>
      </c>
      <c r="J17" s="24">
        <v>14</v>
      </c>
      <c r="K17" s="25">
        <v>2091</v>
      </c>
    </row>
    <row r="19" ht="12">
      <c r="B19" s="26" t="s">
        <v>28</v>
      </c>
    </row>
    <row r="20" ht="12">
      <c r="B20" s="26" t="s">
        <v>29</v>
      </c>
    </row>
    <row r="22" spans="3:11" ht="12">
      <c r="C22" s="27"/>
      <c r="D22" s="27"/>
      <c r="E22" s="27"/>
      <c r="F22" s="27"/>
      <c r="G22" s="27"/>
      <c r="H22" s="27"/>
      <c r="I22" s="27"/>
      <c r="J22" s="27"/>
      <c r="K22" s="27"/>
    </row>
    <row r="23" spans="3:11" ht="12">
      <c r="C23" s="27"/>
      <c r="D23" s="27"/>
      <c r="E23" s="27"/>
      <c r="F23" s="27"/>
      <c r="G23" s="27"/>
      <c r="H23" s="27"/>
      <c r="I23" s="27"/>
      <c r="J23" s="27"/>
      <c r="K23" s="27"/>
    </row>
    <row r="24" spans="3:11" ht="12">
      <c r="C24" s="27"/>
      <c r="D24" s="27"/>
      <c r="E24" s="27"/>
      <c r="F24" s="27"/>
      <c r="G24" s="27"/>
      <c r="H24" s="27"/>
      <c r="I24" s="27"/>
      <c r="J24" s="27"/>
      <c r="K24" s="27"/>
    </row>
    <row r="25" spans="3:11" ht="12">
      <c r="C25" s="27"/>
      <c r="D25" s="27"/>
      <c r="E25" s="27"/>
      <c r="F25" s="27"/>
      <c r="G25" s="27"/>
      <c r="H25" s="27"/>
      <c r="I25" s="27"/>
      <c r="J25" s="27"/>
      <c r="K25" s="27"/>
    </row>
    <row r="26" spans="3:11" ht="12">
      <c r="C26" s="27"/>
      <c r="D26" s="27"/>
      <c r="E26" s="27"/>
      <c r="F26" s="27"/>
      <c r="G26" s="27"/>
      <c r="H26" s="27"/>
      <c r="I26" s="27"/>
      <c r="J26" s="27"/>
      <c r="K26" s="27"/>
    </row>
    <row r="27" spans="3:11" ht="12">
      <c r="C27" s="27"/>
      <c r="D27" s="27"/>
      <c r="E27" s="27"/>
      <c r="F27" s="27"/>
      <c r="G27" s="27"/>
      <c r="H27" s="27"/>
      <c r="I27" s="27"/>
      <c r="J27" s="27"/>
      <c r="K27" s="27"/>
    </row>
    <row r="28" spans="3:11" ht="12">
      <c r="C28" s="27"/>
      <c r="D28" s="27"/>
      <c r="E28" s="27"/>
      <c r="F28" s="27"/>
      <c r="G28" s="27"/>
      <c r="H28" s="27"/>
      <c r="I28" s="27"/>
      <c r="J28" s="27"/>
      <c r="K28" s="27"/>
    </row>
  </sheetData>
  <mergeCells count="8">
    <mergeCell ref="J5:K5"/>
    <mergeCell ref="B7:C7"/>
    <mergeCell ref="B8:C8"/>
    <mergeCell ref="B9:C9"/>
    <mergeCell ref="B5:C6"/>
    <mergeCell ref="D5:E5"/>
    <mergeCell ref="F5:G5"/>
    <mergeCell ref="H5:I5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6"/>
  <sheetViews>
    <sheetView workbookViewId="0" topLeftCell="A1">
      <selection activeCell="A3" sqref="A3:IV14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7.625" style="1" customWidth="1"/>
    <col min="4" max="4" width="9.50390625" style="1" customWidth="1"/>
    <col min="5" max="5" width="12.625" style="1" customWidth="1"/>
    <col min="6" max="6" width="15.375" style="1" customWidth="1"/>
    <col min="7" max="16384" width="9.00390625" style="1" customWidth="1"/>
  </cols>
  <sheetData>
    <row r="1" spans="2:5" ht="14.25">
      <c r="B1" s="2" t="s">
        <v>30</v>
      </c>
      <c r="D1" s="2"/>
      <c r="E1" s="2"/>
    </row>
    <row r="2" ht="12.75" thickBot="1">
      <c r="E2" s="28" t="s">
        <v>31</v>
      </c>
    </row>
    <row r="3" spans="2:9" s="3" customFormat="1" ht="13.5">
      <c r="B3" s="95" t="s">
        <v>32</v>
      </c>
      <c r="C3" s="96"/>
      <c r="D3" s="29" t="s">
        <v>33</v>
      </c>
      <c r="E3" s="30" t="s">
        <v>34</v>
      </c>
      <c r="I3" s="3" t="s">
        <v>8</v>
      </c>
    </row>
    <row r="4" spans="2:9" ht="13.5">
      <c r="B4" s="81" t="s">
        <v>18</v>
      </c>
      <c r="C4" s="82"/>
      <c r="D4" s="6">
        <v>43</v>
      </c>
      <c r="E4" s="31">
        <v>151</v>
      </c>
      <c r="G4" s="32"/>
      <c r="H4" s="1" t="s">
        <v>35</v>
      </c>
      <c r="I4" s="1" t="s">
        <v>35</v>
      </c>
    </row>
    <row r="5" spans="2:5" ht="13.5">
      <c r="B5" s="83" t="s">
        <v>19</v>
      </c>
      <c r="C5" s="84"/>
      <c r="D5" s="8">
        <v>20</v>
      </c>
      <c r="E5" s="9">
        <v>108</v>
      </c>
    </row>
    <row r="6" spans="2:5" s="12" customFormat="1" ht="11.25">
      <c r="B6" s="85" t="s">
        <v>20</v>
      </c>
      <c r="C6" s="86"/>
      <c r="D6" s="10">
        <f>SUM(D8:D14)</f>
        <v>13</v>
      </c>
      <c r="E6" s="11">
        <f>SUM(E8:E14)</f>
        <v>41</v>
      </c>
    </row>
    <row r="7" spans="2:5" ht="12">
      <c r="B7" s="18"/>
      <c r="C7" s="33"/>
      <c r="D7" s="8"/>
      <c r="E7" s="9"/>
    </row>
    <row r="8" spans="2:5" ht="12">
      <c r="B8" s="18"/>
      <c r="C8" s="19" t="s">
        <v>21</v>
      </c>
      <c r="D8" s="20">
        <v>0</v>
      </c>
      <c r="E8" s="21">
        <v>0</v>
      </c>
    </row>
    <row r="9" spans="2:5" ht="12">
      <c r="B9" s="18"/>
      <c r="C9" s="19" t="s">
        <v>22</v>
      </c>
      <c r="D9" s="20">
        <v>3</v>
      </c>
      <c r="E9" s="21">
        <v>8</v>
      </c>
    </row>
    <row r="10" spans="2:5" ht="12">
      <c r="B10" s="18"/>
      <c r="C10" s="19" t="s">
        <v>23</v>
      </c>
      <c r="D10" s="20">
        <v>1</v>
      </c>
      <c r="E10" s="21">
        <v>3</v>
      </c>
    </row>
    <row r="11" spans="2:5" ht="12">
      <c r="B11" s="18"/>
      <c r="C11" s="19" t="s">
        <v>24</v>
      </c>
      <c r="D11" s="20">
        <v>0</v>
      </c>
      <c r="E11" s="21">
        <v>0</v>
      </c>
    </row>
    <row r="12" spans="2:5" ht="12">
      <c r="B12" s="18"/>
      <c r="C12" s="19" t="s">
        <v>25</v>
      </c>
      <c r="D12" s="20">
        <v>1</v>
      </c>
      <c r="E12" s="21">
        <v>5</v>
      </c>
    </row>
    <row r="13" spans="2:5" ht="12">
      <c r="B13" s="18"/>
      <c r="C13" s="19" t="s">
        <v>26</v>
      </c>
      <c r="D13" s="20">
        <v>5</v>
      </c>
      <c r="E13" s="21">
        <v>12</v>
      </c>
    </row>
    <row r="14" spans="2:5" ht="12.75" thickBot="1">
      <c r="B14" s="22"/>
      <c r="C14" s="23" t="s">
        <v>27</v>
      </c>
      <c r="D14" s="24">
        <v>3</v>
      </c>
      <c r="E14" s="25">
        <v>13</v>
      </c>
    </row>
    <row r="16" ht="12">
      <c r="C16" s="26" t="s">
        <v>36</v>
      </c>
    </row>
  </sheetData>
  <mergeCells count="4">
    <mergeCell ref="B3:C3"/>
    <mergeCell ref="B4:C4"/>
    <mergeCell ref="B5:C5"/>
    <mergeCell ref="B6:C6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7"/>
  <sheetViews>
    <sheetView workbookViewId="0" topLeftCell="A1">
      <selection activeCell="A8" sqref="A8:IV8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9.625" style="1" bestFit="1" customWidth="1"/>
    <col min="4" max="15" width="6.50390625" style="1" customWidth="1"/>
    <col min="16" max="16384" width="9.00390625" style="1" customWidth="1"/>
  </cols>
  <sheetData>
    <row r="1" spans="2:4" s="34" customFormat="1" ht="14.25">
      <c r="B1" s="2" t="s">
        <v>37</v>
      </c>
      <c r="D1" s="2"/>
    </row>
    <row r="2" ht="12.75" thickBot="1"/>
    <row r="3" spans="2:15" ht="13.5">
      <c r="B3" s="99" t="s">
        <v>11</v>
      </c>
      <c r="C3" s="100"/>
      <c r="D3" s="79" t="s">
        <v>38</v>
      </c>
      <c r="E3" s="89"/>
      <c r="F3" s="91"/>
      <c r="G3" s="79" t="s">
        <v>39</v>
      </c>
      <c r="H3" s="89"/>
      <c r="I3" s="91"/>
      <c r="J3" s="79" t="s">
        <v>40</v>
      </c>
      <c r="K3" s="89"/>
      <c r="L3" s="91"/>
      <c r="M3" s="79" t="s">
        <v>41</v>
      </c>
      <c r="N3" s="89"/>
      <c r="O3" s="90"/>
    </row>
    <row r="4" spans="2:16" ht="12">
      <c r="B4" s="101"/>
      <c r="C4" s="102"/>
      <c r="D4" s="35" t="s">
        <v>42</v>
      </c>
      <c r="E4" s="35" t="s">
        <v>43</v>
      </c>
      <c r="F4" s="35" t="s">
        <v>44</v>
      </c>
      <c r="G4" s="35" t="s">
        <v>42</v>
      </c>
      <c r="H4" s="35" t="s">
        <v>43</v>
      </c>
      <c r="I4" s="35" t="s">
        <v>44</v>
      </c>
      <c r="J4" s="35" t="s">
        <v>42</v>
      </c>
      <c r="K4" s="35" t="s">
        <v>43</v>
      </c>
      <c r="L4" s="35" t="s">
        <v>44</v>
      </c>
      <c r="M4" s="35" t="s">
        <v>42</v>
      </c>
      <c r="N4" s="35" t="s">
        <v>43</v>
      </c>
      <c r="O4" s="36" t="s">
        <v>44</v>
      </c>
      <c r="P4" s="1" t="s">
        <v>45</v>
      </c>
    </row>
    <row r="5" spans="2:16" ht="13.5">
      <c r="B5" s="81" t="s">
        <v>18</v>
      </c>
      <c r="C5" s="82"/>
      <c r="D5" s="37">
        <v>6832</v>
      </c>
      <c r="E5" s="37">
        <v>3965</v>
      </c>
      <c r="F5" s="37">
        <v>2867</v>
      </c>
      <c r="G5" s="37">
        <v>208</v>
      </c>
      <c r="H5" s="37">
        <v>194</v>
      </c>
      <c r="I5" s="37">
        <v>14</v>
      </c>
      <c r="J5" s="37">
        <v>6384</v>
      </c>
      <c r="K5" s="37">
        <v>3560</v>
      </c>
      <c r="L5" s="37">
        <v>2824</v>
      </c>
      <c r="M5" s="37">
        <v>240</v>
      </c>
      <c r="N5" s="37">
        <v>211</v>
      </c>
      <c r="O5" s="38">
        <v>29</v>
      </c>
      <c r="P5" s="39" t="s">
        <v>35</v>
      </c>
    </row>
    <row r="6" spans="2:16" ht="13.5">
      <c r="B6" s="83" t="s">
        <v>19</v>
      </c>
      <c r="C6" s="84"/>
      <c r="D6" s="40">
        <v>6018</v>
      </c>
      <c r="E6" s="40">
        <v>3512</v>
      </c>
      <c r="F6" s="40">
        <v>2506</v>
      </c>
      <c r="G6" s="40">
        <v>269</v>
      </c>
      <c r="H6" s="40">
        <v>252</v>
      </c>
      <c r="I6" s="40">
        <v>17</v>
      </c>
      <c r="J6" s="40">
        <v>5446</v>
      </c>
      <c r="K6" s="40">
        <v>3002</v>
      </c>
      <c r="L6" s="40">
        <v>2444</v>
      </c>
      <c r="M6" s="40">
        <v>303</v>
      </c>
      <c r="N6" s="40">
        <v>258</v>
      </c>
      <c r="O6" s="41">
        <v>45</v>
      </c>
      <c r="P6" s="39" t="s">
        <v>46</v>
      </c>
    </row>
    <row r="7" spans="2:16" s="12" customFormat="1" ht="11.25">
      <c r="B7" s="85" t="s">
        <v>20</v>
      </c>
      <c r="C7" s="86"/>
      <c r="D7" s="42">
        <f aca="true" t="shared" si="0" ref="D7:D16">SUM(E7:F7)</f>
        <v>5814</v>
      </c>
      <c r="E7" s="42">
        <f>SUM(H7+K7+N7)</f>
        <v>3410</v>
      </c>
      <c r="F7" s="42">
        <f>SUM(I7+L7+O7)</f>
        <v>2404</v>
      </c>
      <c r="G7" s="42">
        <f aca="true" t="shared" si="1" ref="G7:G16">SUM(H7:I7)</f>
        <v>270</v>
      </c>
      <c r="H7" s="42">
        <f>SUM(H9:H16)</f>
        <v>254</v>
      </c>
      <c r="I7" s="42">
        <f>SUM(I9:I16)</f>
        <v>16</v>
      </c>
      <c r="J7" s="42">
        <f aca="true" t="shared" si="2" ref="J7:J16">SUM(K7:L7)</f>
        <v>5271</v>
      </c>
      <c r="K7" s="42">
        <f>SUM(K9:K16)</f>
        <v>2927</v>
      </c>
      <c r="L7" s="42">
        <f>SUM(L9:L16)</f>
        <v>2344</v>
      </c>
      <c r="M7" s="42">
        <f aca="true" t="shared" si="3" ref="M7:M16">SUM(N7:O7)</f>
        <v>273</v>
      </c>
      <c r="N7" s="42">
        <f>SUM(N9:N16)</f>
        <v>229</v>
      </c>
      <c r="O7" s="43">
        <f>SUM(O9:O16)</f>
        <v>44</v>
      </c>
      <c r="P7" s="44" t="s">
        <v>35</v>
      </c>
    </row>
    <row r="8" spans="2:16" ht="13.5">
      <c r="B8" s="45"/>
      <c r="C8" s="46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39"/>
    </row>
    <row r="9" spans="2:16" ht="12">
      <c r="B9" s="18"/>
      <c r="C9" s="19" t="s">
        <v>47</v>
      </c>
      <c r="D9" s="40">
        <f t="shared" si="0"/>
        <v>465</v>
      </c>
      <c r="E9" s="40">
        <f>H9+K9+N9</f>
        <v>465</v>
      </c>
      <c r="F9" s="40">
        <f>I9+L9+O9</f>
        <v>0</v>
      </c>
      <c r="G9" s="40">
        <f t="shared" si="1"/>
        <v>48</v>
      </c>
      <c r="H9" s="47">
        <v>48</v>
      </c>
      <c r="I9" s="47">
        <v>0</v>
      </c>
      <c r="J9" s="47">
        <f t="shared" si="2"/>
        <v>399</v>
      </c>
      <c r="K9" s="47">
        <v>399</v>
      </c>
      <c r="L9" s="47">
        <v>0</v>
      </c>
      <c r="M9" s="47">
        <f t="shared" si="3"/>
        <v>18</v>
      </c>
      <c r="N9" s="47">
        <v>18</v>
      </c>
      <c r="O9" s="48">
        <v>0</v>
      </c>
      <c r="P9" s="39"/>
    </row>
    <row r="10" spans="2:16" ht="12">
      <c r="B10" s="18"/>
      <c r="C10" s="19" t="s">
        <v>22</v>
      </c>
      <c r="D10" s="40">
        <f t="shared" si="0"/>
        <v>299</v>
      </c>
      <c r="E10" s="40">
        <f aca="true" t="shared" si="4" ref="E10:F16">H10+K10+N10</f>
        <v>299</v>
      </c>
      <c r="F10" s="40">
        <f t="shared" si="4"/>
        <v>0</v>
      </c>
      <c r="G10" s="40">
        <f t="shared" si="1"/>
        <v>49</v>
      </c>
      <c r="H10" s="47">
        <v>49</v>
      </c>
      <c r="I10" s="47">
        <v>0</v>
      </c>
      <c r="J10" s="47">
        <f t="shared" si="2"/>
        <v>232</v>
      </c>
      <c r="K10" s="47">
        <v>232</v>
      </c>
      <c r="L10" s="47">
        <v>0</v>
      </c>
      <c r="M10" s="47">
        <f t="shared" si="3"/>
        <v>18</v>
      </c>
      <c r="N10" s="47">
        <v>18</v>
      </c>
      <c r="O10" s="48">
        <v>0</v>
      </c>
      <c r="P10" s="39"/>
    </row>
    <row r="11" spans="2:16" ht="12">
      <c r="B11" s="18"/>
      <c r="C11" s="19" t="s">
        <v>48</v>
      </c>
      <c r="D11" s="40">
        <f t="shared" si="0"/>
        <v>569</v>
      </c>
      <c r="E11" s="40">
        <f t="shared" si="4"/>
        <v>569</v>
      </c>
      <c r="F11" s="40">
        <f t="shared" si="4"/>
        <v>0</v>
      </c>
      <c r="G11" s="40">
        <f t="shared" si="1"/>
        <v>9</v>
      </c>
      <c r="H11" s="47">
        <v>9</v>
      </c>
      <c r="I11" s="47">
        <v>0</v>
      </c>
      <c r="J11" s="47">
        <f t="shared" si="2"/>
        <v>506</v>
      </c>
      <c r="K11" s="47">
        <v>506</v>
      </c>
      <c r="L11" s="47">
        <v>0</v>
      </c>
      <c r="M11" s="47">
        <f t="shared" si="3"/>
        <v>54</v>
      </c>
      <c r="N11" s="47">
        <v>54</v>
      </c>
      <c r="O11" s="48">
        <v>0</v>
      </c>
      <c r="P11" s="39"/>
    </row>
    <row r="12" spans="2:16" ht="12">
      <c r="B12" s="18"/>
      <c r="C12" s="19" t="s">
        <v>49</v>
      </c>
      <c r="D12" s="40">
        <f t="shared" si="0"/>
        <v>1024</v>
      </c>
      <c r="E12" s="40">
        <f t="shared" si="4"/>
        <v>1024</v>
      </c>
      <c r="F12" s="40">
        <f t="shared" si="4"/>
        <v>0</v>
      </c>
      <c r="G12" s="40">
        <f t="shared" si="1"/>
        <v>34</v>
      </c>
      <c r="H12" s="47">
        <v>34</v>
      </c>
      <c r="I12" s="47">
        <v>0</v>
      </c>
      <c r="J12" s="47">
        <f t="shared" si="2"/>
        <v>900</v>
      </c>
      <c r="K12" s="47">
        <v>900</v>
      </c>
      <c r="L12" s="47">
        <v>0</v>
      </c>
      <c r="M12" s="47">
        <f t="shared" si="3"/>
        <v>90</v>
      </c>
      <c r="N12" s="47">
        <v>90</v>
      </c>
      <c r="O12" s="48">
        <v>0</v>
      </c>
      <c r="P12" s="39"/>
    </row>
    <row r="13" spans="2:16" ht="12">
      <c r="B13" s="18"/>
      <c r="C13" s="19" t="s">
        <v>50</v>
      </c>
      <c r="D13" s="40">
        <f t="shared" si="0"/>
        <v>533</v>
      </c>
      <c r="E13" s="40">
        <f t="shared" si="4"/>
        <v>533</v>
      </c>
      <c r="F13" s="40">
        <f t="shared" si="4"/>
        <v>0</v>
      </c>
      <c r="G13" s="40">
        <f t="shared" si="1"/>
        <v>58</v>
      </c>
      <c r="H13" s="47">
        <v>58</v>
      </c>
      <c r="I13" s="47">
        <v>0</v>
      </c>
      <c r="J13" s="47">
        <f t="shared" si="2"/>
        <v>448</v>
      </c>
      <c r="K13" s="47">
        <v>448</v>
      </c>
      <c r="L13" s="47">
        <v>0</v>
      </c>
      <c r="M13" s="47">
        <f t="shared" si="3"/>
        <v>27</v>
      </c>
      <c r="N13" s="47">
        <v>27</v>
      </c>
      <c r="O13" s="48">
        <v>0</v>
      </c>
      <c r="P13" s="39"/>
    </row>
    <row r="14" spans="2:16" ht="12">
      <c r="B14" s="18"/>
      <c r="C14" s="19" t="s">
        <v>51</v>
      </c>
      <c r="D14" s="40">
        <f t="shared" si="0"/>
        <v>297</v>
      </c>
      <c r="E14" s="40">
        <f t="shared" si="4"/>
        <v>297</v>
      </c>
      <c r="F14" s="40">
        <f t="shared" si="4"/>
        <v>0</v>
      </c>
      <c r="G14" s="40">
        <f t="shared" si="1"/>
        <v>38</v>
      </c>
      <c r="H14" s="47">
        <v>38</v>
      </c>
      <c r="I14" s="47">
        <v>0</v>
      </c>
      <c r="J14" s="47">
        <f t="shared" si="2"/>
        <v>251</v>
      </c>
      <c r="K14" s="47">
        <v>251</v>
      </c>
      <c r="L14" s="47">
        <v>0</v>
      </c>
      <c r="M14" s="47">
        <f t="shared" si="3"/>
        <v>8</v>
      </c>
      <c r="N14" s="47">
        <v>8</v>
      </c>
      <c r="O14" s="48">
        <v>0</v>
      </c>
      <c r="P14" s="39"/>
    </row>
    <row r="15" spans="2:16" ht="12">
      <c r="B15" s="18"/>
      <c r="C15" s="19" t="s">
        <v>52</v>
      </c>
      <c r="D15" s="40">
        <f t="shared" si="0"/>
        <v>223</v>
      </c>
      <c r="E15" s="40">
        <f t="shared" si="4"/>
        <v>223</v>
      </c>
      <c r="F15" s="40">
        <f t="shared" si="4"/>
        <v>0</v>
      </c>
      <c r="G15" s="40">
        <f t="shared" si="1"/>
        <v>18</v>
      </c>
      <c r="H15" s="47">
        <v>18</v>
      </c>
      <c r="I15" s="47">
        <v>0</v>
      </c>
      <c r="J15" s="47">
        <f t="shared" si="2"/>
        <v>191</v>
      </c>
      <c r="K15" s="47">
        <v>191</v>
      </c>
      <c r="L15" s="47">
        <v>0</v>
      </c>
      <c r="M15" s="47">
        <f t="shared" si="3"/>
        <v>14</v>
      </c>
      <c r="N15" s="47">
        <v>14</v>
      </c>
      <c r="O15" s="48">
        <v>0</v>
      </c>
      <c r="P15" s="39"/>
    </row>
    <row r="16" spans="2:16" ht="12.75" thickBot="1">
      <c r="B16" s="22"/>
      <c r="C16" s="23" t="s">
        <v>53</v>
      </c>
      <c r="D16" s="49">
        <f t="shared" si="0"/>
        <v>2404</v>
      </c>
      <c r="E16" s="49">
        <f t="shared" si="4"/>
        <v>0</v>
      </c>
      <c r="F16" s="49">
        <f t="shared" si="4"/>
        <v>2404</v>
      </c>
      <c r="G16" s="49">
        <f t="shared" si="1"/>
        <v>16</v>
      </c>
      <c r="H16" s="50">
        <v>0</v>
      </c>
      <c r="I16" s="50">
        <v>16</v>
      </c>
      <c r="J16" s="50">
        <f t="shared" si="2"/>
        <v>2344</v>
      </c>
      <c r="K16" s="50">
        <v>0</v>
      </c>
      <c r="L16" s="50">
        <v>2344</v>
      </c>
      <c r="M16" s="50">
        <f t="shared" si="3"/>
        <v>44</v>
      </c>
      <c r="N16" s="50">
        <v>0</v>
      </c>
      <c r="O16" s="51">
        <v>44</v>
      </c>
      <c r="P16" s="39" t="s">
        <v>8</v>
      </c>
    </row>
    <row r="18" ht="12">
      <c r="B18" s="26" t="s">
        <v>36</v>
      </c>
    </row>
    <row r="19" spans="3:16" ht="12"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3:16" ht="12"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2"/>
    </row>
    <row r="21" spans="3:16" ht="12"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2"/>
    </row>
    <row r="22" spans="3:16" ht="12"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2"/>
    </row>
    <row r="23" spans="3:16" ht="12">
      <c r="C23" s="54"/>
      <c r="D23" s="54"/>
      <c r="E23" s="54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2"/>
    </row>
    <row r="24" spans="3:16" ht="12"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2"/>
    </row>
    <row r="25" spans="3:16" ht="12"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2"/>
    </row>
    <row r="26" spans="3:16" ht="12"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2"/>
    </row>
    <row r="27" spans="3:16" ht="12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</sheetData>
  <mergeCells count="8">
    <mergeCell ref="M3:O3"/>
    <mergeCell ref="B5:C5"/>
    <mergeCell ref="B6:C6"/>
    <mergeCell ref="B7:C7"/>
    <mergeCell ref="B3:C4"/>
    <mergeCell ref="D3:F3"/>
    <mergeCell ref="G3:I3"/>
    <mergeCell ref="J3:L3"/>
  </mergeCells>
  <printOptions/>
  <pageMargins left="0.75" right="0.75" top="1" bottom="1" header="0.512" footer="0.512"/>
  <pageSetup horizontalDpi="400" verticalDpi="4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9"/>
  <sheetViews>
    <sheetView workbookViewId="0" topLeftCell="A1">
      <selection activeCell="Q14" sqref="Q14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9.625" style="1" customWidth="1"/>
    <col min="4" max="6" width="8.00390625" style="1" customWidth="1"/>
    <col min="7" max="7" width="8.50390625" style="1" customWidth="1"/>
    <col min="8" max="14" width="8.00390625" style="1" customWidth="1"/>
    <col min="15" max="16384" width="9.00390625" style="1" customWidth="1"/>
  </cols>
  <sheetData>
    <row r="1" spans="2:6" ht="14.25">
      <c r="B1" s="2" t="s">
        <v>54</v>
      </c>
      <c r="E1" s="2"/>
      <c r="F1" s="2"/>
    </row>
    <row r="2" ht="12.75" thickBot="1">
      <c r="N2" s="39" t="s">
        <v>55</v>
      </c>
    </row>
    <row r="3" spans="2:14" ht="13.5" customHeight="1">
      <c r="B3" s="99" t="s">
        <v>11</v>
      </c>
      <c r="C3" s="103"/>
      <c r="D3" s="87" t="s">
        <v>56</v>
      </c>
      <c r="E3" s="89"/>
      <c r="F3" s="89"/>
      <c r="G3" s="89"/>
      <c r="H3" s="89"/>
      <c r="I3" s="91"/>
      <c r="J3" s="79" t="s">
        <v>57</v>
      </c>
      <c r="K3" s="89"/>
      <c r="L3" s="89"/>
      <c r="M3" s="89"/>
      <c r="N3" s="90"/>
    </row>
    <row r="4" spans="2:14" s="3" customFormat="1" ht="12">
      <c r="B4" s="104"/>
      <c r="C4" s="105"/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4" t="s">
        <v>63</v>
      </c>
      <c r="J4" s="4" t="s">
        <v>58</v>
      </c>
      <c r="K4" s="4" t="s">
        <v>64</v>
      </c>
      <c r="L4" s="4" t="s">
        <v>65</v>
      </c>
      <c r="M4" s="4" t="s">
        <v>66</v>
      </c>
      <c r="N4" s="5" t="s">
        <v>63</v>
      </c>
    </row>
    <row r="5" spans="2:14" ht="13.5">
      <c r="B5" s="81" t="s">
        <v>18</v>
      </c>
      <c r="C5" s="82"/>
      <c r="D5" s="55">
        <v>69077</v>
      </c>
      <c r="E5" s="56">
        <v>5484</v>
      </c>
      <c r="F5" s="56">
        <v>1946</v>
      </c>
      <c r="G5" s="56">
        <v>3664</v>
      </c>
      <c r="H5" s="56">
        <v>10283</v>
      </c>
      <c r="I5" s="56">
        <v>47700</v>
      </c>
      <c r="J5" s="56">
        <v>3696</v>
      </c>
      <c r="K5" s="56">
        <v>73</v>
      </c>
      <c r="L5" s="56">
        <v>421</v>
      </c>
      <c r="M5" s="56">
        <v>738</v>
      </c>
      <c r="N5" s="57">
        <v>2464</v>
      </c>
    </row>
    <row r="6" spans="2:14" ht="13.5">
      <c r="B6" s="83" t="s">
        <v>19</v>
      </c>
      <c r="C6" s="84"/>
      <c r="D6" s="58">
        <v>37592</v>
      </c>
      <c r="E6" s="59">
        <v>5528</v>
      </c>
      <c r="F6" s="59">
        <v>1575</v>
      </c>
      <c r="G6" s="59">
        <v>1947</v>
      </c>
      <c r="H6" s="59">
        <v>6873</v>
      </c>
      <c r="I6" s="59">
        <v>21669</v>
      </c>
      <c r="J6" s="59">
        <v>3810</v>
      </c>
      <c r="K6" s="59">
        <v>74</v>
      </c>
      <c r="L6" s="59">
        <v>1261</v>
      </c>
      <c r="M6" s="59">
        <v>1257</v>
      </c>
      <c r="N6" s="60">
        <v>1218</v>
      </c>
    </row>
    <row r="7" spans="2:15" s="12" customFormat="1" ht="11.25">
      <c r="B7" s="85" t="s">
        <v>20</v>
      </c>
      <c r="C7" s="86"/>
      <c r="D7" s="61">
        <f aca="true" t="shared" si="0" ref="D7:N7">SUM(D9:D16)</f>
        <v>28793</v>
      </c>
      <c r="E7" s="62">
        <f t="shared" si="0"/>
        <v>5467</v>
      </c>
      <c r="F7" s="62">
        <f t="shared" si="0"/>
        <v>1988</v>
      </c>
      <c r="G7" s="62">
        <f t="shared" si="0"/>
        <v>1975</v>
      </c>
      <c r="H7" s="62">
        <f t="shared" si="0"/>
        <v>5687</v>
      </c>
      <c r="I7" s="62">
        <f t="shared" si="0"/>
        <v>13676</v>
      </c>
      <c r="J7" s="62">
        <f>SUM(J9:J16)</f>
        <v>4622</v>
      </c>
      <c r="K7" s="62">
        <f t="shared" si="0"/>
        <v>33</v>
      </c>
      <c r="L7" s="62">
        <f t="shared" si="0"/>
        <v>1819</v>
      </c>
      <c r="M7" s="62">
        <f t="shared" si="0"/>
        <v>1421</v>
      </c>
      <c r="N7" s="63">
        <f t="shared" si="0"/>
        <v>1349</v>
      </c>
      <c r="O7" s="64"/>
    </row>
    <row r="8" spans="2:15" ht="13.5">
      <c r="B8" s="45"/>
      <c r="C8" s="65"/>
      <c r="D8" s="58"/>
      <c r="E8" s="59"/>
      <c r="F8" s="59"/>
      <c r="G8" s="59"/>
      <c r="H8" s="59"/>
      <c r="I8" s="59"/>
      <c r="J8" s="59"/>
      <c r="K8" s="59"/>
      <c r="L8" s="59"/>
      <c r="M8" s="59"/>
      <c r="N8" s="60"/>
      <c r="O8" s="66"/>
    </row>
    <row r="9" spans="2:15" ht="12">
      <c r="B9" s="18"/>
      <c r="C9" s="67" t="s">
        <v>67</v>
      </c>
      <c r="D9" s="58">
        <f>SUM(E9:I9)</f>
        <v>1537</v>
      </c>
      <c r="E9" s="68">
        <v>432</v>
      </c>
      <c r="F9" s="68">
        <v>343</v>
      </c>
      <c r="G9" s="68">
        <v>41</v>
      </c>
      <c r="H9" s="68">
        <v>83</v>
      </c>
      <c r="I9" s="68">
        <v>638</v>
      </c>
      <c r="J9" s="68">
        <f>SUM(K9:N9)</f>
        <v>696</v>
      </c>
      <c r="K9" s="68">
        <v>3</v>
      </c>
      <c r="L9" s="68">
        <v>53</v>
      </c>
      <c r="M9" s="68">
        <v>418</v>
      </c>
      <c r="N9" s="69">
        <v>222</v>
      </c>
      <c r="O9" s="66"/>
    </row>
    <row r="10" spans="2:15" ht="12">
      <c r="B10" s="18"/>
      <c r="C10" s="67" t="s">
        <v>22</v>
      </c>
      <c r="D10" s="58">
        <f aca="true" t="shared" si="1" ref="D10:D16">SUM(E10:I10)</f>
        <v>2073</v>
      </c>
      <c r="E10" s="68">
        <v>504</v>
      </c>
      <c r="F10" s="68">
        <v>217</v>
      </c>
      <c r="G10" s="68">
        <v>83</v>
      </c>
      <c r="H10" s="68">
        <v>92</v>
      </c>
      <c r="I10" s="68">
        <v>1177</v>
      </c>
      <c r="J10" s="68">
        <f aca="true" t="shared" si="2" ref="J10:J16">SUM(K10:N10)</f>
        <v>616</v>
      </c>
      <c r="K10" s="68">
        <v>3</v>
      </c>
      <c r="L10" s="68">
        <v>144</v>
      </c>
      <c r="M10" s="68">
        <v>11</v>
      </c>
      <c r="N10" s="69">
        <v>458</v>
      </c>
      <c r="O10" s="66"/>
    </row>
    <row r="11" spans="2:15" ht="12">
      <c r="B11" s="18"/>
      <c r="C11" s="67" t="s">
        <v>68</v>
      </c>
      <c r="D11" s="58">
        <f t="shared" si="1"/>
        <v>2094</v>
      </c>
      <c r="E11" s="68">
        <v>707</v>
      </c>
      <c r="F11" s="68">
        <v>191</v>
      </c>
      <c r="G11" s="68">
        <v>0</v>
      </c>
      <c r="H11" s="68">
        <v>348</v>
      </c>
      <c r="I11" s="68">
        <v>848</v>
      </c>
      <c r="J11" s="68">
        <f t="shared" si="2"/>
        <v>243</v>
      </c>
      <c r="K11" s="68">
        <v>4</v>
      </c>
      <c r="L11" s="68">
        <v>30</v>
      </c>
      <c r="M11" s="68">
        <v>87</v>
      </c>
      <c r="N11" s="69">
        <v>122</v>
      </c>
      <c r="O11" s="66"/>
    </row>
    <row r="12" spans="2:15" ht="12">
      <c r="B12" s="18"/>
      <c r="C12" s="67" t="s">
        <v>24</v>
      </c>
      <c r="D12" s="58">
        <f t="shared" si="1"/>
        <v>7941</v>
      </c>
      <c r="E12" s="68">
        <v>962</v>
      </c>
      <c r="F12" s="68">
        <v>284</v>
      </c>
      <c r="G12" s="68">
        <v>0</v>
      </c>
      <c r="H12" s="68">
        <v>1993</v>
      </c>
      <c r="I12" s="68">
        <v>4702</v>
      </c>
      <c r="J12" s="68">
        <f t="shared" si="2"/>
        <v>1020</v>
      </c>
      <c r="K12" s="68">
        <v>4</v>
      </c>
      <c r="L12" s="68">
        <v>505</v>
      </c>
      <c r="M12" s="68">
        <v>444</v>
      </c>
      <c r="N12" s="69">
        <v>67</v>
      </c>
      <c r="O12" s="66"/>
    </row>
    <row r="13" spans="2:15" ht="12">
      <c r="B13" s="18"/>
      <c r="C13" s="67" t="s">
        <v>69</v>
      </c>
      <c r="D13" s="58">
        <f t="shared" si="1"/>
        <v>2284</v>
      </c>
      <c r="E13" s="68">
        <v>478</v>
      </c>
      <c r="F13" s="68">
        <v>143</v>
      </c>
      <c r="G13" s="68">
        <v>399</v>
      </c>
      <c r="H13" s="68">
        <v>249</v>
      </c>
      <c r="I13" s="68">
        <v>1015</v>
      </c>
      <c r="J13" s="68">
        <f t="shared" si="2"/>
        <v>510</v>
      </c>
      <c r="K13" s="68">
        <v>2</v>
      </c>
      <c r="L13" s="68">
        <v>291</v>
      </c>
      <c r="M13" s="68">
        <v>101</v>
      </c>
      <c r="N13" s="69">
        <v>116</v>
      </c>
      <c r="O13" s="66"/>
    </row>
    <row r="14" spans="2:15" ht="12">
      <c r="B14" s="18"/>
      <c r="C14" s="67" t="s">
        <v>70</v>
      </c>
      <c r="D14" s="58">
        <f t="shared" si="1"/>
        <v>863</v>
      </c>
      <c r="E14" s="68">
        <v>129</v>
      </c>
      <c r="F14" s="68">
        <v>47</v>
      </c>
      <c r="G14" s="68">
        <v>54</v>
      </c>
      <c r="H14" s="68">
        <v>125</v>
      </c>
      <c r="I14" s="68">
        <v>508</v>
      </c>
      <c r="J14" s="68">
        <f t="shared" si="2"/>
        <v>544</v>
      </c>
      <c r="K14" s="68">
        <v>3</v>
      </c>
      <c r="L14" s="68">
        <v>376</v>
      </c>
      <c r="M14" s="68">
        <v>102</v>
      </c>
      <c r="N14" s="69">
        <v>63</v>
      </c>
      <c r="O14" s="66"/>
    </row>
    <row r="15" spans="2:15" ht="12">
      <c r="B15" s="18"/>
      <c r="C15" s="67" t="s">
        <v>71</v>
      </c>
      <c r="D15" s="58">
        <f t="shared" si="1"/>
        <v>1439</v>
      </c>
      <c r="E15" s="68">
        <v>301</v>
      </c>
      <c r="F15" s="68">
        <v>52</v>
      </c>
      <c r="G15" s="68">
        <v>335</v>
      </c>
      <c r="H15" s="68">
        <v>214</v>
      </c>
      <c r="I15" s="68">
        <v>537</v>
      </c>
      <c r="J15" s="68">
        <f t="shared" si="2"/>
        <v>305</v>
      </c>
      <c r="K15" s="68">
        <v>2</v>
      </c>
      <c r="L15" s="68">
        <v>171</v>
      </c>
      <c r="M15" s="68">
        <v>45</v>
      </c>
      <c r="N15" s="69">
        <v>87</v>
      </c>
      <c r="O15" s="66"/>
    </row>
    <row r="16" spans="2:15" ht="12.75" thickBot="1">
      <c r="B16" s="22"/>
      <c r="C16" s="70" t="s">
        <v>53</v>
      </c>
      <c r="D16" s="71">
        <f t="shared" si="1"/>
        <v>10562</v>
      </c>
      <c r="E16" s="72">
        <v>1954</v>
      </c>
      <c r="F16" s="72">
        <v>711</v>
      </c>
      <c r="G16" s="72">
        <v>1063</v>
      </c>
      <c r="H16" s="72">
        <v>2583</v>
      </c>
      <c r="I16" s="72">
        <v>4251</v>
      </c>
      <c r="J16" s="72">
        <f t="shared" si="2"/>
        <v>688</v>
      </c>
      <c r="K16" s="72">
        <v>12</v>
      </c>
      <c r="L16" s="72">
        <v>249</v>
      </c>
      <c r="M16" s="72">
        <v>213</v>
      </c>
      <c r="N16" s="73">
        <v>214</v>
      </c>
      <c r="O16" s="66"/>
    </row>
    <row r="18" spans="2:8" ht="12">
      <c r="B18" s="1" t="s">
        <v>36</v>
      </c>
      <c r="H18" s="74"/>
    </row>
    <row r="19" spans="3:15" ht="12">
      <c r="C19" s="52"/>
      <c r="D19" s="52"/>
      <c r="E19" s="52"/>
      <c r="F19" s="52"/>
      <c r="G19" s="52"/>
      <c r="H19" s="74"/>
      <c r="I19" s="52"/>
      <c r="J19" s="52"/>
      <c r="K19" s="52"/>
      <c r="L19" s="52"/>
      <c r="M19" s="52"/>
      <c r="N19" s="52"/>
      <c r="O19" s="52"/>
    </row>
    <row r="20" spans="3:15" ht="12">
      <c r="C20" s="75"/>
      <c r="D20" s="75"/>
      <c r="E20" s="52"/>
      <c r="F20" s="52"/>
      <c r="G20" s="52"/>
      <c r="H20" s="74"/>
      <c r="I20" s="75"/>
      <c r="J20" s="75"/>
      <c r="K20" s="52"/>
      <c r="L20" s="52"/>
      <c r="M20" s="52"/>
      <c r="N20" s="52"/>
      <c r="O20" s="52"/>
    </row>
    <row r="21" spans="3:15" ht="12">
      <c r="C21" s="75"/>
      <c r="D21" s="75"/>
      <c r="E21" s="52"/>
      <c r="F21" s="52"/>
      <c r="G21" s="52"/>
      <c r="H21" s="74"/>
      <c r="I21" s="75"/>
      <c r="J21" s="75"/>
      <c r="K21" s="52"/>
      <c r="L21" s="52"/>
      <c r="M21" s="52"/>
      <c r="N21" s="52"/>
      <c r="O21" s="52"/>
    </row>
    <row r="22" spans="3:15" ht="12">
      <c r="C22" s="75"/>
      <c r="D22" s="75"/>
      <c r="E22" s="52"/>
      <c r="F22" s="52"/>
      <c r="G22" s="52"/>
      <c r="H22" s="74"/>
      <c r="I22" s="52"/>
      <c r="J22" s="75"/>
      <c r="K22" s="52"/>
      <c r="L22" s="52"/>
      <c r="M22" s="52"/>
      <c r="N22" s="52"/>
      <c r="O22" s="52"/>
    </row>
    <row r="23" spans="3:15" ht="12">
      <c r="C23" s="75"/>
      <c r="D23" s="75"/>
      <c r="E23" s="52"/>
      <c r="F23" s="52"/>
      <c r="G23" s="52"/>
      <c r="H23" s="74"/>
      <c r="I23" s="75"/>
      <c r="J23" s="75"/>
      <c r="K23" s="52"/>
      <c r="L23" s="52"/>
      <c r="M23" s="52"/>
      <c r="N23" s="52"/>
      <c r="O23" s="52"/>
    </row>
    <row r="24" spans="3:15" ht="12">
      <c r="C24" s="75"/>
      <c r="D24" s="75"/>
      <c r="E24" s="52"/>
      <c r="F24" s="52"/>
      <c r="G24" s="52"/>
      <c r="H24" s="74"/>
      <c r="I24" s="75"/>
      <c r="J24" s="75"/>
      <c r="K24" s="52"/>
      <c r="L24" s="52"/>
      <c r="M24" s="52"/>
      <c r="N24" s="52"/>
      <c r="O24" s="52"/>
    </row>
    <row r="25" spans="3:15" ht="12">
      <c r="C25" s="75"/>
      <c r="D25" s="75"/>
      <c r="E25" s="52"/>
      <c r="F25" s="52"/>
      <c r="G25" s="52"/>
      <c r="H25" s="74"/>
      <c r="I25" s="52"/>
      <c r="J25" s="75"/>
      <c r="K25" s="52"/>
      <c r="L25" s="52"/>
      <c r="M25" s="52"/>
      <c r="N25" s="52"/>
      <c r="O25" s="52"/>
    </row>
    <row r="26" spans="3:15" ht="12">
      <c r="C26" s="75"/>
      <c r="D26" s="75"/>
      <c r="E26" s="52"/>
      <c r="F26" s="52"/>
      <c r="G26" s="52"/>
      <c r="H26" s="74"/>
      <c r="I26" s="52"/>
      <c r="J26" s="75"/>
      <c r="K26" s="52"/>
      <c r="L26" s="52"/>
      <c r="M26" s="52"/>
      <c r="N26" s="52"/>
      <c r="O26" s="52"/>
    </row>
    <row r="27" spans="3:15" ht="12">
      <c r="C27" s="52"/>
      <c r="D27" s="52"/>
      <c r="E27" s="52"/>
      <c r="F27" s="52"/>
      <c r="G27" s="52"/>
      <c r="H27" s="52"/>
      <c r="I27" s="75"/>
      <c r="J27" s="52"/>
      <c r="K27" s="52"/>
      <c r="L27" s="52"/>
      <c r="M27" s="52"/>
      <c r="N27" s="52"/>
      <c r="O27" s="52"/>
    </row>
    <row r="28" ht="12">
      <c r="I28" s="66"/>
    </row>
    <row r="29" ht="12">
      <c r="I29" s="66"/>
    </row>
  </sheetData>
  <mergeCells count="6">
    <mergeCell ref="J3:N3"/>
    <mergeCell ref="B5:C5"/>
    <mergeCell ref="B6:C6"/>
    <mergeCell ref="B7:C7"/>
    <mergeCell ref="B3:C4"/>
    <mergeCell ref="D3:I3"/>
  </mergeCells>
  <printOptions/>
  <pageMargins left="0.75" right="0.75" top="1" bottom="1" header="0.512" footer="0.512"/>
  <pageSetup horizontalDpi="400" verticalDpi="4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24"/>
  <sheetViews>
    <sheetView tabSelected="1" workbookViewId="0" topLeftCell="A1">
      <selection activeCell="B3" sqref="B3:C4"/>
    </sheetView>
  </sheetViews>
  <sheetFormatPr defaultColWidth="9.00390625" defaultRowHeight="13.5"/>
  <cols>
    <col min="1" max="1" width="2.625" style="1" customWidth="1"/>
    <col min="2" max="2" width="5.625" style="1" customWidth="1"/>
    <col min="3" max="23" width="7.625" style="1" customWidth="1"/>
    <col min="24" max="16384" width="9.00390625" style="1" customWidth="1"/>
  </cols>
  <sheetData>
    <row r="1" spans="2:5" ht="14.25">
      <c r="B1" s="2" t="s">
        <v>72</v>
      </c>
      <c r="D1" s="2"/>
      <c r="E1" s="2"/>
    </row>
    <row r="2" spans="13:23" ht="12.75" thickBot="1">
      <c r="M2" s="39"/>
      <c r="N2" s="52"/>
      <c r="W2" s="39" t="s">
        <v>73</v>
      </c>
    </row>
    <row r="3" spans="2:23" s="3" customFormat="1" ht="13.5">
      <c r="B3" s="99" t="s">
        <v>11</v>
      </c>
      <c r="C3" s="100"/>
      <c r="D3" s="93" t="s">
        <v>74</v>
      </c>
      <c r="E3" s="79" t="s">
        <v>75</v>
      </c>
      <c r="F3" s="89"/>
      <c r="G3" s="89"/>
      <c r="H3" s="89"/>
      <c r="I3" s="89"/>
      <c r="J3" s="89"/>
      <c r="K3" s="89"/>
      <c r="L3" s="89"/>
      <c r="M3" s="91"/>
      <c r="N3" s="92" t="s">
        <v>76</v>
      </c>
      <c r="O3" s="89"/>
      <c r="P3" s="89"/>
      <c r="Q3" s="89"/>
      <c r="R3" s="89"/>
      <c r="S3" s="89"/>
      <c r="T3" s="89"/>
      <c r="U3" s="89"/>
      <c r="V3" s="89"/>
      <c r="W3" s="90"/>
    </row>
    <row r="4" spans="2:23" s="3" customFormat="1" ht="12">
      <c r="B4" s="101"/>
      <c r="C4" s="102"/>
      <c r="D4" s="94"/>
      <c r="E4" s="4" t="s">
        <v>77</v>
      </c>
      <c r="F4" s="4" t="s">
        <v>78</v>
      </c>
      <c r="G4" s="4" t="s">
        <v>79</v>
      </c>
      <c r="H4" s="4" t="s">
        <v>80</v>
      </c>
      <c r="I4" s="4" t="s">
        <v>81</v>
      </c>
      <c r="J4" s="4" t="s">
        <v>82</v>
      </c>
      <c r="K4" s="4" t="s">
        <v>83</v>
      </c>
      <c r="L4" s="4" t="s">
        <v>62</v>
      </c>
      <c r="M4" s="4" t="s">
        <v>63</v>
      </c>
      <c r="N4" s="76" t="s">
        <v>77</v>
      </c>
      <c r="O4" s="76" t="s">
        <v>84</v>
      </c>
      <c r="P4" s="76" t="s">
        <v>85</v>
      </c>
      <c r="Q4" s="76" t="s">
        <v>86</v>
      </c>
      <c r="R4" s="76" t="s">
        <v>65</v>
      </c>
      <c r="S4" s="76" t="s">
        <v>87</v>
      </c>
      <c r="T4" s="76" t="s">
        <v>88</v>
      </c>
      <c r="U4" s="76" t="s">
        <v>89</v>
      </c>
      <c r="V4" s="76" t="s">
        <v>90</v>
      </c>
      <c r="W4" s="77" t="s">
        <v>63</v>
      </c>
    </row>
    <row r="5" spans="2:23" ht="13.5">
      <c r="B5" s="81" t="s">
        <v>18</v>
      </c>
      <c r="C5" s="82"/>
      <c r="D5" s="6">
        <v>18380</v>
      </c>
      <c r="E5" s="6">
        <v>17703</v>
      </c>
      <c r="F5" s="6">
        <v>921</v>
      </c>
      <c r="G5" s="6">
        <v>4881</v>
      </c>
      <c r="H5" s="6">
        <v>309</v>
      </c>
      <c r="I5" s="6">
        <v>3863</v>
      </c>
      <c r="J5" s="6">
        <v>50</v>
      </c>
      <c r="K5" s="6">
        <v>7010</v>
      </c>
      <c r="L5" s="6">
        <v>668</v>
      </c>
      <c r="M5" s="6">
        <v>1</v>
      </c>
      <c r="N5" s="37">
        <v>677</v>
      </c>
      <c r="O5" s="37">
        <v>105</v>
      </c>
      <c r="P5" s="37">
        <v>32</v>
      </c>
      <c r="Q5" s="37">
        <v>88</v>
      </c>
      <c r="R5" s="37">
        <v>185</v>
      </c>
      <c r="S5" s="37">
        <v>262</v>
      </c>
      <c r="T5" s="37">
        <v>3</v>
      </c>
      <c r="U5" s="37">
        <v>2</v>
      </c>
      <c r="V5" s="37">
        <v>0</v>
      </c>
      <c r="W5" s="38">
        <v>0</v>
      </c>
    </row>
    <row r="6" spans="2:23" ht="13.5">
      <c r="B6" s="83" t="s">
        <v>19</v>
      </c>
      <c r="C6" s="84"/>
      <c r="D6" s="8">
        <v>20502</v>
      </c>
      <c r="E6" s="8">
        <v>19217</v>
      </c>
      <c r="F6" s="8">
        <v>655</v>
      </c>
      <c r="G6" s="8">
        <v>5769</v>
      </c>
      <c r="H6" s="8">
        <v>685</v>
      </c>
      <c r="I6" s="8">
        <v>3873</v>
      </c>
      <c r="J6" s="8">
        <v>306</v>
      </c>
      <c r="K6" s="8">
        <v>7157</v>
      </c>
      <c r="L6" s="8">
        <v>674</v>
      </c>
      <c r="M6" s="8">
        <v>98</v>
      </c>
      <c r="N6" s="40">
        <v>1285</v>
      </c>
      <c r="O6" s="40">
        <v>306</v>
      </c>
      <c r="P6" s="40">
        <v>52</v>
      </c>
      <c r="Q6" s="40">
        <v>172</v>
      </c>
      <c r="R6" s="40">
        <v>657</v>
      </c>
      <c r="S6" s="40">
        <v>81</v>
      </c>
      <c r="T6" s="40">
        <v>13</v>
      </c>
      <c r="U6" s="40">
        <v>0</v>
      </c>
      <c r="V6" s="40">
        <v>4</v>
      </c>
      <c r="W6" s="41">
        <v>0</v>
      </c>
    </row>
    <row r="7" spans="2:23" s="12" customFormat="1" ht="11.25">
      <c r="B7" s="85" t="s">
        <v>20</v>
      </c>
      <c r="C7" s="86"/>
      <c r="D7" s="10">
        <f>E7+N7</f>
        <v>19901</v>
      </c>
      <c r="E7" s="10">
        <f>SUM(F7:M7)</f>
        <v>18276</v>
      </c>
      <c r="F7" s="10">
        <f aca="true" t="shared" si="0" ref="F7:M7">SUM(F9:F15)</f>
        <v>405</v>
      </c>
      <c r="G7" s="10">
        <f t="shared" si="0"/>
        <v>5553</v>
      </c>
      <c r="H7" s="10">
        <f t="shared" si="0"/>
        <v>1271</v>
      </c>
      <c r="I7" s="10">
        <f t="shared" si="0"/>
        <v>2789</v>
      </c>
      <c r="J7" s="10">
        <f t="shared" si="0"/>
        <v>370</v>
      </c>
      <c r="K7" s="10">
        <f t="shared" si="0"/>
        <v>7281</v>
      </c>
      <c r="L7" s="10">
        <f t="shared" si="0"/>
        <v>607</v>
      </c>
      <c r="M7" s="10">
        <f t="shared" si="0"/>
        <v>0</v>
      </c>
      <c r="N7" s="42">
        <f>SUM(O7:W7)</f>
        <v>1625</v>
      </c>
      <c r="O7" s="42">
        <f aca="true" t="shared" si="1" ref="O7:V7">SUM(O9:O15)</f>
        <v>231</v>
      </c>
      <c r="P7" s="42">
        <f t="shared" si="1"/>
        <v>79</v>
      </c>
      <c r="Q7" s="42">
        <f t="shared" si="1"/>
        <v>150</v>
      </c>
      <c r="R7" s="42">
        <f t="shared" si="1"/>
        <v>1060</v>
      </c>
      <c r="S7" s="42">
        <f t="shared" si="1"/>
        <v>103</v>
      </c>
      <c r="T7" s="42">
        <f t="shared" si="1"/>
        <v>2</v>
      </c>
      <c r="U7" s="42">
        <v>0</v>
      </c>
      <c r="V7" s="42">
        <f t="shared" si="1"/>
        <v>0</v>
      </c>
      <c r="W7" s="43">
        <v>0</v>
      </c>
    </row>
    <row r="8" spans="2:23" ht="13.5">
      <c r="B8" s="45"/>
      <c r="C8" s="46"/>
      <c r="D8" s="8"/>
      <c r="E8" s="8"/>
      <c r="F8" s="8"/>
      <c r="G8" s="8"/>
      <c r="H8" s="8"/>
      <c r="I8" s="8"/>
      <c r="J8" s="8"/>
      <c r="K8" s="8"/>
      <c r="L8" s="8"/>
      <c r="M8" s="8"/>
      <c r="N8" s="40"/>
      <c r="O8" s="40"/>
      <c r="P8" s="40"/>
      <c r="Q8" s="40"/>
      <c r="R8" s="40"/>
      <c r="S8" s="40"/>
      <c r="T8" s="40"/>
      <c r="U8" s="40"/>
      <c r="V8" s="40"/>
      <c r="W8" s="41"/>
    </row>
    <row r="9" spans="2:23" ht="12">
      <c r="B9" s="18"/>
      <c r="C9" s="19" t="s">
        <v>0</v>
      </c>
      <c r="D9" s="8">
        <f aca="true" t="shared" si="2" ref="D9:D15">E9+N9</f>
        <v>3263</v>
      </c>
      <c r="E9" s="8">
        <f aca="true" t="shared" si="3" ref="E9:E14">SUM(F9:M9)</f>
        <v>3070</v>
      </c>
      <c r="F9" s="47">
        <v>70</v>
      </c>
      <c r="G9" s="47">
        <v>376</v>
      </c>
      <c r="H9" s="47">
        <v>0</v>
      </c>
      <c r="I9" s="47">
        <v>90</v>
      </c>
      <c r="J9" s="47">
        <v>42</v>
      </c>
      <c r="K9" s="47">
        <v>2492</v>
      </c>
      <c r="L9" s="47">
        <v>0</v>
      </c>
      <c r="M9" s="47">
        <v>0</v>
      </c>
      <c r="N9" s="47">
        <f aca="true" t="shared" si="4" ref="N9:N15">SUM(O9:W9)</f>
        <v>193</v>
      </c>
      <c r="O9" s="47">
        <v>61</v>
      </c>
      <c r="P9" s="47">
        <v>59</v>
      </c>
      <c r="Q9" s="47">
        <v>35</v>
      </c>
      <c r="R9" s="47">
        <v>7</v>
      </c>
      <c r="S9" s="47">
        <v>31</v>
      </c>
      <c r="T9" s="47">
        <v>0</v>
      </c>
      <c r="U9" s="47">
        <v>0</v>
      </c>
      <c r="V9" s="47">
        <v>0</v>
      </c>
      <c r="W9" s="48">
        <v>0</v>
      </c>
    </row>
    <row r="10" spans="2:23" ht="12">
      <c r="B10" s="18"/>
      <c r="C10" s="19" t="s">
        <v>1</v>
      </c>
      <c r="D10" s="8">
        <f t="shared" si="2"/>
        <v>1491</v>
      </c>
      <c r="E10" s="8">
        <f t="shared" si="3"/>
        <v>1273</v>
      </c>
      <c r="F10" s="47">
        <v>260</v>
      </c>
      <c r="G10" s="47">
        <v>327</v>
      </c>
      <c r="H10" s="47">
        <v>41</v>
      </c>
      <c r="I10" s="47">
        <v>85</v>
      </c>
      <c r="J10" s="47">
        <v>78</v>
      </c>
      <c r="K10" s="47">
        <v>482</v>
      </c>
      <c r="L10" s="47">
        <v>0</v>
      </c>
      <c r="M10" s="47">
        <v>0</v>
      </c>
      <c r="N10" s="47">
        <f t="shared" si="4"/>
        <v>218</v>
      </c>
      <c r="O10" s="47">
        <v>0</v>
      </c>
      <c r="P10" s="47">
        <v>13</v>
      </c>
      <c r="Q10" s="47">
        <v>33</v>
      </c>
      <c r="R10" s="47">
        <v>122</v>
      </c>
      <c r="S10" s="47">
        <v>50</v>
      </c>
      <c r="T10" s="47">
        <v>0</v>
      </c>
      <c r="U10" s="47">
        <v>0</v>
      </c>
      <c r="V10" s="47">
        <v>0</v>
      </c>
      <c r="W10" s="48">
        <v>0</v>
      </c>
    </row>
    <row r="11" spans="2:23" ht="12">
      <c r="B11" s="18"/>
      <c r="C11" s="19" t="s">
        <v>2</v>
      </c>
      <c r="D11" s="8">
        <f t="shared" si="2"/>
        <v>5811</v>
      </c>
      <c r="E11" s="8">
        <f t="shared" si="3"/>
        <v>5810</v>
      </c>
      <c r="F11" s="47">
        <v>20</v>
      </c>
      <c r="G11" s="47">
        <v>2006</v>
      </c>
      <c r="H11" s="47">
        <v>990</v>
      </c>
      <c r="I11" s="47">
        <v>586</v>
      </c>
      <c r="J11" s="47">
        <v>0</v>
      </c>
      <c r="K11" s="47">
        <v>2208</v>
      </c>
      <c r="L11" s="47">
        <v>0</v>
      </c>
      <c r="M11" s="47">
        <v>0</v>
      </c>
      <c r="N11" s="47">
        <f t="shared" si="4"/>
        <v>1</v>
      </c>
      <c r="O11" s="47">
        <v>0</v>
      </c>
      <c r="P11" s="47">
        <v>0</v>
      </c>
      <c r="Q11" s="47">
        <v>0</v>
      </c>
      <c r="R11" s="47">
        <v>1</v>
      </c>
      <c r="S11" s="47">
        <v>0</v>
      </c>
      <c r="T11" s="47">
        <v>0</v>
      </c>
      <c r="U11" s="47">
        <v>0</v>
      </c>
      <c r="V11" s="47">
        <v>0</v>
      </c>
      <c r="W11" s="48">
        <v>0</v>
      </c>
    </row>
    <row r="12" spans="2:23" ht="12">
      <c r="B12" s="18"/>
      <c r="C12" s="19" t="s">
        <v>3</v>
      </c>
      <c r="D12" s="8">
        <f t="shared" si="2"/>
        <v>7385</v>
      </c>
      <c r="E12" s="8">
        <f t="shared" si="3"/>
        <v>6863</v>
      </c>
      <c r="F12" s="47">
        <v>54</v>
      </c>
      <c r="G12" s="47">
        <v>2349</v>
      </c>
      <c r="H12" s="47">
        <v>240</v>
      </c>
      <c r="I12" s="47">
        <v>1960</v>
      </c>
      <c r="J12" s="47">
        <v>250</v>
      </c>
      <c r="K12" s="47">
        <v>1472</v>
      </c>
      <c r="L12" s="47">
        <v>538</v>
      </c>
      <c r="M12" s="47">
        <v>0</v>
      </c>
      <c r="N12" s="47">
        <f t="shared" si="4"/>
        <v>522</v>
      </c>
      <c r="O12" s="47">
        <v>119</v>
      </c>
      <c r="P12" s="47">
        <v>1</v>
      </c>
      <c r="Q12" s="47">
        <v>35</v>
      </c>
      <c r="R12" s="47">
        <v>361</v>
      </c>
      <c r="S12" s="47">
        <v>5</v>
      </c>
      <c r="T12" s="47">
        <v>1</v>
      </c>
      <c r="U12" s="47">
        <v>0</v>
      </c>
      <c r="V12" s="47">
        <v>0</v>
      </c>
      <c r="W12" s="48">
        <v>0</v>
      </c>
    </row>
    <row r="13" spans="2:23" ht="12">
      <c r="B13" s="18"/>
      <c r="C13" s="19" t="s">
        <v>4</v>
      </c>
      <c r="D13" s="8">
        <f t="shared" si="2"/>
        <v>1338</v>
      </c>
      <c r="E13" s="8">
        <f t="shared" si="3"/>
        <v>1115</v>
      </c>
      <c r="F13" s="47">
        <v>1</v>
      </c>
      <c r="G13" s="47">
        <v>350</v>
      </c>
      <c r="H13" s="47">
        <v>0</v>
      </c>
      <c r="I13" s="47">
        <v>68</v>
      </c>
      <c r="J13" s="47">
        <v>0</v>
      </c>
      <c r="K13" s="47">
        <v>627</v>
      </c>
      <c r="L13" s="47">
        <v>69</v>
      </c>
      <c r="M13" s="47">
        <v>0</v>
      </c>
      <c r="N13" s="47">
        <f t="shared" si="4"/>
        <v>223</v>
      </c>
      <c r="O13" s="47">
        <v>0</v>
      </c>
      <c r="P13" s="47">
        <v>3</v>
      </c>
      <c r="Q13" s="47">
        <v>18</v>
      </c>
      <c r="R13" s="47">
        <v>185</v>
      </c>
      <c r="S13" s="47">
        <v>17</v>
      </c>
      <c r="T13" s="47">
        <v>0</v>
      </c>
      <c r="U13" s="47">
        <v>0</v>
      </c>
      <c r="V13" s="47">
        <v>0</v>
      </c>
      <c r="W13" s="48">
        <v>0</v>
      </c>
    </row>
    <row r="14" spans="2:23" ht="12">
      <c r="B14" s="18"/>
      <c r="C14" s="19" t="s">
        <v>5</v>
      </c>
      <c r="D14" s="8">
        <f t="shared" si="2"/>
        <v>160</v>
      </c>
      <c r="E14" s="8">
        <f t="shared" si="3"/>
        <v>45</v>
      </c>
      <c r="F14" s="47">
        <v>0</v>
      </c>
      <c r="G14" s="47">
        <v>45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115</v>
      </c>
      <c r="O14" s="47">
        <v>0</v>
      </c>
      <c r="P14" s="47">
        <v>1</v>
      </c>
      <c r="Q14" s="47">
        <v>1</v>
      </c>
      <c r="R14" s="47">
        <v>112</v>
      </c>
      <c r="S14" s="47">
        <v>0</v>
      </c>
      <c r="T14" s="47">
        <v>1</v>
      </c>
      <c r="U14" s="47">
        <v>0</v>
      </c>
      <c r="V14" s="47">
        <v>0</v>
      </c>
      <c r="W14" s="48">
        <v>0</v>
      </c>
    </row>
    <row r="15" spans="2:23" ht="12.75" thickBot="1">
      <c r="B15" s="22"/>
      <c r="C15" s="23" t="s">
        <v>6</v>
      </c>
      <c r="D15" s="78">
        <f t="shared" si="2"/>
        <v>453</v>
      </c>
      <c r="E15" s="78">
        <f>SUM(F15:M15)</f>
        <v>100</v>
      </c>
      <c r="F15" s="50">
        <v>0</v>
      </c>
      <c r="G15" s="50">
        <v>100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f t="shared" si="4"/>
        <v>353</v>
      </c>
      <c r="O15" s="50">
        <v>51</v>
      </c>
      <c r="P15" s="50">
        <v>2</v>
      </c>
      <c r="Q15" s="50">
        <v>28</v>
      </c>
      <c r="R15" s="50">
        <v>272</v>
      </c>
      <c r="S15" s="50">
        <v>0</v>
      </c>
      <c r="T15" s="50">
        <v>0</v>
      </c>
      <c r="U15" s="50">
        <v>0</v>
      </c>
      <c r="V15" s="50">
        <v>0</v>
      </c>
      <c r="W15" s="51">
        <v>0</v>
      </c>
    </row>
    <row r="16" spans="4:14" ht="12">
      <c r="D16" s="74"/>
      <c r="E16" s="74"/>
      <c r="F16" s="74"/>
      <c r="G16" s="74"/>
      <c r="H16" s="74"/>
      <c r="I16" s="74"/>
      <c r="J16" s="74"/>
      <c r="K16" s="74"/>
      <c r="L16" s="74"/>
      <c r="M16" s="74" t="s">
        <v>91</v>
      </c>
      <c r="N16" s="52"/>
    </row>
    <row r="17" ht="12">
      <c r="B17" s="1" t="s">
        <v>36</v>
      </c>
    </row>
    <row r="18" spans="3:13" ht="12">
      <c r="C18" s="75"/>
      <c r="D18" s="75"/>
      <c r="E18" s="52"/>
      <c r="F18" s="52"/>
      <c r="G18" s="52"/>
      <c r="H18" s="52"/>
      <c r="I18" s="52"/>
      <c r="J18" s="52"/>
      <c r="K18" s="52"/>
      <c r="L18" s="52"/>
      <c r="M18" s="52"/>
    </row>
    <row r="19" spans="3:13" ht="12">
      <c r="C19" s="75"/>
      <c r="D19" s="75"/>
      <c r="E19" s="52"/>
      <c r="F19" s="52"/>
      <c r="G19" s="52"/>
      <c r="H19" s="52"/>
      <c r="I19" s="52"/>
      <c r="J19" s="52"/>
      <c r="K19" s="52"/>
      <c r="L19" s="52"/>
      <c r="M19" s="52"/>
    </row>
    <row r="20" spans="3:13" ht="12">
      <c r="C20" s="75"/>
      <c r="D20" s="75"/>
      <c r="E20" s="52"/>
      <c r="F20" s="52"/>
      <c r="G20" s="52"/>
      <c r="H20" s="52"/>
      <c r="I20" s="52"/>
      <c r="J20" s="52"/>
      <c r="K20" s="52"/>
      <c r="L20" s="52"/>
      <c r="M20" s="52"/>
    </row>
    <row r="21" spans="3:13" ht="12">
      <c r="C21" s="75"/>
      <c r="D21" s="75"/>
      <c r="E21" s="52"/>
      <c r="F21" s="52"/>
      <c r="G21" s="52"/>
      <c r="H21" s="52"/>
      <c r="I21" s="52"/>
      <c r="J21" s="52"/>
      <c r="K21" s="52"/>
      <c r="L21" s="52"/>
      <c r="M21" s="52"/>
    </row>
    <row r="22" spans="3:13" ht="12">
      <c r="C22" s="75"/>
      <c r="D22" s="75"/>
      <c r="E22" s="52"/>
      <c r="F22" s="52"/>
      <c r="G22" s="52"/>
      <c r="H22" s="52"/>
      <c r="I22" s="52"/>
      <c r="J22" s="52"/>
      <c r="K22" s="52"/>
      <c r="L22" s="52"/>
      <c r="M22" s="52"/>
    </row>
    <row r="23" spans="3:13" ht="12">
      <c r="C23" s="75"/>
      <c r="D23" s="75"/>
      <c r="E23" s="52"/>
      <c r="F23" s="52"/>
      <c r="G23" s="52"/>
      <c r="H23" s="52"/>
      <c r="I23" s="52"/>
      <c r="J23" s="52"/>
      <c r="K23" s="52"/>
      <c r="L23" s="52"/>
      <c r="M23" s="52"/>
    </row>
    <row r="24" spans="3:13" ht="12">
      <c r="C24" s="75"/>
      <c r="D24" s="75"/>
      <c r="E24" s="52"/>
      <c r="F24" s="52"/>
      <c r="G24" s="52"/>
      <c r="H24" s="52"/>
      <c r="I24" s="52"/>
      <c r="J24" s="52"/>
      <c r="K24" s="52"/>
      <c r="L24" s="52"/>
      <c r="M24" s="52"/>
    </row>
  </sheetData>
  <mergeCells count="7">
    <mergeCell ref="B7:C7"/>
    <mergeCell ref="B3:C4"/>
    <mergeCell ref="D3:D4"/>
    <mergeCell ref="E3:M3"/>
    <mergeCell ref="N3:W3"/>
    <mergeCell ref="B5:C5"/>
    <mergeCell ref="B6:C6"/>
  </mergeCells>
  <printOptions/>
  <pageMargins left="0.75" right="0.75" top="1" bottom="1" header="0.512" footer="0.512"/>
  <pageSetup horizontalDpi="400" verticalDpi="4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2007-09-11T05:54:26Z</dcterms:created>
  <dcterms:modified xsi:type="dcterms:W3CDTF">2007-09-12T04:48:56Z</dcterms:modified>
  <cp:category/>
  <cp:version/>
  <cp:contentType/>
  <cp:contentStatus/>
</cp:coreProperties>
</file>