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90" windowWidth="11715" windowHeight="6525" firstSheet="2" activeTab="6"/>
  </bookViews>
  <sheets>
    <sheet name="10-1(1)緑化用樹木" sheetId="1" r:id="rId1"/>
    <sheet name="10-1(2)公共施設" sheetId="2" r:id="rId2"/>
    <sheet name="10-1(3)ふるさとの緑づくり" sheetId="3" r:id="rId3"/>
    <sheet name="10-1-(4)巨樹古木保全" sheetId="4" r:id="rId4"/>
    <sheet name="10-1(5)緑の少年団" sheetId="5" r:id="rId5"/>
    <sheet name="10-1-(6)学びの森" sheetId="6" r:id="rId6"/>
    <sheet name="10-1(7)緑化運動推進" sheetId="7" r:id="rId7"/>
  </sheets>
  <definedNames>
    <definedName name="_xlnm.Print_Area" localSheetId="0">'10-1(1)緑化用樹木'!$B$1:$H$22</definedName>
  </definedNames>
  <calcPr fullCalcOnLoad="1"/>
</workbook>
</file>

<file path=xl/sharedStrings.xml><?xml version="1.0" encoding="utf-8"?>
<sst xmlns="http://schemas.openxmlformats.org/spreadsheetml/2006/main" count="405" uniqueCount="333">
  <si>
    <t>６２</t>
  </si>
  <si>
    <t>６３</t>
  </si>
  <si>
    <t>〔資料〕　緑化推進課</t>
  </si>
  <si>
    <t>（単位：㎡・人・本）</t>
  </si>
  <si>
    <t>総数</t>
  </si>
  <si>
    <t>５８</t>
  </si>
  <si>
    <t>５９</t>
  </si>
  <si>
    <t>６０</t>
  </si>
  <si>
    <t>６１</t>
  </si>
  <si>
    <t>３</t>
  </si>
  <si>
    <t>４</t>
  </si>
  <si>
    <t>５</t>
  </si>
  <si>
    <t>６</t>
  </si>
  <si>
    <t>７</t>
  </si>
  <si>
    <t>８</t>
  </si>
  <si>
    <t>９</t>
  </si>
  <si>
    <t>５３</t>
  </si>
  <si>
    <t>５４</t>
  </si>
  <si>
    <t>５５</t>
  </si>
  <si>
    <t>５６</t>
  </si>
  <si>
    <t>５７</t>
  </si>
  <si>
    <t>新町</t>
  </si>
  <si>
    <t>本　　数</t>
  </si>
  <si>
    <t>５０</t>
  </si>
  <si>
    <t>５１</t>
  </si>
  <si>
    <t>５２</t>
  </si>
  <si>
    <t>群馬郡群馬町　　　　　　　　　　　　　　　　　　　　　　　　(堤下公園)</t>
  </si>
  <si>
    <t>面 積</t>
  </si>
  <si>
    <t>スギ</t>
  </si>
  <si>
    <t>沼　田　市　下　川　田　町　　　　　　　　　　　　　横子地内　　　　　　　　　　　(沼田市有林)</t>
  </si>
  <si>
    <t>群馬郡倉渕村　　　　　　　　　　　　　三の倉地内</t>
  </si>
  <si>
    <t>甘楽郡下仁田町　　　　　　　　　　　　　上小坂地内　　　　　　　　　　　(さくらの里)</t>
  </si>
  <si>
    <t>多野郡吉井町　　　　　　　　　　　　　　　　　　　　　　　　(吉井町運動公園)</t>
  </si>
  <si>
    <t>渋川市大野　　　　　　　　　　　　　　　　　　　　　　　　(憩の森)</t>
  </si>
  <si>
    <t>桐生市川内町地内　　　　　　　　　　　　　　　　　　　　　　　　(桐生みやま園)</t>
  </si>
  <si>
    <t>多野郡鬼石町　　　　　　　　　　　　　　　　　　　　　　　(桜山公園)</t>
  </si>
  <si>
    <t>利根郡川場村　　　　　　　　　　　　谷地地内　　　　　　　　　　　</t>
  </si>
  <si>
    <t>吾妻郡中之条町　　　　　　　　　　　　　岩本地内　　　　　　　　　　　</t>
  </si>
  <si>
    <t>群馬郡倉渕村　　　　　　　　　　　　　大字川浦　　　　　　　　　　　(わらび平森林公園)</t>
  </si>
  <si>
    <t>甘楽郡甘楽町　　　　　　　　　　　　　大字福島　　　　　　　　　　　(鏑川河川緑地広場)</t>
  </si>
  <si>
    <t>北群馬郡伊香保町　　　　　　　　　　　　　大字伊香保地内　　　　　　　　　　　(上ノ山公園)</t>
  </si>
  <si>
    <t>太田市大字只上　　　　　　　　　　　　　</t>
  </si>
  <si>
    <t>沼田市硯田町　　　　　　　　　　　　　　　　　　　　　　　　(沼田市運動公園)</t>
  </si>
  <si>
    <t>藤岡市庚申山公園　　　　　　　　　　　　　</t>
  </si>
  <si>
    <t>吾妻郡中之条町　　　　　　　　　　　　　　　　　　　　　　　　(中之条町総合運動場)</t>
  </si>
  <si>
    <t>富岡市上黒岩　　　　　　　　　　　　　　　　　　　　　　　　(もみじ平総合公園)</t>
  </si>
  <si>
    <t>山田郡大間々町　　　　　　　　　（小平の里）</t>
  </si>
  <si>
    <t>利根郡新治村　　　　　　　　　　　　　　　　　　　　　　　　(新治中央運動公園)</t>
  </si>
  <si>
    <t>第１表　環境緑化</t>
  </si>
  <si>
    <t>高   崎</t>
  </si>
  <si>
    <t>（単位：本）</t>
  </si>
  <si>
    <t>その他公共施設</t>
  </si>
  <si>
    <t>箇所</t>
  </si>
  <si>
    <t>年度</t>
  </si>
  <si>
    <t>元</t>
  </si>
  <si>
    <t>２</t>
  </si>
  <si>
    <t>事業費（千円）</t>
  </si>
  <si>
    <t>事業実施市町村名</t>
  </si>
  <si>
    <t>区分</t>
  </si>
  <si>
    <t>（総　数）</t>
  </si>
  <si>
    <t>赤城村</t>
  </si>
  <si>
    <t>川場村</t>
  </si>
  <si>
    <t>大胡町</t>
  </si>
  <si>
    <t>大間々町</t>
  </si>
  <si>
    <t>前橋市</t>
  </si>
  <si>
    <t>片品村</t>
  </si>
  <si>
    <t>藤岡市</t>
  </si>
  <si>
    <t>大泉町</t>
  </si>
  <si>
    <t>館林市</t>
  </si>
  <si>
    <t>前橋市</t>
  </si>
  <si>
    <t>南牧村</t>
  </si>
  <si>
    <t>高崎市</t>
  </si>
  <si>
    <t>太田市</t>
  </si>
  <si>
    <t>前橋市</t>
  </si>
  <si>
    <t>榛名町</t>
  </si>
  <si>
    <t>伊勢崎市</t>
  </si>
  <si>
    <t>館林市</t>
  </si>
  <si>
    <t>桐生市</t>
  </si>
  <si>
    <t>沼田市</t>
  </si>
  <si>
    <t>邑楽町</t>
  </si>
  <si>
    <t>前橋市</t>
  </si>
  <si>
    <t>渋川市</t>
  </si>
  <si>
    <t>新田町</t>
  </si>
  <si>
    <t>六合村</t>
  </si>
  <si>
    <t>玉村町(２)</t>
  </si>
  <si>
    <t>渋川市</t>
  </si>
  <si>
    <t>桐生市</t>
  </si>
  <si>
    <t>伊香保町</t>
  </si>
  <si>
    <t>月夜野町</t>
  </si>
  <si>
    <t>甘楽町</t>
  </si>
  <si>
    <t>妙義町</t>
  </si>
  <si>
    <t>渋川市</t>
  </si>
  <si>
    <t>吾妻町</t>
  </si>
  <si>
    <t>北橘村</t>
  </si>
  <si>
    <t>甘楽町</t>
  </si>
  <si>
    <t>新治村</t>
  </si>
  <si>
    <t>沼田市</t>
  </si>
  <si>
    <t>嬬恋村</t>
  </si>
  <si>
    <t>渋川市</t>
  </si>
  <si>
    <t>妙義町</t>
  </si>
  <si>
    <t>渋川市</t>
  </si>
  <si>
    <t>甘楽町</t>
  </si>
  <si>
    <t>（吾）東村</t>
  </si>
  <si>
    <t>邑楽町</t>
  </si>
  <si>
    <t>太田市</t>
  </si>
  <si>
    <t>白沢村</t>
  </si>
  <si>
    <t>吉井町</t>
  </si>
  <si>
    <t>榛名町</t>
  </si>
  <si>
    <t>群馬町</t>
  </si>
  <si>
    <t>富岡市</t>
  </si>
  <si>
    <t>高崎市</t>
  </si>
  <si>
    <t>箕郷町</t>
  </si>
  <si>
    <t>邑楽町</t>
  </si>
  <si>
    <t>吉井町</t>
  </si>
  <si>
    <t>榛名町</t>
  </si>
  <si>
    <t>高山村</t>
  </si>
  <si>
    <t>太田市</t>
  </si>
  <si>
    <t>粕川村</t>
  </si>
  <si>
    <t>千代田町</t>
  </si>
  <si>
    <t>吉岡町（２）</t>
  </si>
  <si>
    <t>利根村</t>
  </si>
  <si>
    <t>草津町</t>
  </si>
  <si>
    <t>宮城村</t>
  </si>
  <si>
    <t>富士見村</t>
  </si>
  <si>
    <t>榛名町</t>
  </si>
  <si>
    <t>太田市</t>
  </si>
  <si>
    <t>県内全市町村</t>
  </si>
  <si>
    <t>生産面積</t>
  </si>
  <si>
    <t>生産者数</t>
  </si>
  <si>
    <t>針葉高木</t>
  </si>
  <si>
    <t>広葉高木</t>
  </si>
  <si>
    <t>（１）緑化用樹木生産実績</t>
  </si>
  <si>
    <t>低木・玉・株・特殊物</t>
  </si>
  <si>
    <t>総　　数</t>
  </si>
  <si>
    <t>学　　校</t>
  </si>
  <si>
    <t>公園緑地</t>
  </si>
  <si>
    <t>運動場等</t>
  </si>
  <si>
    <t>箇所</t>
  </si>
  <si>
    <t>本　数</t>
  </si>
  <si>
    <t>平成２年度</t>
  </si>
  <si>
    <t>（２）公共施設等の緑化促進事業（緑化木交付）</t>
  </si>
  <si>
    <t>〔資料〕緑化推進課</t>
  </si>
  <si>
    <t>箇所数</t>
  </si>
  <si>
    <t>面積(㎡)</t>
  </si>
  <si>
    <t>団体数</t>
  </si>
  <si>
    <t>中之条町</t>
  </si>
  <si>
    <t>大泉町</t>
  </si>
  <si>
    <t>松井田町</t>
  </si>
  <si>
    <t>太田市（２）</t>
  </si>
  <si>
    <t>安中市</t>
  </si>
  <si>
    <t>富岡市</t>
  </si>
  <si>
    <t>中之条町(２)</t>
  </si>
  <si>
    <t>館林市</t>
  </si>
  <si>
    <t>小野上村</t>
  </si>
  <si>
    <t>藤岡市</t>
  </si>
  <si>
    <t>高崎市</t>
  </si>
  <si>
    <t>館林市</t>
  </si>
  <si>
    <t>長野原町</t>
  </si>
  <si>
    <t>水上町</t>
  </si>
  <si>
    <t>昭和村</t>
  </si>
  <si>
    <t>大間々町</t>
  </si>
  <si>
    <t>新治村</t>
  </si>
  <si>
    <t>鬼石町</t>
  </si>
  <si>
    <t>区分</t>
  </si>
  <si>
    <t>県　　　　　　植　　　　　　樹　　　　　　祭　</t>
  </si>
  <si>
    <t>緑化普及用苗木無償配布</t>
  </si>
  <si>
    <t>年度</t>
  </si>
  <si>
    <t>実施場所</t>
  </si>
  <si>
    <t>植　　　　　　　　　　樹</t>
  </si>
  <si>
    <t>実施時期</t>
  </si>
  <si>
    <t>樹　　種</t>
  </si>
  <si>
    <t>４９</t>
  </si>
  <si>
    <t>太田市飯塚町地内　　　　　　　　　　　　　　　　　　　　　　　　(太田市運動公園)</t>
  </si>
  <si>
    <t>サツキ　　　　　　　　　オオムラサキツツジ　　　　　　　　　　　　　　４種</t>
  </si>
  <si>
    <t>－</t>
  </si>
  <si>
    <t>スギ</t>
  </si>
  <si>
    <t>県下１１市１町の街頭中心</t>
  </si>
  <si>
    <t>クロマツ　　　　　　　　　ツツジ　　　　　　　　　外３６種</t>
  </si>
  <si>
    <t>吾妻郡中之条町　　　　　　　　　　　　　伊勢町地内　　　　　　　　　　　(県分収造林地)</t>
  </si>
  <si>
    <t>ヒノキ</t>
  </si>
  <si>
    <t>〃</t>
  </si>
  <si>
    <t>クロマツ　　　　　　　　　イチョウ　　　　　　　　外３１種</t>
  </si>
  <si>
    <t>スギ</t>
  </si>
  <si>
    <t>〃</t>
  </si>
  <si>
    <t>ハナズオウ　　　　　　　　　イチョウ　　　　　　　　外３３種</t>
  </si>
  <si>
    <t>サクラ</t>
  </si>
  <si>
    <t>〃</t>
  </si>
  <si>
    <t>クロマツ　　　　　　　　　ヤマモミジ　　　　　　　外３４種</t>
  </si>
  <si>
    <t>クスノキ　　　　　　　　サンゴジュ　　　　　　　等１０種</t>
  </si>
  <si>
    <t>〃</t>
  </si>
  <si>
    <t>クロマツ　　　　　　　　　コブシ　　　　　　　　　外１３種</t>
  </si>
  <si>
    <t>クロマツ　　　　　　　　ケヤキ　　　　　　　　　ボダイジュ</t>
  </si>
  <si>
    <t>〃</t>
  </si>
  <si>
    <t>クロマツ　　　　　　　　　コノデガシワ　　　　　　　　　外１３種</t>
  </si>
  <si>
    <t>アメリカハナミズキ　　　　　モクセイ　　　　　　　　　等２５種</t>
  </si>
  <si>
    <t>クロマツ　　　　　　　　　イチイ　　　　　　　　　外１７種</t>
  </si>
  <si>
    <t>ツバキ</t>
  </si>
  <si>
    <t>〃</t>
  </si>
  <si>
    <t>モクセイ　　　　　　　　　クルメツツジ　　　　　　　外８種</t>
  </si>
  <si>
    <t>県下１１市４町の街頭中心</t>
  </si>
  <si>
    <t>ク　　ロ　　マ　　ツ</t>
  </si>
  <si>
    <t>ハ　ナ　ミ　ズ　キ　　　　　　</t>
  </si>
  <si>
    <t>ナ　ツ　ツ　バ　キ</t>
  </si>
  <si>
    <t>外　　　１　９　　　種</t>
  </si>
  <si>
    <t>コブシ　　　　　　　　　　シラカバ　　　　　　　　等２５種</t>
  </si>
  <si>
    <t>県下１０市３町の街頭中心</t>
  </si>
  <si>
    <t>ク　　 ロ　　 マ　 　ツ</t>
  </si>
  <si>
    <t>ツ　　　 　ツ　　　 　ジ　　　　　　　</t>
  </si>
  <si>
    <t>ハ　 ナ　 ミ 　ズ 　キ</t>
  </si>
  <si>
    <t>外　　  　２５　　 　 種</t>
  </si>
  <si>
    <t>イチイ</t>
  </si>
  <si>
    <t>県下１０市３町１村の街頭中心</t>
  </si>
  <si>
    <t>サ　　 ザ　 　ン　　 カ</t>
  </si>
  <si>
    <t>ラ 　イ 　ラ　 ッ　 ク</t>
  </si>
  <si>
    <t xml:space="preserve"> 外       　　  　　　 　 </t>
  </si>
  <si>
    <t>ハナミズキ　　　　　　サザンカ　　　　　　　等２３種</t>
  </si>
  <si>
    <t>県下１１市３町１村の街頭中心</t>
  </si>
  <si>
    <t xml:space="preserve"> 外       　　  　　　 　 </t>
  </si>
  <si>
    <t>イチイ　　　　　　　　　ドイツトウヒ　　　　　　　等１３種</t>
  </si>
  <si>
    <t>県下１０市１７町１４村の街頭中心</t>
  </si>
  <si>
    <t>ハ　 ナ　 ミ　 ズ　 キ</t>
  </si>
  <si>
    <t>コ　　　　ブ　　　　シ</t>
  </si>
  <si>
    <t>カ　　　　リ　　　　ン</t>
  </si>
  <si>
    <t xml:space="preserve"> 外　　 　３２　　 　種</t>
  </si>
  <si>
    <t>ヤマモモ　　　　　　　ナツツバキ　　　　　　　　等１３種</t>
  </si>
  <si>
    <t>県下１１市４町１村の街頭中心</t>
  </si>
  <si>
    <t>ク　　 チ　 　ナ 　　シ</t>
  </si>
  <si>
    <t>ハ　 ナ 　ミ 　ズ 　キ</t>
  </si>
  <si>
    <t>元</t>
  </si>
  <si>
    <t>マテバシイ　　　　　　ヤブツバキ　　　　　　等１３種</t>
  </si>
  <si>
    <t>県下１１市５町２村の街頭中心</t>
  </si>
  <si>
    <t>クロマツ　　　　　　　　　ハナミズキ　　　　　　外</t>
  </si>
  <si>
    <t>２</t>
  </si>
  <si>
    <t>ケヤキ　　　　　　　　クスノキ　　　　　　　　　等１９種</t>
  </si>
  <si>
    <t>県下１０市５町１村の街頭中心</t>
  </si>
  <si>
    <t>ケヤキ　　　　　　　　ヤマモミジ　　　　　　　　　等１６種</t>
  </si>
  <si>
    <t>県下１１市１０町５村の街頭中心</t>
  </si>
  <si>
    <t>ハナミズキ　　　　　　ナツツバキ　　　　　　外</t>
  </si>
  <si>
    <t>ケヤキ　　　　　　　　クスノキ　　　　　　　　　等３５種</t>
  </si>
  <si>
    <t>県下９市１１町５村の街頭中心</t>
  </si>
  <si>
    <t>ハナミズキ　　　　　　サザンカ　　　　　　　外　</t>
  </si>
  <si>
    <t>イロハモミジ　　　　　　　ケヤキ　　　　　　　　　等９種</t>
  </si>
  <si>
    <t>県下１０市１２町７村の街頭中心</t>
  </si>
  <si>
    <t>サトザクラ　　　　　　　　ケヤキ　　　　　　　　　　等１５種</t>
  </si>
  <si>
    <t>県下１１市１３町６村の街頭中心</t>
  </si>
  <si>
    <t>オオヤマザクラ　　　　　　　　ヤマモミジ　　　　　　等７種</t>
  </si>
  <si>
    <t>県下１０市１６町1０村の街頭中心</t>
  </si>
  <si>
    <t>９</t>
  </si>
  <si>
    <t>藤岡市矢場　　　　　　　　　（藤岡総合運動公園）　　　　</t>
  </si>
  <si>
    <t>アメリカハナミズキ　　　　　ユキヤナギ　　　　　　　　　等７種</t>
  </si>
  <si>
    <t>県下１０市１５町９村の街頭中心</t>
  </si>
  <si>
    <t>ハナミズキ　　　　　　ナツツバキ　　　　　　　外　</t>
  </si>
  <si>
    <t>１０</t>
  </si>
  <si>
    <t>第４９回全国植樹祭開催（沼田市・川場村）</t>
  </si>
  <si>
    <t>県下１０市１８町1１村の街頭中心</t>
  </si>
  <si>
    <t>ハナミズキ　　　　　　ドウダンツツジ　　　　　　　外　</t>
  </si>
  <si>
    <t>〔資料〕緑化推進課</t>
  </si>
  <si>
    <t>１１</t>
  </si>
  <si>
    <t>吾妻郡東村　　　　　（おかのぼり公園）</t>
  </si>
  <si>
    <t>平成７年度</t>
  </si>
  <si>
    <t>平成１１年度</t>
  </si>
  <si>
    <t>沼　　田</t>
  </si>
  <si>
    <t>中 之 条</t>
  </si>
  <si>
    <t>渋　　川</t>
  </si>
  <si>
    <t>桐　　生</t>
  </si>
  <si>
    <t>高　　崎</t>
  </si>
  <si>
    <t>藤　　岡</t>
  </si>
  <si>
    <t>富　　岡</t>
  </si>
  <si>
    <t>行政事務所</t>
  </si>
  <si>
    <t>沼田市、新治村</t>
  </si>
  <si>
    <t>東村</t>
  </si>
  <si>
    <t>北橘村、小野上村</t>
  </si>
  <si>
    <t>太田市、宮城村、板倉町</t>
  </si>
  <si>
    <t>安中市</t>
  </si>
  <si>
    <t>新町、上野村、藤岡市</t>
  </si>
  <si>
    <t>甘楽町</t>
  </si>
  <si>
    <t>区分</t>
  </si>
  <si>
    <t>補修件数</t>
  </si>
  <si>
    <t>事業費　（千円）</t>
  </si>
  <si>
    <t>年度</t>
  </si>
  <si>
    <t>子持村、榛東村、伊香保町、下仁田町、倉渕村、伊勢崎市、邑楽町</t>
  </si>
  <si>
    <t>富岡市、長野原町（２）、邑楽町、館林市</t>
  </si>
  <si>
    <t>渋川市、富岡市、長野原町、館林市（３）</t>
  </si>
  <si>
    <t>渋川市、沼田市、富岡市、長野原町、（勢）東村</t>
  </si>
  <si>
    <t>１０</t>
  </si>
  <si>
    <t>新治村、沼田市、富岡市、妙義町、館林市、大泉町、薮塚本町</t>
  </si>
  <si>
    <t>１１</t>
  </si>
  <si>
    <t>沼田市、富岡市、甘楽町、長野原町、館林市</t>
  </si>
  <si>
    <t>〔資料〕緑化推進課</t>
  </si>
  <si>
    <t>　　※　平成５年度～９年度は「巨樹巨木林健康診断事業（樹勢回復事業）」にて実施</t>
  </si>
  <si>
    <t>ナツツバキ　　　　ヤマモミジ　　　　　　　　　　等１３種</t>
  </si>
  <si>
    <t>６</t>
  </si>
  <si>
    <t>前橋市嶺町　　　　　　（嶺公園）</t>
  </si>
  <si>
    <t>ケヤキ　　　　　　ヤマザクラ　　　等１１種</t>
  </si>
  <si>
    <t>県下１１市１５町５村の街頭中心</t>
  </si>
  <si>
    <t>サザンカ　　　　　　ハナミズキ　　　　外</t>
  </si>
  <si>
    <t>ハナミズキ　　　　　サザンカ　　　　　外</t>
  </si>
  <si>
    <t>平成１１年度</t>
  </si>
  <si>
    <t>中 之 条</t>
  </si>
  <si>
    <t>県下１０市１７町  １０村の街頭中心</t>
  </si>
  <si>
    <t>県内全市町村</t>
  </si>
  <si>
    <t>※ △２</t>
  </si>
  <si>
    <t>※ △４</t>
  </si>
  <si>
    <t>　※学校統合による廃止（３団）と広域少年団の廃止（１団）</t>
  </si>
  <si>
    <t>　※全小学校設置による広域２団の廃止</t>
  </si>
  <si>
    <t>行政事務所</t>
  </si>
  <si>
    <t>行政事務所</t>
  </si>
  <si>
    <t>＊上記の表には、５３年度以降の新設団設置市町村を記載</t>
  </si>
  <si>
    <t>（３）ふるさとの緑づくり事業</t>
  </si>
  <si>
    <t>（４）巨樹・古木保全事業</t>
  </si>
  <si>
    <t>（５）緑の少年団育成事業</t>
  </si>
  <si>
    <t>平成  ７年度</t>
  </si>
  <si>
    <t>平成１１年度</t>
  </si>
  <si>
    <t>平成　７年度</t>
  </si>
  <si>
    <t>平成　５年度</t>
  </si>
  <si>
    <t>平成　２年度</t>
  </si>
  <si>
    <t>箇所数</t>
  </si>
  <si>
    <t>渋川市、富士見村、子持村、吉井町、万場町、下仁田町、太田市</t>
  </si>
  <si>
    <t>渋川市、子持村、沼田市、昭和村、万場町、高崎市、榛名町、伊勢崎市</t>
  </si>
  <si>
    <t>〔資料〕緑化推進課</t>
  </si>
  <si>
    <t>区分</t>
  </si>
  <si>
    <t>事　業　実　施　市　町　村　名</t>
  </si>
  <si>
    <t>事業費　（千円）</t>
  </si>
  <si>
    <t>年度</t>
  </si>
  <si>
    <t>１０</t>
  </si>
  <si>
    <t>（７）　緑化運動推進事業</t>
  </si>
  <si>
    <t>（６）学びの森整備事業</t>
  </si>
  <si>
    <t>※平成６年度に調査方法が改正され、「生産本数」が仮植中のものを含むから、２年以上育成且つ</t>
  </si>
  <si>
    <t>　自家栽培のものに限定された。</t>
  </si>
  <si>
    <t>＊平成９年度以降は県内全市町村、全小学校が対象となったため、新設、廃止に伴う増減数を記載。</t>
  </si>
  <si>
    <t>新　　設　　団　　体　　所　　属　　市　　町　　村　　名　</t>
  </si>
  <si>
    <t>補　修　実　施　市　町　村　名</t>
  </si>
  <si>
    <t>生　　産　　本　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</si>
</sst>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4" fillId="0" borderId="14" xfId="16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1" fontId="4" fillId="0" borderId="2" xfId="16" applyNumberFormat="1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1" fontId="4" fillId="0" borderId="5" xfId="16" applyNumberFormat="1" applyFont="1" applyBorder="1" applyAlignment="1">
      <alignment vertical="center"/>
    </xf>
    <xf numFmtId="181" fontId="4" fillId="0" borderId="11" xfId="16" applyNumberFormat="1" applyFont="1" applyBorder="1" applyAlignment="1">
      <alignment vertical="center"/>
    </xf>
    <xf numFmtId="181" fontId="4" fillId="0" borderId="18" xfId="16" applyNumberFormat="1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4" fillId="0" borderId="19" xfId="16" applyNumberFormat="1" applyFont="1" applyBorder="1" applyAlignment="1">
      <alignment vertical="center"/>
    </xf>
    <xf numFmtId="181" fontId="4" fillId="0" borderId="12" xfId="16" applyNumberFormat="1" applyFont="1" applyBorder="1" applyAlignment="1">
      <alignment vertical="center"/>
    </xf>
    <xf numFmtId="181" fontId="4" fillId="0" borderId="20" xfId="16" applyNumberFormat="1" applyFont="1" applyBorder="1" applyAlignment="1">
      <alignment vertical="center"/>
    </xf>
    <xf numFmtId="181" fontId="4" fillId="0" borderId="21" xfId="16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1" xfId="0" applyFont="1" applyBorder="1" applyAlignment="1" quotePrefix="1">
      <alignment horizontal="center"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vertical="center"/>
    </xf>
    <xf numFmtId="0" fontId="7" fillId="0" borderId="0" xfId="0" applyFont="1" applyAlignment="1" quotePrefix="1">
      <alignment/>
    </xf>
    <xf numFmtId="0" fontId="3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181" fontId="4" fillId="0" borderId="14" xfId="16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0" fontId="6" fillId="0" borderId="0" xfId="0" applyFont="1" applyAlignment="1">
      <alignment/>
    </xf>
    <xf numFmtId="181" fontId="4" fillId="0" borderId="3" xfId="16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8" xfId="0" applyFont="1" applyBorder="1" applyAlignment="1" quotePrefix="1">
      <alignment horizontal="center" vertical="center" shrinkToFit="1"/>
    </xf>
    <xf numFmtId="0" fontId="4" fillId="0" borderId="3" xfId="0" applyFont="1" applyBorder="1" applyAlignment="1" quotePrefix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35" xfId="0" applyFont="1" applyFill="1" applyBorder="1" applyAlignment="1" quotePrefix="1">
      <alignment horizontal="center" vertical="center"/>
    </xf>
    <xf numFmtId="0" fontId="4" fillId="3" borderId="36" xfId="0" applyFont="1" applyFill="1" applyBorder="1" applyAlignment="1" quotePrefix="1">
      <alignment horizontal="center" vertical="center"/>
    </xf>
    <xf numFmtId="0" fontId="4" fillId="3" borderId="37" xfId="0" applyFont="1" applyFill="1" applyBorder="1" applyAlignment="1" quotePrefix="1">
      <alignment horizontal="center" vertical="center"/>
    </xf>
    <xf numFmtId="0" fontId="4" fillId="3" borderId="38" xfId="0" applyFont="1" applyFill="1" applyBorder="1" applyAlignment="1" quotePrefix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 quotePrefix="1">
      <alignment horizontal="center" vertical="center"/>
    </xf>
    <xf numFmtId="0" fontId="4" fillId="3" borderId="11" xfId="0" applyFont="1" applyFill="1" applyBorder="1" applyAlignment="1" quotePrefix="1">
      <alignment horizontal="center" vertical="center"/>
    </xf>
    <xf numFmtId="0" fontId="4" fillId="3" borderId="37" xfId="0" applyFont="1" applyFill="1" applyBorder="1" applyAlignment="1" quotePrefix="1">
      <alignment horizontal="center" vertical="center" shrinkToFit="1"/>
    </xf>
    <xf numFmtId="0" fontId="4" fillId="3" borderId="38" xfId="0" applyFont="1" applyFill="1" applyBorder="1" applyAlignment="1" quotePrefix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4" fillId="3" borderId="41" xfId="0" applyFont="1" applyFill="1" applyBorder="1" applyAlignment="1" quotePrefix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0" fontId="3" fillId="3" borderId="42" xfId="0" applyFont="1" applyFill="1" applyBorder="1" applyAlignment="1" quotePrefix="1">
      <alignment horizontal="center" vertical="center"/>
    </xf>
    <xf numFmtId="0" fontId="3" fillId="3" borderId="43" xfId="0" applyFont="1" applyFill="1" applyBorder="1" applyAlignment="1" quotePrefix="1">
      <alignment horizontal="center" vertical="center"/>
    </xf>
    <xf numFmtId="0" fontId="3" fillId="3" borderId="13" xfId="0" applyFont="1" applyFill="1" applyBorder="1" applyAlignment="1" quotePrefix="1">
      <alignment horizontal="center" vertical="center"/>
    </xf>
    <xf numFmtId="0" fontId="3" fillId="3" borderId="44" xfId="0" applyFont="1" applyFill="1" applyBorder="1" applyAlignment="1" quotePrefix="1">
      <alignment horizontal="center" vertical="center"/>
    </xf>
    <xf numFmtId="0" fontId="3" fillId="3" borderId="45" xfId="0" applyFont="1" applyFill="1" applyBorder="1" applyAlignment="1" quotePrefix="1">
      <alignment horizontal="center" vertical="center"/>
    </xf>
    <xf numFmtId="0" fontId="3" fillId="3" borderId="46" xfId="0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177" fontId="3" fillId="0" borderId="18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82" fontId="3" fillId="0" borderId="18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182" fontId="3" fillId="0" borderId="11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26" xfId="0" applyFont="1" applyFill="1" applyBorder="1" applyAlignment="1" quotePrefix="1">
      <alignment horizontal="center" vertical="center"/>
    </xf>
    <xf numFmtId="0" fontId="3" fillId="3" borderId="11" xfId="0" applyFont="1" applyFill="1" applyBorder="1" applyAlignment="1" quotePrefix="1">
      <alignment horizontal="center" vertical="center"/>
    </xf>
    <xf numFmtId="0" fontId="3" fillId="3" borderId="49" xfId="0" applyFont="1" applyFill="1" applyBorder="1" applyAlignment="1" quotePrefix="1">
      <alignment horizontal="center" vertical="center"/>
    </xf>
    <xf numFmtId="0" fontId="3" fillId="3" borderId="9" xfId="0" applyFont="1" applyFill="1" applyBorder="1" applyAlignment="1" quotePrefix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right"/>
    </xf>
    <xf numFmtId="0" fontId="4" fillId="3" borderId="52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4" fillId="3" borderId="53" xfId="0" applyFont="1" applyFill="1" applyBorder="1" applyAlignment="1">
      <alignment/>
    </xf>
    <xf numFmtId="0" fontId="4" fillId="3" borderId="51" xfId="0" applyFont="1" applyFill="1" applyBorder="1" applyAlignment="1">
      <alignment horizontal="right" vertical="center" shrinkToFit="1"/>
    </xf>
    <xf numFmtId="0" fontId="4" fillId="3" borderId="52" xfId="0" applyFont="1" applyFill="1" applyBorder="1" applyAlignment="1">
      <alignment vertical="center" shrinkToFit="1"/>
    </xf>
    <xf numFmtId="0" fontId="4" fillId="3" borderId="45" xfId="0" applyFont="1" applyFill="1" applyBorder="1" applyAlignment="1">
      <alignment vertical="center" shrinkToFit="1"/>
    </xf>
    <xf numFmtId="0" fontId="4" fillId="3" borderId="53" xfId="0" applyFont="1" applyFill="1" applyBorder="1" applyAlignment="1">
      <alignment vertical="center" shrinkToFit="1"/>
    </xf>
    <xf numFmtId="0" fontId="3" fillId="3" borderId="54" xfId="0" applyFont="1" applyFill="1" applyBorder="1" applyAlignment="1">
      <alignment horizontal="right"/>
    </xf>
    <xf numFmtId="0" fontId="3" fillId="3" borderId="6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A2">
      <selection activeCell="B5" sqref="B5:B6"/>
    </sheetView>
  </sheetViews>
  <sheetFormatPr defaultColWidth="9.00390625" defaultRowHeight="13.5"/>
  <cols>
    <col min="1" max="1" width="2.625" style="2" customWidth="1"/>
    <col min="2" max="2" width="13.625" style="2" customWidth="1"/>
    <col min="3" max="7" width="11.625" style="2" customWidth="1"/>
    <col min="8" max="8" width="15.75390625" style="2" customWidth="1"/>
    <col min="9" max="16384" width="9.00390625" style="2" customWidth="1"/>
  </cols>
  <sheetData>
    <row r="1" ht="14.25">
      <c r="B1" s="11" t="s">
        <v>48</v>
      </c>
    </row>
    <row r="2" ht="12" customHeight="1">
      <c r="B2" s="3"/>
    </row>
    <row r="3" ht="14.25">
      <c r="B3" s="12" t="s">
        <v>131</v>
      </c>
    </row>
    <row r="4" spans="2:8" ht="12" customHeight="1" thickBot="1">
      <c r="B4" s="3"/>
      <c r="H4" s="4" t="s">
        <v>3</v>
      </c>
    </row>
    <row r="5" spans="2:8" ht="12" customHeight="1">
      <c r="B5" s="160" t="s">
        <v>305</v>
      </c>
      <c r="C5" s="14" t="s">
        <v>127</v>
      </c>
      <c r="D5" s="13" t="s">
        <v>128</v>
      </c>
      <c r="E5" s="80" t="s">
        <v>332</v>
      </c>
      <c r="F5" s="81"/>
      <c r="G5" s="81"/>
      <c r="H5" s="82"/>
    </row>
    <row r="6" spans="2:8" ht="12" customHeight="1">
      <c r="B6" s="161"/>
      <c r="C6" s="16"/>
      <c r="D6" s="15"/>
      <c r="E6" s="17" t="s">
        <v>4</v>
      </c>
      <c r="F6" s="18" t="s">
        <v>129</v>
      </c>
      <c r="G6" s="18" t="s">
        <v>130</v>
      </c>
      <c r="H6" s="63" t="s">
        <v>132</v>
      </c>
    </row>
    <row r="7" spans="2:8" ht="12" customHeight="1">
      <c r="B7" s="20" t="s">
        <v>315</v>
      </c>
      <c r="C7" s="38">
        <v>2734300</v>
      </c>
      <c r="D7" s="33">
        <v>258</v>
      </c>
      <c r="E7" s="32">
        <v>3728422</v>
      </c>
      <c r="F7" s="38">
        <v>739604</v>
      </c>
      <c r="G7" s="38">
        <v>1514258</v>
      </c>
      <c r="H7" s="64">
        <v>1474560</v>
      </c>
    </row>
    <row r="8" spans="2:8" ht="12" customHeight="1">
      <c r="B8" s="20" t="s">
        <v>311</v>
      </c>
      <c r="C8" s="38">
        <v>1545200</v>
      </c>
      <c r="D8" s="33">
        <v>80</v>
      </c>
      <c r="E8" s="32">
        <v>1935691</v>
      </c>
      <c r="F8" s="38">
        <v>479895</v>
      </c>
      <c r="G8" s="38">
        <v>784443</v>
      </c>
      <c r="H8" s="64">
        <v>671353</v>
      </c>
    </row>
    <row r="9" spans="2:8" ht="12" customHeight="1">
      <c r="B9" s="20" t="s">
        <v>297</v>
      </c>
      <c r="C9" s="38">
        <f>SUM(C11:C17)</f>
        <v>1272200</v>
      </c>
      <c r="D9" s="33">
        <f>SUM(D11:D17)</f>
        <v>55</v>
      </c>
      <c r="E9" s="32">
        <f>SUM(E11:E17)</f>
        <v>672839</v>
      </c>
      <c r="F9" s="38">
        <f>SUM(F11:F17)</f>
        <v>79070</v>
      </c>
      <c r="G9" s="38">
        <f>SUM(G10:G17)</f>
        <v>252474</v>
      </c>
      <c r="H9" s="64">
        <f>SUM(H10:H17)</f>
        <v>341295</v>
      </c>
    </row>
    <row r="10" spans="2:8" ht="12" customHeight="1">
      <c r="B10" s="20"/>
      <c r="C10" s="38"/>
      <c r="D10" s="33"/>
      <c r="E10" s="32"/>
      <c r="F10" s="38"/>
      <c r="G10" s="38"/>
      <c r="H10" s="64"/>
    </row>
    <row r="11" spans="2:8" ht="12" customHeight="1">
      <c r="B11" s="20" t="s">
        <v>261</v>
      </c>
      <c r="C11" s="38">
        <v>3000</v>
      </c>
      <c r="D11" s="33">
        <v>1</v>
      </c>
      <c r="E11" s="32">
        <f aca="true" t="shared" si="0" ref="E11:E17">SUM(F11:H11)</f>
        <v>4250</v>
      </c>
      <c r="F11" s="38">
        <v>2500</v>
      </c>
      <c r="G11" s="38">
        <v>1350</v>
      </c>
      <c r="H11" s="64">
        <v>400</v>
      </c>
    </row>
    <row r="12" spans="2:8" ht="12" customHeight="1">
      <c r="B12" s="20" t="s">
        <v>298</v>
      </c>
      <c r="C12" s="38">
        <v>458500</v>
      </c>
      <c r="D12" s="33">
        <v>5</v>
      </c>
      <c r="E12" s="32">
        <f t="shared" si="0"/>
        <v>121530</v>
      </c>
      <c r="F12" s="38">
        <v>48960</v>
      </c>
      <c r="G12" s="38">
        <v>45410</v>
      </c>
      <c r="H12" s="64">
        <v>27160</v>
      </c>
    </row>
    <row r="13" spans="2:8" ht="12" customHeight="1">
      <c r="B13" s="20" t="s">
        <v>263</v>
      </c>
      <c r="C13" s="38">
        <v>119800</v>
      </c>
      <c r="D13" s="33">
        <v>12</v>
      </c>
      <c r="E13" s="32">
        <f t="shared" si="0"/>
        <v>26134</v>
      </c>
      <c r="F13" s="38">
        <v>4488</v>
      </c>
      <c r="G13" s="38">
        <v>14332</v>
      </c>
      <c r="H13" s="64">
        <v>7314</v>
      </c>
    </row>
    <row r="14" spans="2:8" ht="12" customHeight="1">
      <c r="B14" s="20" t="s">
        <v>264</v>
      </c>
      <c r="C14" s="38">
        <v>513400</v>
      </c>
      <c r="D14" s="33">
        <v>29</v>
      </c>
      <c r="E14" s="32">
        <f t="shared" si="0"/>
        <v>274205</v>
      </c>
      <c r="F14" s="38">
        <v>12841</v>
      </c>
      <c r="G14" s="38">
        <v>145558</v>
      </c>
      <c r="H14" s="64">
        <v>115806</v>
      </c>
    </row>
    <row r="15" spans="2:8" ht="12" customHeight="1">
      <c r="B15" s="20" t="s">
        <v>49</v>
      </c>
      <c r="C15" s="38">
        <v>50000</v>
      </c>
      <c r="D15" s="33">
        <v>1</v>
      </c>
      <c r="E15" s="32">
        <f t="shared" si="0"/>
        <v>18151</v>
      </c>
      <c r="F15" s="38">
        <v>8813</v>
      </c>
      <c r="G15" s="38">
        <v>7220</v>
      </c>
      <c r="H15" s="64">
        <v>2118</v>
      </c>
    </row>
    <row r="16" spans="2:8" ht="12" customHeight="1">
      <c r="B16" s="20" t="s">
        <v>266</v>
      </c>
      <c r="C16" s="38">
        <v>118500</v>
      </c>
      <c r="D16" s="33">
        <v>4</v>
      </c>
      <c r="E16" s="32">
        <f t="shared" si="0"/>
        <v>220009</v>
      </c>
      <c r="F16" s="38">
        <v>978</v>
      </c>
      <c r="G16" s="38">
        <v>32562</v>
      </c>
      <c r="H16" s="65">
        <v>186469</v>
      </c>
    </row>
    <row r="17" spans="2:8" ht="12" customHeight="1">
      <c r="B17" s="20" t="s">
        <v>267</v>
      </c>
      <c r="C17" s="38">
        <v>9000</v>
      </c>
      <c r="D17" s="33">
        <v>3</v>
      </c>
      <c r="E17" s="32">
        <f t="shared" si="0"/>
        <v>8560</v>
      </c>
      <c r="F17" s="38">
        <v>490</v>
      </c>
      <c r="G17" s="38">
        <v>6042</v>
      </c>
      <c r="H17" s="66">
        <v>2028</v>
      </c>
    </row>
    <row r="18" spans="2:8" ht="12" customHeight="1" thickBot="1">
      <c r="B18" s="22"/>
      <c r="C18" s="39"/>
      <c r="D18" s="34"/>
      <c r="E18" s="40"/>
      <c r="F18" s="39"/>
      <c r="G18" s="39"/>
      <c r="H18" s="67"/>
    </row>
    <row r="19" ht="12" customHeight="1"/>
    <row r="20" ht="12" customHeight="1">
      <c r="B20" s="61" t="s">
        <v>2</v>
      </c>
    </row>
    <row r="21" ht="12" customHeight="1">
      <c r="B21" s="2" t="s">
        <v>327</v>
      </c>
    </row>
    <row r="22" ht="12">
      <c r="B22" s="2" t="s">
        <v>328</v>
      </c>
    </row>
  </sheetData>
  <mergeCells count="1">
    <mergeCell ref="E5:H5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workbookViewId="0" topLeftCell="A1">
      <selection activeCell="N21" sqref="M21:N22"/>
    </sheetView>
  </sheetViews>
  <sheetFormatPr defaultColWidth="9.00390625" defaultRowHeight="13.5"/>
  <cols>
    <col min="1" max="1" width="2.50390625" style="2" customWidth="1"/>
    <col min="2" max="2" width="13.625" style="2" customWidth="1"/>
    <col min="3" max="3" width="4.875" style="2" customWidth="1"/>
    <col min="4" max="4" width="9.00390625" style="2" customWidth="1"/>
    <col min="5" max="5" width="4.875" style="2" customWidth="1"/>
    <col min="6" max="6" width="9.00390625" style="2" customWidth="1"/>
    <col min="7" max="7" width="4.875" style="2" customWidth="1"/>
    <col min="8" max="8" width="9.00390625" style="2" customWidth="1"/>
    <col min="9" max="9" width="4.875" style="2" customWidth="1"/>
    <col min="10" max="10" width="9.00390625" style="2" customWidth="1"/>
    <col min="11" max="11" width="4.875" style="2" customWidth="1"/>
    <col min="12" max="12" width="10.625" style="2" customWidth="1"/>
    <col min="13" max="16384" width="9.00390625" style="2" customWidth="1"/>
  </cols>
  <sheetData>
    <row r="1" spans="2:12" ht="14.25" customHeight="1">
      <c r="B1" s="11" t="s">
        <v>140</v>
      </c>
      <c r="L1" s="4" t="s">
        <v>50</v>
      </c>
    </row>
    <row r="2" ht="12" customHeight="1" thickBot="1">
      <c r="L2" s="4"/>
    </row>
    <row r="3" spans="2:12" ht="12" customHeight="1">
      <c r="B3" s="160" t="s">
        <v>268</v>
      </c>
      <c r="C3" s="80" t="s">
        <v>133</v>
      </c>
      <c r="D3" s="83"/>
      <c r="E3" s="80" t="s">
        <v>134</v>
      </c>
      <c r="F3" s="83"/>
      <c r="G3" s="80" t="s">
        <v>135</v>
      </c>
      <c r="H3" s="83"/>
      <c r="I3" s="80" t="s">
        <v>136</v>
      </c>
      <c r="J3" s="83"/>
      <c r="K3" s="80" t="s">
        <v>51</v>
      </c>
      <c r="L3" s="82"/>
    </row>
    <row r="4" spans="2:12" ht="12" customHeight="1">
      <c r="B4" s="161"/>
      <c r="C4" s="17" t="s">
        <v>137</v>
      </c>
      <c r="D4" s="18" t="s">
        <v>138</v>
      </c>
      <c r="E4" s="17" t="s">
        <v>52</v>
      </c>
      <c r="F4" s="18" t="s">
        <v>138</v>
      </c>
      <c r="G4" s="17" t="s">
        <v>52</v>
      </c>
      <c r="H4" s="18" t="s">
        <v>138</v>
      </c>
      <c r="I4" s="17" t="s">
        <v>52</v>
      </c>
      <c r="J4" s="18" t="s">
        <v>138</v>
      </c>
      <c r="K4" s="17" t="s">
        <v>52</v>
      </c>
      <c r="L4" s="19" t="s">
        <v>138</v>
      </c>
    </row>
    <row r="5" spans="2:12" ht="12" customHeight="1">
      <c r="B5" s="20" t="s">
        <v>139</v>
      </c>
      <c r="C5" s="5">
        <v>34</v>
      </c>
      <c r="D5" s="6">
        <v>7386</v>
      </c>
      <c r="E5" s="7"/>
      <c r="F5" s="5"/>
      <c r="G5" s="5">
        <v>4</v>
      </c>
      <c r="H5" s="6">
        <v>1419</v>
      </c>
      <c r="I5" s="7">
        <v>4</v>
      </c>
      <c r="J5" s="5">
        <v>1612</v>
      </c>
      <c r="K5" s="5">
        <v>26</v>
      </c>
      <c r="L5" s="21">
        <v>4355</v>
      </c>
    </row>
    <row r="6" spans="2:12" ht="12" customHeight="1">
      <c r="B6" s="20" t="s">
        <v>259</v>
      </c>
      <c r="C6" s="5">
        <v>23</v>
      </c>
      <c r="D6" s="6">
        <v>7968</v>
      </c>
      <c r="E6" s="7"/>
      <c r="F6" s="5"/>
      <c r="G6" s="5">
        <v>10</v>
      </c>
      <c r="H6" s="6">
        <v>5201</v>
      </c>
      <c r="I6" s="7">
        <v>2</v>
      </c>
      <c r="J6" s="5">
        <v>898</v>
      </c>
      <c r="K6" s="5">
        <v>11</v>
      </c>
      <c r="L6" s="21">
        <v>1869</v>
      </c>
    </row>
    <row r="7" spans="2:12" ht="12" customHeight="1">
      <c r="B7" s="20" t="s">
        <v>260</v>
      </c>
      <c r="C7" s="5">
        <f aca="true" t="shared" si="0" ref="C7:L7">SUM(C9:C15)</f>
        <v>25</v>
      </c>
      <c r="D7" s="6">
        <f t="shared" si="0"/>
        <v>5355</v>
      </c>
      <c r="E7" s="7">
        <f t="shared" si="0"/>
        <v>0</v>
      </c>
      <c r="F7" s="5">
        <f t="shared" si="0"/>
        <v>0</v>
      </c>
      <c r="G7" s="5">
        <f t="shared" si="0"/>
        <v>11</v>
      </c>
      <c r="H7" s="6">
        <f t="shared" si="0"/>
        <v>3500</v>
      </c>
      <c r="I7" s="7">
        <f t="shared" si="0"/>
        <v>2</v>
      </c>
      <c r="J7" s="5">
        <f t="shared" si="0"/>
        <v>399</v>
      </c>
      <c r="K7" s="5">
        <f t="shared" si="0"/>
        <v>12</v>
      </c>
      <c r="L7" s="21">
        <f t="shared" si="0"/>
        <v>1456</v>
      </c>
    </row>
    <row r="8" spans="2:12" ht="12" customHeight="1">
      <c r="B8" s="20"/>
      <c r="C8" s="5"/>
      <c r="D8" s="6"/>
      <c r="E8" s="7"/>
      <c r="F8" s="5"/>
      <c r="G8" s="5"/>
      <c r="H8" s="6"/>
      <c r="I8" s="7"/>
      <c r="J8" s="5"/>
      <c r="K8" s="5"/>
      <c r="L8" s="21"/>
    </row>
    <row r="9" spans="2:12" ht="12" customHeight="1">
      <c r="B9" s="20" t="s">
        <v>261</v>
      </c>
      <c r="C9" s="5">
        <f>E9+G9+I9+K9</f>
        <v>6</v>
      </c>
      <c r="D9" s="6">
        <f>F9+H9+J9+L9</f>
        <v>1386</v>
      </c>
      <c r="E9" s="7"/>
      <c r="F9" s="5"/>
      <c r="G9" s="5">
        <v>3</v>
      </c>
      <c r="H9" s="6">
        <v>735</v>
      </c>
      <c r="I9" s="7">
        <v>1</v>
      </c>
      <c r="J9" s="5">
        <v>311</v>
      </c>
      <c r="K9" s="5">
        <v>2</v>
      </c>
      <c r="L9" s="21">
        <v>340</v>
      </c>
    </row>
    <row r="10" spans="2:12" ht="12" customHeight="1">
      <c r="B10" s="20" t="s">
        <v>262</v>
      </c>
      <c r="C10" s="5">
        <f aca="true" t="shared" si="1" ref="C10:C15">E10+G10+I10+K10</f>
        <v>5</v>
      </c>
      <c r="D10" s="6">
        <f aca="true" t="shared" si="2" ref="D10:D15">F10+H10+J10+L10</f>
        <v>1143</v>
      </c>
      <c r="E10" s="7"/>
      <c r="F10" s="5"/>
      <c r="G10" s="5">
        <v>2</v>
      </c>
      <c r="H10" s="6">
        <v>1000</v>
      </c>
      <c r="I10" s="7"/>
      <c r="J10" s="5"/>
      <c r="K10" s="5">
        <v>3</v>
      </c>
      <c r="L10" s="21">
        <v>143</v>
      </c>
    </row>
    <row r="11" spans="2:12" ht="12" customHeight="1">
      <c r="B11" s="20" t="s">
        <v>263</v>
      </c>
      <c r="C11" s="5">
        <f t="shared" si="1"/>
        <v>1</v>
      </c>
      <c r="D11" s="6">
        <f t="shared" si="2"/>
        <v>200</v>
      </c>
      <c r="E11" s="7"/>
      <c r="F11" s="5"/>
      <c r="G11" s="5"/>
      <c r="H11" s="6"/>
      <c r="I11" s="7"/>
      <c r="J11" s="5"/>
      <c r="K11" s="5">
        <v>1</v>
      </c>
      <c r="L11" s="21">
        <v>200</v>
      </c>
    </row>
    <row r="12" spans="2:12" ht="12" customHeight="1">
      <c r="B12" s="20" t="s">
        <v>264</v>
      </c>
      <c r="C12" s="5">
        <f t="shared" si="1"/>
        <v>5</v>
      </c>
      <c r="D12" s="6">
        <f t="shared" si="2"/>
        <v>1083</v>
      </c>
      <c r="E12" s="7"/>
      <c r="F12" s="5"/>
      <c r="G12" s="5">
        <v>2</v>
      </c>
      <c r="H12" s="6">
        <v>800</v>
      </c>
      <c r="I12" s="7">
        <v>1</v>
      </c>
      <c r="J12" s="5">
        <v>88</v>
      </c>
      <c r="K12" s="5">
        <v>2</v>
      </c>
      <c r="L12" s="21">
        <v>195</v>
      </c>
    </row>
    <row r="13" spans="2:12" ht="12" customHeight="1">
      <c r="B13" s="20" t="s">
        <v>265</v>
      </c>
      <c r="C13" s="5">
        <f t="shared" si="1"/>
        <v>5</v>
      </c>
      <c r="D13" s="6">
        <f t="shared" si="2"/>
        <v>793</v>
      </c>
      <c r="E13" s="7"/>
      <c r="F13" s="5"/>
      <c r="G13" s="5">
        <v>2</v>
      </c>
      <c r="H13" s="6">
        <v>515</v>
      </c>
      <c r="I13" s="7"/>
      <c r="J13" s="5"/>
      <c r="K13" s="5">
        <v>3</v>
      </c>
      <c r="L13" s="21">
        <v>278</v>
      </c>
    </row>
    <row r="14" spans="2:12" ht="12" customHeight="1">
      <c r="B14" s="20" t="s">
        <v>266</v>
      </c>
      <c r="C14" s="5">
        <f t="shared" si="1"/>
        <v>0</v>
      </c>
      <c r="D14" s="6">
        <f t="shared" si="2"/>
        <v>0</v>
      </c>
      <c r="E14" s="7"/>
      <c r="F14" s="5"/>
      <c r="G14" s="5"/>
      <c r="H14" s="6"/>
      <c r="I14" s="7"/>
      <c r="J14" s="5"/>
      <c r="K14" s="5"/>
      <c r="L14" s="21"/>
    </row>
    <row r="15" spans="2:12" ht="12" customHeight="1">
      <c r="B15" s="20" t="s">
        <v>267</v>
      </c>
      <c r="C15" s="5">
        <f t="shared" si="1"/>
        <v>3</v>
      </c>
      <c r="D15" s="6">
        <f t="shared" si="2"/>
        <v>750</v>
      </c>
      <c r="E15" s="7"/>
      <c r="F15" s="5"/>
      <c r="G15" s="5">
        <v>2</v>
      </c>
      <c r="H15" s="6">
        <v>450</v>
      </c>
      <c r="I15" s="7"/>
      <c r="J15" s="5"/>
      <c r="K15" s="5">
        <v>1</v>
      </c>
      <c r="L15" s="21">
        <v>300</v>
      </c>
    </row>
    <row r="16" spans="2:12" ht="12" customHeight="1" thickBot="1">
      <c r="B16" s="22"/>
      <c r="C16" s="8"/>
      <c r="D16" s="9"/>
      <c r="E16" s="10"/>
      <c r="F16" s="8"/>
      <c r="G16" s="8"/>
      <c r="H16" s="9"/>
      <c r="I16" s="10"/>
      <c r="J16" s="8"/>
      <c r="K16" s="8"/>
      <c r="L16" s="23"/>
    </row>
    <row r="17" ht="12" customHeight="1"/>
    <row r="18" ht="12" customHeight="1">
      <c r="B18" s="61" t="s">
        <v>2</v>
      </c>
    </row>
  </sheetData>
  <mergeCells count="5">
    <mergeCell ref="K3:L3"/>
    <mergeCell ref="C3:D3"/>
    <mergeCell ref="E3:F3"/>
    <mergeCell ref="G3:H3"/>
    <mergeCell ref="I3:J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workbookViewId="0" topLeftCell="A1">
      <selection activeCell="B3" sqref="B3:B4"/>
    </sheetView>
  </sheetViews>
  <sheetFormatPr defaultColWidth="9.00390625" defaultRowHeight="13.5"/>
  <cols>
    <col min="1" max="1" width="2.625" style="2" customWidth="1"/>
    <col min="2" max="2" width="12.625" style="2" customWidth="1"/>
    <col min="3" max="3" width="20.50390625" style="2" customWidth="1"/>
    <col min="4" max="4" width="6.875" style="2" customWidth="1"/>
    <col min="5" max="6" width="12.125" style="2" customWidth="1"/>
    <col min="7" max="16384" width="9.00390625" style="2" customWidth="1"/>
  </cols>
  <sheetData>
    <row r="1" ht="14.25" customHeight="1">
      <c r="B1" s="12" t="s">
        <v>308</v>
      </c>
    </row>
    <row r="2" ht="12" customHeight="1" thickBot="1"/>
    <row r="3" spans="2:6" ht="12" customHeight="1">
      <c r="B3" s="162" t="s">
        <v>306</v>
      </c>
      <c r="C3" s="86" t="s">
        <v>57</v>
      </c>
      <c r="D3" s="86" t="s">
        <v>142</v>
      </c>
      <c r="E3" s="88" t="s">
        <v>143</v>
      </c>
      <c r="F3" s="84" t="s">
        <v>56</v>
      </c>
    </row>
    <row r="4" spans="2:6" ht="12" customHeight="1">
      <c r="B4" s="163"/>
      <c r="C4" s="87"/>
      <c r="D4" s="87"/>
      <c r="E4" s="89"/>
      <c r="F4" s="85"/>
    </row>
    <row r="5" spans="2:6" ht="12" customHeight="1">
      <c r="B5" s="20" t="s">
        <v>314</v>
      </c>
      <c r="C5" s="30"/>
      <c r="D5" s="31">
        <v>21</v>
      </c>
      <c r="E5" s="32">
        <v>117390</v>
      </c>
      <c r="F5" s="43">
        <v>103276</v>
      </c>
    </row>
    <row r="6" spans="2:6" ht="12" customHeight="1">
      <c r="B6" s="20" t="s">
        <v>313</v>
      </c>
      <c r="C6" s="5"/>
      <c r="D6" s="33">
        <v>15</v>
      </c>
      <c r="E6" s="32">
        <v>45769</v>
      </c>
      <c r="F6" s="43">
        <v>104783</v>
      </c>
    </row>
    <row r="7" spans="2:6" ht="12" customHeight="1">
      <c r="B7" s="20" t="s">
        <v>312</v>
      </c>
      <c r="C7" s="5"/>
      <c r="D7" s="33">
        <v>13</v>
      </c>
      <c r="E7" s="32">
        <v>45915</v>
      </c>
      <c r="F7" s="43">
        <v>103151</v>
      </c>
    </row>
    <row r="8" spans="2:6" ht="12" customHeight="1">
      <c r="B8" s="20"/>
      <c r="C8" s="5"/>
      <c r="D8" s="33"/>
      <c r="E8" s="32"/>
      <c r="F8" s="43"/>
    </row>
    <row r="9" spans="2:6" ht="12" customHeight="1">
      <c r="B9" s="20"/>
      <c r="C9" s="5"/>
      <c r="D9" s="33"/>
      <c r="E9" s="32"/>
      <c r="F9" s="43"/>
    </row>
    <row r="10" spans="2:6" ht="12" customHeight="1">
      <c r="B10" s="20" t="s">
        <v>261</v>
      </c>
      <c r="C10" s="5" t="s">
        <v>269</v>
      </c>
      <c r="D10" s="33">
        <v>2</v>
      </c>
      <c r="E10" s="32">
        <v>1200</v>
      </c>
      <c r="F10" s="43">
        <v>8005</v>
      </c>
    </row>
    <row r="11" spans="2:6" ht="12" customHeight="1">
      <c r="B11" s="20" t="s">
        <v>262</v>
      </c>
      <c r="C11" s="5" t="s">
        <v>270</v>
      </c>
      <c r="D11" s="33">
        <v>1</v>
      </c>
      <c r="E11" s="32">
        <v>6200</v>
      </c>
      <c r="F11" s="43">
        <v>10000</v>
      </c>
    </row>
    <row r="12" spans="2:6" ht="12" customHeight="1">
      <c r="B12" s="20" t="s">
        <v>263</v>
      </c>
      <c r="C12" s="5" t="s">
        <v>271</v>
      </c>
      <c r="D12" s="33">
        <v>2</v>
      </c>
      <c r="E12" s="32">
        <v>20005</v>
      </c>
      <c r="F12" s="43">
        <v>23300</v>
      </c>
    </row>
    <row r="13" spans="2:6" ht="12" customHeight="1">
      <c r="B13" s="20" t="s">
        <v>264</v>
      </c>
      <c r="C13" s="5" t="s">
        <v>272</v>
      </c>
      <c r="D13" s="33">
        <v>3</v>
      </c>
      <c r="E13" s="32">
        <v>10595</v>
      </c>
      <c r="F13" s="43">
        <v>33415</v>
      </c>
    </row>
    <row r="14" spans="2:6" ht="12" customHeight="1">
      <c r="B14" s="20" t="s">
        <v>265</v>
      </c>
      <c r="C14" s="5" t="s">
        <v>273</v>
      </c>
      <c r="D14" s="33">
        <v>1</v>
      </c>
      <c r="E14" s="32">
        <v>126</v>
      </c>
      <c r="F14" s="43">
        <v>6000</v>
      </c>
    </row>
    <row r="15" spans="2:6" ht="12" customHeight="1">
      <c r="B15" s="20" t="s">
        <v>266</v>
      </c>
      <c r="C15" s="5" t="s">
        <v>274</v>
      </c>
      <c r="D15" s="33">
        <v>3</v>
      </c>
      <c r="E15" s="32">
        <v>5789</v>
      </c>
      <c r="F15" s="43">
        <v>18431</v>
      </c>
    </row>
    <row r="16" spans="2:6" ht="12" customHeight="1">
      <c r="B16" s="20" t="s">
        <v>267</v>
      </c>
      <c r="C16" s="5" t="s">
        <v>275</v>
      </c>
      <c r="D16" s="33">
        <v>1</v>
      </c>
      <c r="E16" s="32">
        <v>2000</v>
      </c>
      <c r="F16" s="43">
        <v>4000</v>
      </c>
    </row>
    <row r="17" spans="2:6" ht="12" customHeight="1" thickBot="1">
      <c r="B17" s="22"/>
      <c r="C17" s="8"/>
      <c r="D17" s="34"/>
      <c r="E17" s="35"/>
      <c r="F17" s="44"/>
    </row>
    <row r="18" ht="12" customHeight="1"/>
    <row r="19" ht="12" customHeight="1">
      <c r="B19" s="61" t="s">
        <v>141</v>
      </c>
    </row>
    <row r="20" ht="12" customHeight="1"/>
  </sheetData>
  <mergeCells count="5">
    <mergeCell ref="F3:F4"/>
    <mergeCell ref="B3:B4"/>
    <mergeCell ref="C3:C4"/>
    <mergeCell ref="D3:D4"/>
    <mergeCell ref="E3:E4"/>
  </mergeCells>
  <printOptions/>
  <pageMargins left="0.75" right="0.75" top="1" bottom="1" header="0.512" footer="0.51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D8" sqref="D8"/>
    </sheetView>
  </sheetViews>
  <sheetFormatPr defaultColWidth="9.00390625" defaultRowHeight="13.5"/>
  <cols>
    <col min="1" max="1" width="2.625" style="25" customWidth="1"/>
    <col min="2" max="3" width="4.875" style="25" customWidth="1"/>
    <col min="4" max="4" width="60.625" style="25" customWidth="1"/>
    <col min="5" max="5" width="7.375" style="25" customWidth="1"/>
    <col min="6" max="6" width="8.875" style="25" customWidth="1"/>
    <col min="7" max="16384" width="9.00390625" style="25" customWidth="1"/>
  </cols>
  <sheetData>
    <row r="1" ht="14.25">
      <c r="B1" s="26" t="s">
        <v>309</v>
      </c>
    </row>
    <row r="2" ht="12" customHeight="1" thickBot="1"/>
    <row r="3" spans="2:6" ht="12" customHeight="1">
      <c r="B3" s="164"/>
      <c r="C3" s="165" t="s">
        <v>276</v>
      </c>
      <c r="D3" s="86" t="s">
        <v>331</v>
      </c>
      <c r="E3" s="88" t="s">
        <v>277</v>
      </c>
      <c r="F3" s="94" t="s">
        <v>278</v>
      </c>
    </row>
    <row r="4" spans="2:6" ht="12" customHeight="1">
      <c r="B4" s="166" t="s">
        <v>279</v>
      </c>
      <c r="C4" s="167"/>
      <c r="D4" s="87"/>
      <c r="E4" s="89"/>
      <c r="F4" s="95"/>
    </row>
    <row r="5" spans="2:6" ht="12" customHeight="1">
      <c r="B5" s="96"/>
      <c r="C5" s="97"/>
      <c r="D5" s="29"/>
      <c r="E5" s="36"/>
      <c r="F5" s="42"/>
    </row>
    <row r="6" spans="2:6" ht="12" customHeight="1">
      <c r="B6" s="92" t="s">
        <v>12</v>
      </c>
      <c r="C6" s="93"/>
      <c r="D6" s="29" t="s">
        <v>280</v>
      </c>
      <c r="E6" s="36">
        <v>7</v>
      </c>
      <c r="F6" s="42">
        <v>8597</v>
      </c>
    </row>
    <row r="7" spans="2:6" ht="12" customHeight="1">
      <c r="B7" s="92" t="s">
        <v>13</v>
      </c>
      <c r="C7" s="93"/>
      <c r="D7" s="29" t="s">
        <v>281</v>
      </c>
      <c r="E7" s="36">
        <v>5</v>
      </c>
      <c r="F7" s="42">
        <v>8177</v>
      </c>
    </row>
    <row r="8" spans="2:6" ht="12" customHeight="1">
      <c r="B8" s="92" t="s">
        <v>14</v>
      </c>
      <c r="C8" s="93"/>
      <c r="D8" s="29" t="s">
        <v>282</v>
      </c>
      <c r="E8" s="36">
        <v>6</v>
      </c>
      <c r="F8" s="42">
        <v>8785</v>
      </c>
    </row>
    <row r="9" spans="2:6" ht="12" customHeight="1">
      <c r="B9" s="92" t="s">
        <v>15</v>
      </c>
      <c r="C9" s="93"/>
      <c r="D9" s="24" t="s">
        <v>283</v>
      </c>
      <c r="E9" s="37">
        <v>5</v>
      </c>
      <c r="F9" s="41">
        <v>8960</v>
      </c>
    </row>
    <row r="10" spans="2:6" ht="12" customHeight="1">
      <c r="B10" s="92" t="s">
        <v>284</v>
      </c>
      <c r="C10" s="93"/>
      <c r="D10" s="29" t="s">
        <v>285</v>
      </c>
      <c r="E10" s="36">
        <v>7</v>
      </c>
      <c r="F10" s="42">
        <v>10806</v>
      </c>
    </row>
    <row r="11" spans="2:6" ht="12" customHeight="1" thickBot="1">
      <c r="B11" s="90" t="s">
        <v>286</v>
      </c>
      <c r="C11" s="91"/>
      <c r="D11" s="10" t="s">
        <v>287</v>
      </c>
      <c r="E11" s="69">
        <v>5</v>
      </c>
      <c r="F11" s="44">
        <v>8000</v>
      </c>
    </row>
    <row r="12" ht="12" customHeight="1"/>
    <row r="13" spans="2:4" ht="12" customHeight="1">
      <c r="B13" s="68" t="s">
        <v>288</v>
      </c>
      <c r="D13" s="2"/>
    </row>
    <row r="14" ht="12" customHeight="1">
      <c r="B14" s="70" t="s">
        <v>289</v>
      </c>
    </row>
  </sheetData>
  <mergeCells count="10">
    <mergeCell ref="B11:C11"/>
    <mergeCell ref="B10:C10"/>
    <mergeCell ref="F3:F4"/>
    <mergeCell ref="E3:E4"/>
    <mergeCell ref="B8:C8"/>
    <mergeCell ref="B9:C9"/>
    <mergeCell ref="D3:D4"/>
    <mergeCell ref="B5:C5"/>
    <mergeCell ref="B6:C6"/>
    <mergeCell ref="B7:C7"/>
  </mergeCells>
  <printOptions/>
  <pageMargins left="0.75" right="0.75" top="1" bottom="1" header="0.512" footer="0.512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0"/>
  <sheetViews>
    <sheetView workbookViewId="0" topLeftCell="A1">
      <selection activeCell="O5" sqref="O5"/>
    </sheetView>
  </sheetViews>
  <sheetFormatPr defaultColWidth="9.00390625" defaultRowHeight="13.5"/>
  <cols>
    <col min="1" max="1" width="2.625" style="45" customWidth="1"/>
    <col min="2" max="3" width="4.625" style="45" customWidth="1"/>
    <col min="4" max="4" width="7.625" style="45" customWidth="1"/>
    <col min="5" max="12" width="10.50390625" style="45" customWidth="1"/>
    <col min="13" max="16384" width="9.00390625" style="45" customWidth="1"/>
  </cols>
  <sheetData>
    <row r="1" ht="14.25">
      <c r="B1" s="11" t="s">
        <v>310</v>
      </c>
    </row>
    <row r="2" ht="12" customHeight="1" thickBot="1"/>
    <row r="3" spans="2:12" ht="12" customHeight="1">
      <c r="B3" s="168"/>
      <c r="C3" s="169" t="s">
        <v>58</v>
      </c>
      <c r="D3" s="79" t="s">
        <v>144</v>
      </c>
      <c r="E3" s="100" t="s">
        <v>330</v>
      </c>
      <c r="F3" s="101"/>
      <c r="G3" s="101"/>
      <c r="H3" s="101"/>
      <c r="I3" s="101"/>
      <c r="J3" s="101"/>
      <c r="K3" s="101"/>
      <c r="L3" s="102"/>
    </row>
    <row r="4" spans="2:12" ht="12" customHeight="1">
      <c r="B4" s="170" t="s">
        <v>53</v>
      </c>
      <c r="C4" s="171"/>
      <c r="D4" s="75"/>
      <c r="E4" s="103"/>
      <c r="F4" s="104"/>
      <c r="G4" s="104"/>
      <c r="H4" s="104"/>
      <c r="I4" s="104"/>
      <c r="J4" s="104"/>
      <c r="K4" s="104"/>
      <c r="L4" s="78"/>
    </row>
    <row r="5" spans="2:12" ht="12" customHeight="1">
      <c r="B5" s="76" t="s">
        <v>59</v>
      </c>
      <c r="C5" s="77"/>
      <c r="D5" s="46">
        <v>356</v>
      </c>
      <c r="E5" s="28"/>
      <c r="F5" s="47"/>
      <c r="G5" s="47"/>
      <c r="H5" s="47"/>
      <c r="I5" s="47"/>
      <c r="J5" s="47"/>
      <c r="K5" s="47"/>
      <c r="L5" s="48"/>
    </row>
    <row r="6" spans="2:12" ht="12" customHeight="1">
      <c r="B6" s="98" t="s">
        <v>16</v>
      </c>
      <c r="C6" s="99"/>
      <c r="D6" s="46">
        <v>8</v>
      </c>
      <c r="E6" s="28" t="s">
        <v>60</v>
      </c>
      <c r="F6" s="47" t="s">
        <v>61</v>
      </c>
      <c r="G6" s="47" t="s">
        <v>145</v>
      </c>
      <c r="H6" s="47" t="s">
        <v>62</v>
      </c>
      <c r="I6" s="47" t="s">
        <v>63</v>
      </c>
      <c r="J6" s="47"/>
      <c r="K6" s="47"/>
      <c r="L6" s="48"/>
    </row>
    <row r="7" spans="2:12" ht="12" customHeight="1">
      <c r="B7" s="98" t="s">
        <v>17</v>
      </c>
      <c r="C7" s="99"/>
      <c r="D7" s="46">
        <f>D6+5</f>
        <v>13</v>
      </c>
      <c r="E7" s="28" t="s">
        <v>64</v>
      </c>
      <c r="F7" s="47" t="s">
        <v>65</v>
      </c>
      <c r="G7" s="47" t="s">
        <v>66</v>
      </c>
      <c r="H7" s="47" t="s">
        <v>67</v>
      </c>
      <c r="I7" s="47" t="s">
        <v>68</v>
      </c>
      <c r="J7" s="47"/>
      <c r="K7" s="47"/>
      <c r="L7" s="48"/>
    </row>
    <row r="8" spans="2:12" ht="12" customHeight="1">
      <c r="B8" s="98" t="s">
        <v>18</v>
      </c>
      <c r="C8" s="99"/>
      <c r="D8" s="46">
        <f aca="true" t="shared" si="0" ref="D8:D20">D7+5</f>
        <v>18</v>
      </c>
      <c r="E8" s="28" t="s">
        <v>69</v>
      </c>
      <c r="F8" s="47" t="s">
        <v>70</v>
      </c>
      <c r="G8" s="47" t="s">
        <v>71</v>
      </c>
      <c r="H8" s="47" t="s">
        <v>72</v>
      </c>
      <c r="I8" s="47" t="s">
        <v>146</v>
      </c>
      <c r="J8" s="47"/>
      <c r="K8" s="47"/>
      <c r="L8" s="48"/>
    </row>
    <row r="9" spans="2:12" ht="12" customHeight="1">
      <c r="B9" s="98" t="s">
        <v>19</v>
      </c>
      <c r="C9" s="99"/>
      <c r="D9" s="46">
        <f t="shared" si="0"/>
        <v>23</v>
      </c>
      <c r="E9" s="28" t="s">
        <v>73</v>
      </c>
      <c r="F9" s="47" t="s">
        <v>74</v>
      </c>
      <c r="G9" s="47" t="s">
        <v>75</v>
      </c>
      <c r="H9" s="47" t="s">
        <v>76</v>
      </c>
      <c r="I9" s="47" t="s">
        <v>77</v>
      </c>
      <c r="J9" s="47"/>
      <c r="K9" s="47"/>
      <c r="L9" s="48"/>
    </row>
    <row r="10" spans="2:12" ht="12" customHeight="1">
      <c r="B10" s="98" t="s">
        <v>20</v>
      </c>
      <c r="C10" s="99"/>
      <c r="D10" s="46">
        <f t="shared" si="0"/>
        <v>28</v>
      </c>
      <c r="E10" s="28" t="s">
        <v>78</v>
      </c>
      <c r="F10" s="47" t="s">
        <v>147</v>
      </c>
      <c r="G10" s="47" t="s">
        <v>148</v>
      </c>
      <c r="H10" s="47" t="s">
        <v>79</v>
      </c>
      <c r="I10" s="47"/>
      <c r="J10" s="47"/>
      <c r="K10" s="47"/>
      <c r="L10" s="48"/>
    </row>
    <row r="11" spans="2:12" ht="12" customHeight="1">
      <c r="B11" s="98" t="s">
        <v>5</v>
      </c>
      <c r="C11" s="99"/>
      <c r="D11" s="46">
        <f t="shared" si="0"/>
        <v>33</v>
      </c>
      <c r="E11" s="28" t="s">
        <v>80</v>
      </c>
      <c r="F11" s="47" t="s">
        <v>81</v>
      </c>
      <c r="G11" s="47" t="s">
        <v>76</v>
      </c>
      <c r="H11" s="47" t="s">
        <v>82</v>
      </c>
      <c r="I11" s="47" t="s">
        <v>83</v>
      </c>
      <c r="J11" s="47"/>
      <c r="K11" s="47"/>
      <c r="L11" s="48"/>
    </row>
    <row r="12" spans="2:12" ht="12" customHeight="1">
      <c r="B12" s="98" t="s">
        <v>6</v>
      </c>
      <c r="C12" s="99"/>
      <c r="D12" s="46">
        <f t="shared" si="0"/>
        <v>38</v>
      </c>
      <c r="E12" s="28" t="s">
        <v>21</v>
      </c>
      <c r="F12" s="47" t="s">
        <v>149</v>
      </c>
      <c r="G12" s="47" t="s">
        <v>150</v>
      </c>
      <c r="H12" s="47" t="s">
        <v>84</v>
      </c>
      <c r="I12" s="47"/>
      <c r="J12" s="47"/>
      <c r="K12" s="47"/>
      <c r="L12" s="48"/>
    </row>
    <row r="13" spans="2:12" ht="12" customHeight="1">
      <c r="B13" s="98" t="s">
        <v>7</v>
      </c>
      <c r="C13" s="99"/>
      <c r="D13" s="46">
        <f t="shared" si="0"/>
        <v>43</v>
      </c>
      <c r="E13" s="28" t="s">
        <v>64</v>
      </c>
      <c r="F13" s="47" t="s">
        <v>85</v>
      </c>
      <c r="G13" s="47" t="s">
        <v>151</v>
      </c>
      <c r="H13" s="47" t="s">
        <v>86</v>
      </c>
      <c r="I13" s="47"/>
      <c r="J13" s="47"/>
      <c r="K13" s="47"/>
      <c r="L13" s="48"/>
    </row>
    <row r="14" spans="2:12" ht="12" customHeight="1">
      <c r="B14" s="98" t="s">
        <v>8</v>
      </c>
      <c r="C14" s="99"/>
      <c r="D14" s="46">
        <f t="shared" si="0"/>
        <v>48</v>
      </c>
      <c r="E14" s="28" t="s">
        <v>87</v>
      </c>
      <c r="F14" s="47" t="s">
        <v>88</v>
      </c>
      <c r="G14" s="47" t="s">
        <v>89</v>
      </c>
      <c r="H14" s="47" t="s">
        <v>90</v>
      </c>
      <c r="I14" s="47" t="s">
        <v>146</v>
      </c>
      <c r="J14" s="47"/>
      <c r="K14" s="47"/>
      <c r="L14" s="48"/>
    </row>
    <row r="15" spans="2:12" ht="12" customHeight="1">
      <c r="B15" s="98" t="s">
        <v>0</v>
      </c>
      <c r="C15" s="99"/>
      <c r="D15" s="46">
        <f t="shared" si="0"/>
        <v>53</v>
      </c>
      <c r="E15" s="28" t="s">
        <v>91</v>
      </c>
      <c r="F15" s="47" t="s">
        <v>73</v>
      </c>
      <c r="G15" s="47" t="s">
        <v>92</v>
      </c>
      <c r="H15" s="47" t="s">
        <v>152</v>
      </c>
      <c r="I15" s="47" t="s">
        <v>72</v>
      </c>
      <c r="J15" s="47"/>
      <c r="K15" s="47"/>
      <c r="L15" s="48"/>
    </row>
    <row r="16" spans="2:12" ht="12" customHeight="1">
      <c r="B16" s="98" t="s">
        <v>1</v>
      </c>
      <c r="C16" s="99"/>
      <c r="D16" s="46">
        <f t="shared" si="0"/>
        <v>58</v>
      </c>
      <c r="E16" s="28" t="s">
        <v>72</v>
      </c>
      <c r="F16" s="47" t="s">
        <v>153</v>
      </c>
      <c r="G16" s="47" t="s">
        <v>93</v>
      </c>
      <c r="H16" s="47" t="s">
        <v>94</v>
      </c>
      <c r="I16" s="47" t="s">
        <v>68</v>
      </c>
      <c r="J16" s="47"/>
      <c r="K16" s="47"/>
      <c r="L16" s="48"/>
    </row>
    <row r="17" spans="2:12" ht="12" customHeight="1">
      <c r="B17" s="98" t="s">
        <v>54</v>
      </c>
      <c r="C17" s="99"/>
      <c r="D17" s="46">
        <f t="shared" si="0"/>
        <v>63</v>
      </c>
      <c r="E17" s="28" t="s">
        <v>95</v>
      </c>
      <c r="F17" s="47" t="s">
        <v>96</v>
      </c>
      <c r="G17" s="47" t="s">
        <v>154</v>
      </c>
      <c r="H17" s="47" t="s">
        <v>155</v>
      </c>
      <c r="I17" s="47" t="s">
        <v>97</v>
      </c>
      <c r="J17" s="47"/>
      <c r="K17" s="47"/>
      <c r="L17" s="48"/>
    </row>
    <row r="18" spans="2:12" ht="12" customHeight="1">
      <c r="B18" s="98" t="s">
        <v>55</v>
      </c>
      <c r="C18" s="99"/>
      <c r="D18" s="46">
        <f t="shared" si="0"/>
        <v>68</v>
      </c>
      <c r="E18" s="28" t="s">
        <v>98</v>
      </c>
      <c r="F18" s="47" t="s">
        <v>66</v>
      </c>
      <c r="G18" s="47" t="s">
        <v>99</v>
      </c>
      <c r="H18" s="47" t="s">
        <v>89</v>
      </c>
      <c r="I18" s="47" t="s">
        <v>156</v>
      </c>
      <c r="J18" s="47"/>
      <c r="K18" s="47"/>
      <c r="L18" s="48"/>
    </row>
    <row r="19" spans="2:12" ht="12" customHeight="1">
      <c r="B19" s="98" t="s">
        <v>9</v>
      </c>
      <c r="C19" s="99"/>
      <c r="D19" s="46">
        <f t="shared" si="0"/>
        <v>73</v>
      </c>
      <c r="E19" s="28" t="s">
        <v>100</v>
      </c>
      <c r="F19" s="47" t="s">
        <v>101</v>
      </c>
      <c r="G19" s="47" t="s">
        <v>102</v>
      </c>
      <c r="H19" s="47" t="s">
        <v>103</v>
      </c>
      <c r="I19" s="47" t="s">
        <v>104</v>
      </c>
      <c r="J19" s="47"/>
      <c r="K19" s="47"/>
      <c r="L19" s="48"/>
    </row>
    <row r="20" spans="2:12" ht="12" customHeight="1">
      <c r="B20" s="98" t="s">
        <v>10</v>
      </c>
      <c r="C20" s="99"/>
      <c r="D20" s="46">
        <f t="shared" si="0"/>
        <v>78</v>
      </c>
      <c r="E20" s="28" t="s">
        <v>105</v>
      </c>
      <c r="F20" s="47" t="s">
        <v>106</v>
      </c>
      <c r="G20" s="47" t="s">
        <v>107</v>
      </c>
      <c r="H20" s="47" t="s">
        <v>108</v>
      </c>
      <c r="I20" s="47" t="s">
        <v>157</v>
      </c>
      <c r="J20" s="47"/>
      <c r="K20" s="47"/>
      <c r="L20" s="48"/>
    </row>
    <row r="21" spans="2:12" ht="12" customHeight="1">
      <c r="B21" s="98" t="s">
        <v>11</v>
      </c>
      <c r="C21" s="99"/>
      <c r="D21" s="46">
        <f>D20+6</f>
        <v>84</v>
      </c>
      <c r="E21" s="28" t="s">
        <v>91</v>
      </c>
      <c r="F21" s="47" t="s">
        <v>109</v>
      </c>
      <c r="G21" s="47" t="s">
        <v>110</v>
      </c>
      <c r="H21" s="47" t="s">
        <v>111</v>
      </c>
      <c r="I21" s="47" t="s">
        <v>156</v>
      </c>
      <c r="J21" s="47" t="s">
        <v>112</v>
      </c>
      <c r="K21" s="47"/>
      <c r="L21" s="48"/>
    </row>
    <row r="22" spans="2:12" ht="12" customHeight="1">
      <c r="B22" s="98" t="s">
        <v>12</v>
      </c>
      <c r="C22" s="99"/>
      <c r="D22" s="46">
        <f>D21+6</f>
        <v>90</v>
      </c>
      <c r="E22" s="28" t="s">
        <v>113</v>
      </c>
      <c r="F22" s="47" t="s">
        <v>114</v>
      </c>
      <c r="G22" s="47" t="s">
        <v>115</v>
      </c>
      <c r="H22" s="47" t="s">
        <v>116</v>
      </c>
      <c r="I22" s="47" t="s">
        <v>117</v>
      </c>
      <c r="J22" s="47" t="s">
        <v>118</v>
      </c>
      <c r="K22" s="47"/>
      <c r="L22" s="48"/>
    </row>
    <row r="23" spans="2:12" ht="12" customHeight="1">
      <c r="B23" s="98" t="s">
        <v>13</v>
      </c>
      <c r="C23" s="99"/>
      <c r="D23" s="46">
        <f>D22+8</f>
        <v>98</v>
      </c>
      <c r="E23" s="28" t="s">
        <v>119</v>
      </c>
      <c r="F23" s="47" t="s">
        <v>120</v>
      </c>
      <c r="G23" s="47" t="s">
        <v>158</v>
      </c>
      <c r="H23" s="47" t="s">
        <v>159</v>
      </c>
      <c r="I23" s="47" t="s">
        <v>121</v>
      </c>
      <c r="J23" s="47" t="s">
        <v>122</v>
      </c>
      <c r="K23" s="47" t="s">
        <v>160</v>
      </c>
      <c r="L23" s="48"/>
    </row>
    <row r="24" spans="2:12" ht="12" customHeight="1">
      <c r="B24" s="98" t="s">
        <v>14</v>
      </c>
      <c r="C24" s="99"/>
      <c r="D24" s="46">
        <f>D23+8</f>
        <v>106</v>
      </c>
      <c r="E24" s="28" t="s">
        <v>64</v>
      </c>
      <c r="F24" s="47" t="s">
        <v>123</v>
      </c>
      <c r="G24" s="47" t="s">
        <v>158</v>
      </c>
      <c r="H24" s="47" t="s">
        <v>161</v>
      </c>
      <c r="I24" s="47" t="s">
        <v>162</v>
      </c>
      <c r="J24" s="47" t="s">
        <v>124</v>
      </c>
      <c r="K24" s="47" t="s">
        <v>125</v>
      </c>
      <c r="L24" s="48" t="s">
        <v>152</v>
      </c>
    </row>
    <row r="25" spans="2:12" ht="12" customHeight="1">
      <c r="B25" s="98" t="s">
        <v>15</v>
      </c>
      <c r="C25" s="99"/>
      <c r="D25" s="73">
        <f>D24+256</f>
        <v>362</v>
      </c>
      <c r="E25" s="27"/>
      <c r="F25" s="49"/>
      <c r="G25" s="49" t="s">
        <v>126</v>
      </c>
      <c r="H25" s="49"/>
      <c r="I25" s="49"/>
      <c r="J25" s="49"/>
      <c r="K25" s="49"/>
      <c r="L25" s="50"/>
    </row>
    <row r="26" spans="2:12" ht="12" customHeight="1">
      <c r="B26" s="98">
        <v>10</v>
      </c>
      <c r="C26" s="99"/>
      <c r="D26" s="46">
        <f>D25-2</f>
        <v>360</v>
      </c>
      <c r="E26" s="28"/>
      <c r="F26" s="47"/>
      <c r="G26" s="47" t="s">
        <v>126</v>
      </c>
      <c r="H26" s="47" t="s">
        <v>301</v>
      </c>
      <c r="I26" s="109" t="s">
        <v>304</v>
      </c>
      <c r="J26" s="109"/>
      <c r="K26" s="109"/>
      <c r="L26" s="110"/>
    </row>
    <row r="27" spans="2:12" ht="12" customHeight="1" thickBot="1">
      <c r="B27" s="111">
        <v>11</v>
      </c>
      <c r="C27" s="112"/>
      <c r="D27" s="74">
        <f>D26-4</f>
        <v>356</v>
      </c>
      <c r="E27" s="71"/>
      <c r="F27" s="72"/>
      <c r="G27" s="72" t="s">
        <v>300</v>
      </c>
      <c r="H27" s="72" t="s">
        <v>302</v>
      </c>
      <c r="I27" s="107" t="s">
        <v>303</v>
      </c>
      <c r="J27" s="107"/>
      <c r="K27" s="107"/>
      <c r="L27" s="108"/>
    </row>
    <row r="28" ht="12" customHeight="1"/>
    <row r="29" spans="2:8" ht="12" customHeight="1">
      <c r="B29" s="61" t="s">
        <v>256</v>
      </c>
      <c r="C29" s="51"/>
      <c r="E29" s="106" t="s">
        <v>307</v>
      </c>
      <c r="F29" s="106"/>
      <c r="G29" s="106"/>
      <c r="H29" s="106"/>
    </row>
    <row r="30" spans="2:11" ht="12">
      <c r="B30" s="62"/>
      <c r="E30" s="105" t="s">
        <v>329</v>
      </c>
      <c r="F30" s="105"/>
      <c r="G30" s="105"/>
      <c r="H30" s="105"/>
      <c r="I30" s="105"/>
      <c r="J30" s="105"/>
      <c r="K30" s="105"/>
    </row>
  </sheetData>
  <mergeCells count="29">
    <mergeCell ref="E30:K30"/>
    <mergeCell ref="E29:H29"/>
    <mergeCell ref="B25:C25"/>
    <mergeCell ref="B26:C26"/>
    <mergeCell ref="I27:L27"/>
    <mergeCell ref="I26:L26"/>
    <mergeCell ref="B27:C27"/>
    <mergeCell ref="B10:C10"/>
    <mergeCell ref="B11:C11"/>
    <mergeCell ref="B12:C12"/>
    <mergeCell ref="B18:C18"/>
    <mergeCell ref="B13:C13"/>
    <mergeCell ref="B14:C14"/>
    <mergeCell ref="B17:C17"/>
    <mergeCell ref="B16:C16"/>
    <mergeCell ref="B15:C15"/>
    <mergeCell ref="E3:L4"/>
    <mergeCell ref="B7:C7"/>
    <mergeCell ref="B8:C8"/>
    <mergeCell ref="B9:C9"/>
    <mergeCell ref="B6:C6"/>
    <mergeCell ref="D3:D4"/>
    <mergeCell ref="B5:C5"/>
    <mergeCell ref="B19:C19"/>
    <mergeCell ref="B23:C23"/>
    <mergeCell ref="B24:C24"/>
    <mergeCell ref="B21:C21"/>
    <mergeCell ref="B22:C22"/>
    <mergeCell ref="B20:C20"/>
  </mergeCells>
  <printOptions/>
  <pageMargins left="0.75" right="0.75" top="1" bottom="1" header="0.512" footer="0.512"/>
  <pageSetup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8"/>
  <sheetViews>
    <sheetView workbookViewId="0" topLeftCell="A1">
      <selection activeCell="G23" sqref="G23:G24"/>
    </sheetView>
  </sheetViews>
  <sheetFormatPr defaultColWidth="9.00390625" defaultRowHeight="13.5"/>
  <cols>
    <col min="1" max="1" width="2.625" style="25" customWidth="1"/>
    <col min="2" max="3" width="4.875" style="25" customWidth="1"/>
    <col min="4" max="4" width="58.25390625" style="25" customWidth="1"/>
    <col min="5" max="5" width="7.375" style="25" customWidth="1"/>
    <col min="6" max="6" width="8.875" style="25" customWidth="1"/>
    <col min="7" max="16384" width="9.00390625" style="25" customWidth="1"/>
  </cols>
  <sheetData>
    <row r="1" ht="14.25">
      <c r="B1" s="26" t="s">
        <v>326</v>
      </c>
    </row>
    <row r="2" ht="12" customHeight="1" thickBot="1"/>
    <row r="3" spans="2:6" ht="12" customHeight="1">
      <c r="B3" s="164"/>
      <c r="C3" s="165" t="s">
        <v>320</v>
      </c>
      <c r="D3" s="86" t="s">
        <v>321</v>
      </c>
      <c r="E3" s="88" t="s">
        <v>316</v>
      </c>
      <c r="F3" s="94" t="s">
        <v>322</v>
      </c>
    </row>
    <row r="4" spans="2:6" ht="12" customHeight="1">
      <c r="B4" s="166" t="s">
        <v>323</v>
      </c>
      <c r="C4" s="167"/>
      <c r="D4" s="87"/>
      <c r="E4" s="89"/>
      <c r="F4" s="95"/>
    </row>
    <row r="5" spans="2:6" ht="19.5" customHeight="1">
      <c r="B5" s="92" t="s">
        <v>324</v>
      </c>
      <c r="C5" s="93"/>
      <c r="D5" s="29" t="s">
        <v>317</v>
      </c>
      <c r="E5" s="36">
        <v>7</v>
      </c>
      <c r="F5" s="42">
        <v>12894</v>
      </c>
    </row>
    <row r="6" spans="2:6" ht="19.5" customHeight="1" thickBot="1">
      <c r="B6" s="90" t="s">
        <v>286</v>
      </c>
      <c r="C6" s="91"/>
      <c r="D6" s="71" t="s">
        <v>318</v>
      </c>
      <c r="E6" s="69">
        <v>8</v>
      </c>
      <c r="F6" s="44">
        <v>14494</v>
      </c>
    </row>
    <row r="7" ht="12" customHeight="1"/>
    <row r="8" spans="2:4" ht="12" customHeight="1">
      <c r="B8" s="25" t="s">
        <v>319</v>
      </c>
      <c r="D8" s="45"/>
    </row>
  </sheetData>
  <mergeCells count="5">
    <mergeCell ref="B6:C6"/>
    <mergeCell ref="B5:C5"/>
    <mergeCell ref="F3:F4"/>
    <mergeCell ref="E3:E4"/>
    <mergeCell ref="D3:D4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11"/>
  <sheetViews>
    <sheetView tabSelected="1" workbookViewId="0" topLeftCell="A1">
      <selection activeCell="N15" sqref="N15"/>
    </sheetView>
  </sheetViews>
  <sheetFormatPr defaultColWidth="9.00390625" defaultRowHeight="13.5"/>
  <cols>
    <col min="1" max="1" width="2.625" style="52" customWidth="1"/>
    <col min="2" max="2" width="3.625" style="52" customWidth="1"/>
    <col min="3" max="3" width="4.875" style="52" customWidth="1"/>
    <col min="4" max="4" width="15.625" style="52" customWidth="1"/>
    <col min="5" max="5" width="6.125" style="52" customWidth="1"/>
    <col min="6" max="6" width="12.625" style="52" customWidth="1"/>
    <col min="7" max="7" width="9.625" style="52" customWidth="1"/>
    <col min="8" max="9" width="13.625" style="52" customWidth="1"/>
    <col min="10" max="10" width="10.625" style="52" customWidth="1"/>
    <col min="11" max="16384" width="9.00390625" style="52" customWidth="1"/>
  </cols>
  <sheetData>
    <row r="1" ht="14.25">
      <c r="B1" s="59" t="s">
        <v>325</v>
      </c>
    </row>
    <row r="2" ht="12" customHeight="1" thickBot="1"/>
    <row r="3" spans="2:10" ht="12" customHeight="1">
      <c r="B3" s="172"/>
      <c r="C3" s="173" t="s">
        <v>163</v>
      </c>
      <c r="D3" s="153" t="s">
        <v>164</v>
      </c>
      <c r="E3" s="153"/>
      <c r="F3" s="153"/>
      <c r="G3" s="153"/>
      <c r="H3" s="153" t="s">
        <v>165</v>
      </c>
      <c r="I3" s="153"/>
      <c r="J3" s="154"/>
    </row>
    <row r="4" spans="2:10" ht="12" customHeight="1">
      <c r="B4" s="174" t="s">
        <v>166</v>
      </c>
      <c r="C4" s="175"/>
      <c r="D4" s="152" t="s">
        <v>167</v>
      </c>
      <c r="E4" s="152" t="s">
        <v>168</v>
      </c>
      <c r="F4" s="152"/>
      <c r="G4" s="152"/>
      <c r="H4" s="152" t="s">
        <v>169</v>
      </c>
      <c r="I4" s="152" t="s">
        <v>170</v>
      </c>
      <c r="J4" s="155" t="s">
        <v>22</v>
      </c>
    </row>
    <row r="5" spans="2:10" ht="12" customHeight="1">
      <c r="B5" s="176"/>
      <c r="C5" s="177"/>
      <c r="D5" s="152"/>
      <c r="E5" s="60" t="s">
        <v>27</v>
      </c>
      <c r="F5" s="60" t="s">
        <v>170</v>
      </c>
      <c r="G5" s="60" t="s">
        <v>22</v>
      </c>
      <c r="H5" s="152"/>
      <c r="I5" s="152"/>
      <c r="J5" s="155"/>
    </row>
    <row r="6" spans="2:10" ht="12" customHeight="1">
      <c r="B6" s="156" t="s">
        <v>171</v>
      </c>
      <c r="C6" s="157"/>
      <c r="D6" s="129" t="s">
        <v>172</v>
      </c>
      <c r="E6" s="151">
        <v>0.05</v>
      </c>
      <c r="F6" s="129" t="s">
        <v>173</v>
      </c>
      <c r="G6" s="150">
        <v>1003</v>
      </c>
      <c r="H6" s="148" t="s">
        <v>174</v>
      </c>
      <c r="I6" s="148" t="s">
        <v>174</v>
      </c>
      <c r="J6" s="149" t="s">
        <v>174</v>
      </c>
    </row>
    <row r="7" spans="2:10" ht="12" customHeight="1">
      <c r="B7" s="156"/>
      <c r="C7" s="157"/>
      <c r="D7" s="129"/>
      <c r="E7" s="151"/>
      <c r="F7" s="129"/>
      <c r="G7" s="150"/>
      <c r="H7" s="148"/>
      <c r="I7" s="148"/>
      <c r="J7" s="149"/>
    </row>
    <row r="8" spans="2:10" ht="12" customHeight="1">
      <c r="B8" s="156"/>
      <c r="C8" s="157"/>
      <c r="D8" s="129"/>
      <c r="E8" s="151"/>
      <c r="F8" s="129"/>
      <c r="G8" s="150"/>
      <c r="H8" s="148"/>
      <c r="I8" s="148"/>
      <c r="J8" s="149"/>
    </row>
    <row r="9" spans="2:10" ht="12" customHeight="1">
      <c r="B9" s="156"/>
      <c r="C9" s="157"/>
      <c r="D9" s="129"/>
      <c r="E9" s="151"/>
      <c r="F9" s="129"/>
      <c r="G9" s="150"/>
      <c r="H9" s="148"/>
      <c r="I9" s="148"/>
      <c r="J9" s="149"/>
    </row>
    <row r="10" spans="2:10" ht="12" customHeight="1">
      <c r="B10" s="156" t="s">
        <v>23</v>
      </c>
      <c r="C10" s="157"/>
      <c r="D10" s="129" t="s">
        <v>29</v>
      </c>
      <c r="E10" s="151">
        <v>0.5</v>
      </c>
      <c r="F10" s="129" t="s">
        <v>175</v>
      </c>
      <c r="G10" s="150">
        <v>1470</v>
      </c>
      <c r="H10" s="129" t="s">
        <v>176</v>
      </c>
      <c r="I10" s="129" t="s">
        <v>177</v>
      </c>
      <c r="J10" s="119">
        <v>27110</v>
      </c>
    </row>
    <row r="11" spans="2:10" ht="12" customHeight="1">
      <c r="B11" s="156"/>
      <c r="C11" s="157"/>
      <c r="D11" s="129"/>
      <c r="E11" s="151"/>
      <c r="F11" s="129"/>
      <c r="G11" s="150"/>
      <c r="H11" s="129"/>
      <c r="I11" s="129"/>
      <c r="J11" s="119"/>
    </row>
    <row r="12" spans="2:10" ht="12" customHeight="1">
      <c r="B12" s="156"/>
      <c r="C12" s="157"/>
      <c r="D12" s="129"/>
      <c r="E12" s="151"/>
      <c r="F12" s="129"/>
      <c r="G12" s="150"/>
      <c r="H12" s="129"/>
      <c r="I12" s="129"/>
      <c r="J12" s="119"/>
    </row>
    <row r="13" spans="2:10" ht="12" customHeight="1">
      <c r="B13" s="156"/>
      <c r="C13" s="157"/>
      <c r="D13" s="129"/>
      <c r="E13" s="151"/>
      <c r="F13" s="129"/>
      <c r="G13" s="150"/>
      <c r="H13" s="129"/>
      <c r="I13" s="129"/>
      <c r="J13" s="119"/>
    </row>
    <row r="14" spans="2:10" ht="12" customHeight="1">
      <c r="B14" s="156" t="s">
        <v>24</v>
      </c>
      <c r="C14" s="157"/>
      <c r="D14" s="129" t="s">
        <v>178</v>
      </c>
      <c r="E14" s="151">
        <v>0.5</v>
      </c>
      <c r="F14" s="129" t="s">
        <v>179</v>
      </c>
      <c r="G14" s="150">
        <v>1600</v>
      </c>
      <c r="H14" s="148" t="s">
        <v>180</v>
      </c>
      <c r="I14" s="129" t="s">
        <v>181</v>
      </c>
      <c r="J14" s="119">
        <v>45960</v>
      </c>
    </row>
    <row r="15" spans="2:10" ht="12" customHeight="1">
      <c r="B15" s="156"/>
      <c r="C15" s="157"/>
      <c r="D15" s="129"/>
      <c r="E15" s="151"/>
      <c r="F15" s="129"/>
      <c r="G15" s="150"/>
      <c r="H15" s="148"/>
      <c r="I15" s="129"/>
      <c r="J15" s="119"/>
    </row>
    <row r="16" spans="2:10" ht="12" customHeight="1">
      <c r="B16" s="156"/>
      <c r="C16" s="157"/>
      <c r="D16" s="129"/>
      <c r="E16" s="151"/>
      <c r="F16" s="129"/>
      <c r="G16" s="150"/>
      <c r="H16" s="148"/>
      <c r="I16" s="129"/>
      <c r="J16" s="119"/>
    </row>
    <row r="17" spans="2:10" ht="12" customHeight="1">
      <c r="B17" s="156"/>
      <c r="C17" s="157"/>
      <c r="D17" s="129"/>
      <c r="E17" s="151"/>
      <c r="F17" s="129"/>
      <c r="G17" s="150"/>
      <c r="H17" s="148"/>
      <c r="I17" s="129"/>
      <c r="J17" s="119"/>
    </row>
    <row r="18" spans="2:10" ht="12" customHeight="1">
      <c r="B18" s="156" t="s">
        <v>25</v>
      </c>
      <c r="C18" s="157"/>
      <c r="D18" s="129" t="s">
        <v>30</v>
      </c>
      <c r="E18" s="151">
        <v>0.5</v>
      </c>
      <c r="F18" s="129" t="s">
        <v>182</v>
      </c>
      <c r="G18" s="150">
        <v>1600</v>
      </c>
      <c r="H18" s="148" t="s">
        <v>183</v>
      </c>
      <c r="I18" s="129" t="s">
        <v>184</v>
      </c>
      <c r="J18" s="119">
        <v>19300</v>
      </c>
    </row>
    <row r="19" spans="2:10" ht="12" customHeight="1">
      <c r="B19" s="156"/>
      <c r="C19" s="157"/>
      <c r="D19" s="129"/>
      <c r="E19" s="151"/>
      <c r="F19" s="129"/>
      <c r="G19" s="150"/>
      <c r="H19" s="148"/>
      <c r="I19" s="129"/>
      <c r="J19" s="119"/>
    </row>
    <row r="20" spans="2:10" ht="12" customHeight="1">
      <c r="B20" s="156"/>
      <c r="C20" s="157"/>
      <c r="D20" s="129"/>
      <c r="E20" s="151"/>
      <c r="F20" s="129"/>
      <c r="G20" s="150"/>
      <c r="H20" s="148"/>
      <c r="I20" s="129"/>
      <c r="J20" s="119"/>
    </row>
    <row r="21" spans="2:10" ht="12" customHeight="1">
      <c r="B21" s="156"/>
      <c r="C21" s="157"/>
      <c r="D21" s="129"/>
      <c r="E21" s="151"/>
      <c r="F21" s="129"/>
      <c r="G21" s="150"/>
      <c r="H21" s="148"/>
      <c r="I21" s="129"/>
      <c r="J21" s="119"/>
    </row>
    <row r="22" spans="2:10" ht="12" customHeight="1">
      <c r="B22" s="156" t="s">
        <v>16</v>
      </c>
      <c r="C22" s="157"/>
      <c r="D22" s="129" t="s">
        <v>31</v>
      </c>
      <c r="E22" s="151">
        <v>1.6</v>
      </c>
      <c r="F22" s="129" t="s">
        <v>185</v>
      </c>
      <c r="G22" s="150">
        <v>500</v>
      </c>
      <c r="H22" s="148" t="s">
        <v>186</v>
      </c>
      <c r="I22" s="129" t="s">
        <v>187</v>
      </c>
      <c r="J22" s="119">
        <v>20550</v>
      </c>
    </row>
    <row r="23" spans="2:10" ht="12" customHeight="1">
      <c r="B23" s="156"/>
      <c r="C23" s="157"/>
      <c r="D23" s="129"/>
      <c r="E23" s="151"/>
      <c r="F23" s="129"/>
      <c r="G23" s="150"/>
      <c r="H23" s="148"/>
      <c r="I23" s="129"/>
      <c r="J23" s="119"/>
    </row>
    <row r="24" spans="2:10" ht="12" customHeight="1">
      <c r="B24" s="156"/>
      <c r="C24" s="157"/>
      <c r="D24" s="129"/>
      <c r="E24" s="151"/>
      <c r="F24" s="129"/>
      <c r="G24" s="150"/>
      <c r="H24" s="148"/>
      <c r="I24" s="129"/>
      <c r="J24" s="119"/>
    </row>
    <row r="25" spans="2:10" ht="12" customHeight="1">
      <c r="B25" s="156"/>
      <c r="C25" s="157"/>
      <c r="D25" s="129"/>
      <c r="E25" s="151"/>
      <c r="F25" s="129"/>
      <c r="G25" s="150"/>
      <c r="H25" s="148"/>
      <c r="I25" s="129"/>
      <c r="J25" s="119"/>
    </row>
    <row r="26" spans="2:10" ht="12" customHeight="1">
      <c r="B26" s="156" t="s">
        <v>17</v>
      </c>
      <c r="C26" s="157"/>
      <c r="D26" s="129" t="s">
        <v>32</v>
      </c>
      <c r="E26" s="151">
        <v>0.8</v>
      </c>
      <c r="F26" s="129" t="s">
        <v>188</v>
      </c>
      <c r="G26" s="150">
        <v>900</v>
      </c>
      <c r="H26" s="148" t="s">
        <v>189</v>
      </c>
      <c r="I26" s="129" t="s">
        <v>190</v>
      </c>
      <c r="J26" s="119">
        <v>26100</v>
      </c>
    </row>
    <row r="27" spans="2:10" ht="12" customHeight="1">
      <c r="B27" s="156"/>
      <c r="C27" s="157"/>
      <c r="D27" s="129"/>
      <c r="E27" s="151"/>
      <c r="F27" s="129"/>
      <c r="G27" s="150"/>
      <c r="H27" s="148"/>
      <c r="I27" s="129"/>
      <c r="J27" s="119"/>
    </row>
    <row r="28" spans="2:10" ht="12" customHeight="1">
      <c r="B28" s="156"/>
      <c r="C28" s="157"/>
      <c r="D28" s="129"/>
      <c r="E28" s="151"/>
      <c r="F28" s="129"/>
      <c r="G28" s="150"/>
      <c r="H28" s="148"/>
      <c r="I28" s="129"/>
      <c r="J28" s="119"/>
    </row>
    <row r="29" spans="2:10" ht="12" customHeight="1">
      <c r="B29" s="156"/>
      <c r="C29" s="157"/>
      <c r="D29" s="129"/>
      <c r="E29" s="151"/>
      <c r="F29" s="129"/>
      <c r="G29" s="150"/>
      <c r="H29" s="148"/>
      <c r="I29" s="129"/>
      <c r="J29" s="119"/>
    </row>
    <row r="30" spans="2:10" ht="12" customHeight="1">
      <c r="B30" s="156" t="s">
        <v>18</v>
      </c>
      <c r="C30" s="157"/>
      <c r="D30" s="129" t="s">
        <v>33</v>
      </c>
      <c r="E30" s="151">
        <v>0.9</v>
      </c>
      <c r="F30" s="129" t="s">
        <v>191</v>
      </c>
      <c r="G30" s="150">
        <v>930</v>
      </c>
      <c r="H30" s="148" t="s">
        <v>192</v>
      </c>
      <c r="I30" s="129" t="s">
        <v>193</v>
      </c>
      <c r="J30" s="119">
        <v>19450</v>
      </c>
    </row>
    <row r="31" spans="2:10" ht="12" customHeight="1">
      <c r="B31" s="156"/>
      <c r="C31" s="157"/>
      <c r="D31" s="129"/>
      <c r="E31" s="151"/>
      <c r="F31" s="129"/>
      <c r="G31" s="150"/>
      <c r="H31" s="148"/>
      <c r="I31" s="129"/>
      <c r="J31" s="119"/>
    </row>
    <row r="32" spans="2:10" ht="12" customHeight="1">
      <c r="B32" s="156"/>
      <c r="C32" s="157"/>
      <c r="D32" s="129"/>
      <c r="E32" s="151"/>
      <c r="F32" s="129"/>
      <c r="G32" s="150"/>
      <c r="H32" s="148"/>
      <c r="I32" s="129"/>
      <c r="J32" s="119"/>
    </row>
    <row r="33" spans="2:10" ht="12" customHeight="1">
      <c r="B33" s="156"/>
      <c r="C33" s="157"/>
      <c r="D33" s="129"/>
      <c r="E33" s="151"/>
      <c r="F33" s="129"/>
      <c r="G33" s="150"/>
      <c r="H33" s="148"/>
      <c r="I33" s="129"/>
      <c r="J33" s="119"/>
    </row>
    <row r="34" spans="2:10" ht="12" customHeight="1">
      <c r="B34" s="156" t="s">
        <v>19</v>
      </c>
      <c r="C34" s="157"/>
      <c r="D34" s="129" t="s">
        <v>34</v>
      </c>
      <c r="E34" s="151">
        <v>1.1</v>
      </c>
      <c r="F34" s="129" t="s">
        <v>194</v>
      </c>
      <c r="G34" s="150">
        <v>341</v>
      </c>
      <c r="H34" s="148" t="s">
        <v>189</v>
      </c>
      <c r="I34" s="129" t="s">
        <v>195</v>
      </c>
      <c r="J34" s="119">
        <v>14600</v>
      </c>
    </row>
    <row r="35" spans="2:10" ht="12" customHeight="1">
      <c r="B35" s="156"/>
      <c r="C35" s="157"/>
      <c r="D35" s="129"/>
      <c r="E35" s="151"/>
      <c r="F35" s="129"/>
      <c r="G35" s="150"/>
      <c r="H35" s="148"/>
      <c r="I35" s="129"/>
      <c r="J35" s="119"/>
    </row>
    <row r="36" spans="2:10" ht="12" customHeight="1">
      <c r="B36" s="156"/>
      <c r="C36" s="157"/>
      <c r="D36" s="129"/>
      <c r="E36" s="151"/>
      <c r="F36" s="129"/>
      <c r="G36" s="150"/>
      <c r="H36" s="148"/>
      <c r="I36" s="129"/>
      <c r="J36" s="119"/>
    </row>
    <row r="37" spans="2:10" ht="12" customHeight="1">
      <c r="B37" s="156"/>
      <c r="C37" s="157"/>
      <c r="D37" s="129"/>
      <c r="E37" s="151"/>
      <c r="F37" s="129"/>
      <c r="G37" s="150"/>
      <c r="H37" s="148"/>
      <c r="I37" s="129"/>
      <c r="J37" s="119"/>
    </row>
    <row r="38" spans="2:10" ht="12" customHeight="1">
      <c r="B38" s="156" t="s">
        <v>20</v>
      </c>
      <c r="C38" s="157"/>
      <c r="D38" s="129" t="s">
        <v>35</v>
      </c>
      <c r="E38" s="151">
        <v>0.3</v>
      </c>
      <c r="F38" s="129" t="s">
        <v>196</v>
      </c>
      <c r="G38" s="150">
        <v>250</v>
      </c>
      <c r="H38" s="148" t="s">
        <v>197</v>
      </c>
      <c r="I38" s="129" t="s">
        <v>198</v>
      </c>
      <c r="J38" s="119">
        <v>14700</v>
      </c>
    </row>
    <row r="39" spans="2:10" ht="12" customHeight="1">
      <c r="B39" s="156"/>
      <c r="C39" s="157"/>
      <c r="D39" s="129"/>
      <c r="E39" s="151"/>
      <c r="F39" s="129"/>
      <c r="G39" s="150"/>
      <c r="H39" s="148"/>
      <c r="I39" s="129"/>
      <c r="J39" s="119"/>
    </row>
    <row r="40" spans="2:10" ht="12" customHeight="1">
      <c r="B40" s="156"/>
      <c r="C40" s="157"/>
      <c r="D40" s="129"/>
      <c r="E40" s="151"/>
      <c r="F40" s="129"/>
      <c r="G40" s="150"/>
      <c r="H40" s="148"/>
      <c r="I40" s="129"/>
      <c r="J40" s="119"/>
    </row>
    <row r="41" spans="2:10" ht="12" customHeight="1">
      <c r="B41" s="156"/>
      <c r="C41" s="157"/>
      <c r="D41" s="129"/>
      <c r="E41" s="151"/>
      <c r="F41" s="129"/>
      <c r="G41" s="150"/>
      <c r="H41" s="148"/>
      <c r="I41" s="129"/>
      <c r="J41" s="119"/>
    </row>
    <row r="42" spans="2:10" ht="12" customHeight="1">
      <c r="B42" s="156" t="s">
        <v>5</v>
      </c>
      <c r="C42" s="157"/>
      <c r="D42" s="129" t="s">
        <v>36</v>
      </c>
      <c r="E42" s="151">
        <v>0.3</v>
      </c>
      <c r="F42" s="129" t="s">
        <v>28</v>
      </c>
      <c r="G42" s="150">
        <v>1000</v>
      </c>
      <c r="H42" s="129" t="s">
        <v>199</v>
      </c>
      <c r="I42" s="54" t="s">
        <v>200</v>
      </c>
      <c r="J42" s="119">
        <v>16500</v>
      </c>
    </row>
    <row r="43" spans="2:10" ht="12" customHeight="1">
      <c r="B43" s="156"/>
      <c r="C43" s="157"/>
      <c r="D43" s="129"/>
      <c r="E43" s="151"/>
      <c r="F43" s="129"/>
      <c r="G43" s="150"/>
      <c r="H43" s="129"/>
      <c r="I43" s="54" t="s">
        <v>201</v>
      </c>
      <c r="J43" s="119"/>
    </row>
    <row r="44" spans="2:10" ht="12" customHeight="1">
      <c r="B44" s="156"/>
      <c r="C44" s="157"/>
      <c r="D44" s="129"/>
      <c r="E44" s="151"/>
      <c r="F44" s="129"/>
      <c r="G44" s="150"/>
      <c r="H44" s="129"/>
      <c r="I44" s="54" t="s">
        <v>202</v>
      </c>
      <c r="J44" s="119"/>
    </row>
    <row r="45" spans="2:10" ht="12" customHeight="1">
      <c r="B45" s="156"/>
      <c r="C45" s="157"/>
      <c r="D45" s="129"/>
      <c r="E45" s="151"/>
      <c r="F45" s="129"/>
      <c r="G45" s="150"/>
      <c r="H45" s="129"/>
      <c r="I45" s="54" t="s">
        <v>203</v>
      </c>
      <c r="J45" s="119"/>
    </row>
    <row r="46" spans="2:10" ht="12" customHeight="1">
      <c r="B46" s="156" t="s">
        <v>6</v>
      </c>
      <c r="C46" s="157"/>
      <c r="D46" s="129" t="s">
        <v>37</v>
      </c>
      <c r="E46" s="151">
        <v>0.3</v>
      </c>
      <c r="F46" s="129" t="s">
        <v>204</v>
      </c>
      <c r="G46" s="150">
        <v>360</v>
      </c>
      <c r="H46" s="129" t="s">
        <v>205</v>
      </c>
      <c r="I46" s="54" t="s">
        <v>206</v>
      </c>
      <c r="J46" s="119">
        <v>16000</v>
      </c>
    </row>
    <row r="47" spans="2:10" ht="12" customHeight="1">
      <c r="B47" s="156"/>
      <c r="C47" s="157"/>
      <c r="D47" s="129"/>
      <c r="E47" s="151"/>
      <c r="F47" s="129"/>
      <c r="G47" s="150"/>
      <c r="H47" s="129"/>
      <c r="I47" s="54" t="s">
        <v>207</v>
      </c>
      <c r="J47" s="119"/>
    </row>
    <row r="48" spans="2:10" ht="12" customHeight="1">
      <c r="B48" s="156"/>
      <c r="C48" s="157"/>
      <c r="D48" s="129"/>
      <c r="E48" s="151"/>
      <c r="F48" s="129"/>
      <c r="G48" s="150"/>
      <c r="H48" s="129"/>
      <c r="I48" s="54" t="s">
        <v>208</v>
      </c>
      <c r="J48" s="119"/>
    </row>
    <row r="49" spans="2:10" ht="12" customHeight="1">
      <c r="B49" s="156"/>
      <c r="C49" s="157"/>
      <c r="D49" s="129"/>
      <c r="E49" s="151"/>
      <c r="F49" s="129"/>
      <c r="G49" s="150"/>
      <c r="H49" s="129"/>
      <c r="I49" s="54" t="s">
        <v>209</v>
      </c>
      <c r="J49" s="119"/>
    </row>
    <row r="50" spans="2:10" ht="12" customHeight="1">
      <c r="B50" s="156" t="s">
        <v>7</v>
      </c>
      <c r="C50" s="157"/>
      <c r="D50" s="129" t="s">
        <v>38</v>
      </c>
      <c r="E50" s="151">
        <v>0.3</v>
      </c>
      <c r="F50" s="129" t="s">
        <v>210</v>
      </c>
      <c r="G50" s="150">
        <v>800</v>
      </c>
      <c r="H50" s="129" t="s">
        <v>211</v>
      </c>
      <c r="I50" s="54" t="s">
        <v>206</v>
      </c>
      <c r="J50" s="119">
        <v>10630</v>
      </c>
    </row>
    <row r="51" spans="2:10" ht="12" customHeight="1">
      <c r="B51" s="156"/>
      <c r="C51" s="157"/>
      <c r="D51" s="129"/>
      <c r="E51" s="151"/>
      <c r="F51" s="129"/>
      <c r="G51" s="150"/>
      <c r="H51" s="129"/>
      <c r="I51" s="54" t="s">
        <v>212</v>
      </c>
      <c r="J51" s="119"/>
    </row>
    <row r="52" spans="2:10" ht="12" customHeight="1">
      <c r="B52" s="156"/>
      <c r="C52" s="157"/>
      <c r="D52" s="129"/>
      <c r="E52" s="151"/>
      <c r="F52" s="129"/>
      <c r="G52" s="150"/>
      <c r="H52" s="129"/>
      <c r="I52" s="54" t="s">
        <v>213</v>
      </c>
      <c r="J52" s="119"/>
    </row>
    <row r="53" spans="2:10" ht="12" customHeight="1">
      <c r="B53" s="156"/>
      <c r="C53" s="157"/>
      <c r="D53" s="129"/>
      <c r="E53" s="151"/>
      <c r="F53" s="129"/>
      <c r="G53" s="150"/>
      <c r="H53" s="129"/>
      <c r="I53" s="55" t="s">
        <v>214</v>
      </c>
      <c r="J53" s="119"/>
    </row>
    <row r="54" spans="2:10" ht="12" customHeight="1">
      <c r="B54" s="156" t="s">
        <v>8</v>
      </c>
      <c r="C54" s="157"/>
      <c r="D54" s="129" t="s">
        <v>39</v>
      </c>
      <c r="E54" s="151">
        <v>0.37</v>
      </c>
      <c r="F54" s="129" t="s">
        <v>215</v>
      </c>
      <c r="G54" s="150">
        <v>2100</v>
      </c>
      <c r="H54" s="129" t="s">
        <v>216</v>
      </c>
      <c r="I54" s="54" t="s">
        <v>206</v>
      </c>
      <c r="J54" s="119">
        <v>12000</v>
      </c>
    </row>
    <row r="55" spans="2:10" ht="12" customHeight="1">
      <c r="B55" s="156"/>
      <c r="C55" s="157"/>
      <c r="D55" s="129"/>
      <c r="E55" s="151"/>
      <c r="F55" s="129"/>
      <c r="G55" s="150"/>
      <c r="H55" s="129"/>
      <c r="I55" s="54" t="s">
        <v>212</v>
      </c>
      <c r="J55" s="119"/>
    </row>
    <row r="56" spans="2:10" ht="12" customHeight="1">
      <c r="B56" s="156"/>
      <c r="C56" s="157"/>
      <c r="D56" s="129"/>
      <c r="E56" s="151"/>
      <c r="F56" s="129"/>
      <c r="G56" s="150"/>
      <c r="H56" s="129"/>
      <c r="I56" s="54" t="s">
        <v>213</v>
      </c>
      <c r="J56" s="119"/>
    </row>
    <row r="57" spans="2:10" ht="12" customHeight="1">
      <c r="B57" s="156"/>
      <c r="C57" s="157"/>
      <c r="D57" s="129"/>
      <c r="E57" s="151"/>
      <c r="F57" s="129"/>
      <c r="G57" s="150"/>
      <c r="H57" s="129"/>
      <c r="I57" s="55" t="s">
        <v>217</v>
      </c>
      <c r="J57" s="119"/>
    </row>
    <row r="58" spans="2:10" ht="12" customHeight="1">
      <c r="B58" s="156" t="s">
        <v>0</v>
      </c>
      <c r="C58" s="157"/>
      <c r="D58" s="129" t="s">
        <v>40</v>
      </c>
      <c r="E58" s="151">
        <v>0.8</v>
      </c>
      <c r="F58" s="129" t="s">
        <v>218</v>
      </c>
      <c r="G58" s="150">
        <v>850</v>
      </c>
      <c r="H58" s="129" t="s">
        <v>219</v>
      </c>
      <c r="I58" s="54" t="s">
        <v>220</v>
      </c>
      <c r="J58" s="119">
        <v>14724</v>
      </c>
    </row>
    <row r="59" spans="2:10" ht="12" customHeight="1">
      <c r="B59" s="156"/>
      <c r="C59" s="157"/>
      <c r="D59" s="129"/>
      <c r="E59" s="151"/>
      <c r="F59" s="129"/>
      <c r="G59" s="150"/>
      <c r="H59" s="129"/>
      <c r="I59" s="54" t="s">
        <v>221</v>
      </c>
      <c r="J59" s="119"/>
    </row>
    <row r="60" spans="2:10" ht="12" customHeight="1">
      <c r="B60" s="156"/>
      <c r="C60" s="157"/>
      <c r="D60" s="129"/>
      <c r="E60" s="151"/>
      <c r="F60" s="129"/>
      <c r="G60" s="150"/>
      <c r="H60" s="129"/>
      <c r="I60" s="54" t="s">
        <v>222</v>
      </c>
      <c r="J60" s="119"/>
    </row>
    <row r="61" spans="2:10" ht="12" customHeight="1">
      <c r="B61" s="156"/>
      <c r="C61" s="157"/>
      <c r="D61" s="129"/>
      <c r="E61" s="151"/>
      <c r="F61" s="129"/>
      <c r="G61" s="150"/>
      <c r="H61" s="129"/>
      <c r="I61" s="54" t="s">
        <v>223</v>
      </c>
      <c r="J61" s="119"/>
    </row>
    <row r="62" spans="2:10" ht="12" customHeight="1">
      <c r="B62" s="156" t="s">
        <v>1</v>
      </c>
      <c r="C62" s="157"/>
      <c r="D62" s="129" t="s">
        <v>41</v>
      </c>
      <c r="E62" s="151">
        <v>5.4</v>
      </c>
      <c r="F62" s="129" t="s">
        <v>224</v>
      </c>
      <c r="G62" s="150">
        <v>978</v>
      </c>
      <c r="H62" s="129" t="s">
        <v>225</v>
      </c>
      <c r="I62" s="54" t="s">
        <v>212</v>
      </c>
      <c r="J62" s="119">
        <v>13060</v>
      </c>
    </row>
    <row r="63" spans="2:10" ht="12" customHeight="1">
      <c r="B63" s="156"/>
      <c r="C63" s="157"/>
      <c r="D63" s="129"/>
      <c r="E63" s="151"/>
      <c r="F63" s="129"/>
      <c r="G63" s="150"/>
      <c r="H63" s="129"/>
      <c r="I63" s="54" t="s">
        <v>226</v>
      </c>
      <c r="J63" s="119"/>
    </row>
    <row r="64" spans="2:10" ht="12" customHeight="1">
      <c r="B64" s="156"/>
      <c r="C64" s="157"/>
      <c r="D64" s="129"/>
      <c r="E64" s="151"/>
      <c r="F64" s="129"/>
      <c r="G64" s="150"/>
      <c r="H64" s="129"/>
      <c r="I64" s="54" t="s">
        <v>227</v>
      </c>
      <c r="J64" s="119"/>
    </row>
    <row r="65" spans="2:10" ht="12" customHeight="1">
      <c r="B65" s="156"/>
      <c r="C65" s="157"/>
      <c r="D65" s="129"/>
      <c r="E65" s="151"/>
      <c r="F65" s="129"/>
      <c r="G65" s="150"/>
      <c r="H65" s="129"/>
      <c r="I65" s="55" t="s">
        <v>217</v>
      </c>
      <c r="J65" s="119"/>
    </row>
    <row r="66" spans="2:10" ht="12" customHeight="1">
      <c r="B66" s="156" t="s">
        <v>228</v>
      </c>
      <c r="C66" s="157"/>
      <c r="D66" s="129" t="s">
        <v>42</v>
      </c>
      <c r="E66" s="151">
        <v>0.1</v>
      </c>
      <c r="F66" s="129" t="s">
        <v>229</v>
      </c>
      <c r="G66" s="150">
        <v>2300</v>
      </c>
      <c r="H66" s="129" t="s">
        <v>230</v>
      </c>
      <c r="I66" s="129" t="s">
        <v>231</v>
      </c>
      <c r="J66" s="119">
        <v>14000</v>
      </c>
    </row>
    <row r="67" spans="2:10" ht="12" customHeight="1">
      <c r="B67" s="156"/>
      <c r="C67" s="157"/>
      <c r="D67" s="129"/>
      <c r="E67" s="151"/>
      <c r="F67" s="129"/>
      <c r="G67" s="150"/>
      <c r="H67" s="129"/>
      <c r="I67" s="129"/>
      <c r="J67" s="119"/>
    </row>
    <row r="68" spans="2:10" ht="12" customHeight="1">
      <c r="B68" s="156"/>
      <c r="C68" s="157"/>
      <c r="D68" s="129"/>
      <c r="E68" s="151"/>
      <c r="F68" s="129"/>
      <c r="G68" s="150"/>
      <c r="H68" s="129"/>
      <c r="I68" s="129"/>
      <c r="J68" s="119"/>
    </row>
    <row r="69" spans="2:10" ht="12" customHeight="1">
      <c r="B69" s="156"/>
      <c r="C69" s="157"/>
      <c r="D69" s="129"/>
      <c r="E69" s="151"/>
      <c r="F69" s="129"/>
      <c r="G69" s="150"/>
      <c r="H69" s="129"/>
      <c r="I69" s="129"/>
      <c r="J69" s="119"/>
    </row>
    <row r="70" spans="2:10" ht="12" customHeight="1">
      <c r="B70" s="156" t="s">
        <v>232</v>
      </c>
      <c r="C70" s="157"/>
      <c r="D70" s="129" t="s">
        <v>43</v>
      </c>
      <c r="E70" s="151">
        <v>0.05</v>
      </c>
      <c r="F70" s="129" t="s">
        <v>233</v>
      </c>
      <c r="G70" s="150">
        <v>1320</v>
      </c>
      <c r="H70" s="129" t="s">
        <v>234</v>
      </c>
      <c r="I70" s="129" t="s">
        <v>231</v>
      </c>
      <c r="J70" s="119">
        <v>10050</v>
      </c>
    </row>
    <row r="71" spans="2:10" ht="12" customHeight="1">
      <c r="B71" s="156"/>
      <c r="C71" s="157"/>
      <c r="D71" s="129"/>
      <c r="E71" s="151"/>
      <c r="F71" s="129"/>
      <c r="G71" s="150"/>
      <c r="H71" s="129"/>
      <c r="I71" s="129"/>
      <c r="J71" s="119"/>
    </row>
    <row r="72" spans="2:10" ht="12" customHeight="1">
      <c r="B72" s="156"/>
      <c r="C72" s="157"/>
      <c r="D72" s="129"/>
      <c r="E72" s="151"/>
      <c r="F72" s="129"/>
      <c r="G72" s="150"/>
      <c r="H72" s="129"/>
      <c r="I72" s="129"/>
      <c r="J72" s="119"/>
    </row>
    <row r="73" spans="2:10" ht="12" customHeight="1">
      <c r="B73" s="156"/>
      <c r="C73" s="157"/>
      <c r="D73" s="129"/>
      <c r="E73" s="151"/>
      <c r="F73" s="129"/>
      <c r="G73" s="150"/>
      <c r="H73" s="129"/>
      <c r="I73" s="129"/>
      <c r="J73" s="119"/>
    </row>
    <row r="74" spans="2:10" ht="12" customHeight="1">
      <c r="B74" s="156" t="s">
        <v>9</v>
      </c>
      <c r="C74" s="157"/>
      <c r="D74" s="129" t="s">
        <v>44</v>
      </c>
      <c r="E74" s="151">
        <v>0.05</v>
      </c>
      <c r="F74" s="129" t="s">
        <v>235</v>
      </c>
      <c r="G74" s="150">
        <v>495</v>
      </c>
      <c r="H74" s="129" t="s">
        <v>236</v>
      </c>
      <c r="I74" s="129" t="s">
        <v>237</v>
      </c>
      <c r="J74" s="119">
        <v>9310</v>
      </c>
    </row>
    <row r="75" spans="2:10" ht="12" customHeight="1">
      <c r="B75" s="156"/>
      <c r="C75" s="157"/>
      <c r="D75" s="129"/>
      <c r="E75" s="151"/>
      <c r="F75" s="129"/>
      <c r="G75" s="150"/>
      <c r="H75" s="129"/>
      <c r="I75" s="129"/>
      <c r="J75" s="119"/>
    </row>
    <row r="76" spans="2:10" ht="12" customHeight="1">
      <c r="B76" s="156"/>
      <c r="C76" s="157"/>
      <c r="D76" s="129"/>
      <c r="E76" s="151"/>
      <c r="F76" s="129"/>
      <c r="G76" s="150"/>
      <c r="H76" s="129"/>
      <c r="I76" s="129"/>
      <c r="J76" s="119"/>
    </row>
    <row r="77" spans="2:10" ht="12" customHeight="1">
      <c r="B77" s="156"/>
      <c r="C77" s="157"/>
      <c r="D77" s="129"/>
      <c r="E77" s="151"/>
      <c r="F77" s="129"/>
      <c r="G77" s="150"/>
      <c r="H77" s="129"/>
      <c r="I77" s="129"/>
      <c r="J77" s="119"/>
    </row>
    <row r="78" spans="2:10" ht="12" customHeight="1">
      <c r="B78" s="156" t="s">
        <v>10</v>
      </c>
      <c r="C78" s="157"/>
      <c r="D78" s="129" t="s">
        <v>26</v>
      </c>
      <c r="E78" s="151">
        <v>1</v>
      </c>
      <c r="F78" s="129" t="s">
        <v>238</v>
      </c>
      <c r="G78" s="150">
        <v>700</v>
      </c>
      <c r="H78" s="129" t="s">
        <v>239</v>
      </c>
      <c r="I78" s="129" t="s">
        <v>240</v>
      </c>
      <c r="J78" s="119">
        <v>9591</v>
      </c>
    </row>
    <row r="79" spans="2:10" ht="12" customHeight="1">
      <c r="B79" s="156"/>
      <c r="C79" s="157"/>
      <c r="D79" s="129"/>
      <c r="E79" s="151"/>
      <c r="F79" s="129"/>
      <c r="G79" s="150"/>
      <c r="H79" s="129"/>
      <c r="I79" s="129"/>
      <c r="J79" s="119"/>
    </row>
    <row r="80" spans="2:10" ht="12" customHeight="1">
      <c r="B80" s="156"/>
      <c r="C80" s="157"/>
      <c r="D80" s="129"/>
      <c r="E80" s="151"/>
      <c r="F80" s="129"/>
      <c r="G80" s="150"/>
      <c r="H80" s="129"/>
      <c r="I80" s="129"/>
      <c r="J80" s="119"/>
    </row>
    <row r="81" spans="2:10" ht="12" customHeight="1">
      <c r="B81" s="156"/>
      <c r="C81" s="157"/>
      <c r="D81" s="129"/>
      <c r="E81" s="151"/>
      <c r="F81" s="129"/>
      <c r="G81" s="150"/>
      <c r="H81" s="129"/>
      <c r="I81" s="129"/>
      <c r="J81" s="119"/>
    </row>
    <row r="82" spans="2:10" ht="12" customHeight="1">
      <c r="B82" s="156" t="s">
        <v>11</v>
      </c>
      <c r="C82" s="157"/>
      <c r="D82" s="129" t="s">
        <v>45</v>
      </c>
      <c r="E82" s="151">
        <v>0.55</v>
      </c>
      <c r="F82" s="129" t="s">
        <v>241</v>
      </c>
      <c r="G82" s="150">
        <v>750</v>
      </c>
      <c r="H82" s="129" t="s">
        <v>242</v>
      </c>
      <c r="I82" s="129" t="s">
        <v>240</v>
      </c>
      <c r="J82" s="119">
        <v>9364</v>
      </c>
    </row>
    <row r="83" spans="2:10" ht="12" customHeight="1">
      <c r="B83" s="156"/>
      <c r="C83" s="157"/>
      <c r="D83" s="129"/>
      <c r="E83" s="151"/>
      <c r="F83" s="129"/>
      <c r="G83" s="150"/>
      <c r="H83" s="129"/>
      <c r="I83" s="129"/>
      <c r="J83" s="119"/>
    </row>
    <row r="84" spans="2:10" ht="12" customHeight="1">
      <c r="B84" s="156"/>
      <c r="C84" s="157"/>
      <c r="D84" s="129"/>
      <c r="E84" s="151"/>
      <c r="F84" s="129"/>
      <c r="G84" s="150"/>
      <c r="H84" s="129"/>
      <c r="I84" s="129"/>
      <c r="J84" s="119"/>
    </row>
    <row r="85" spans="2:10" ht="12" customHeight="1">
      <c r="B85" s="156"/>
      <c r="C85" s="157"/>
      <c r="D85" s="129"/>
      <c r="E85" s="151"/>
      <c r="F85" s="129"/>
      <c r="G85" s="150"/>
      <c r="H85" s="129"/>
      <c r="I85" s="129"/>
      <c r="J85" s="119"/>
    </row>
    <row r="86" spans="2:10" ht="12" customHeight="1">
      <c r="B86" s="123" t="s">
        <v>291</v>
      </c>
      <c r="C86" s="124"/>
      <c r="D86" s="113" t="s">
        <v>292</v>
      </c>
      <c r="E86" s="145">
        <v>0.6</v>
      </c>
      <c r="F86" s="113" t="s">
        <v>293</v>
      </c>
      <c r="G86" s="133">
        <v>1000</v>
      </c>
      <c r="H86" s="113" t="s">
        <v>294</v>
      </c>
      <c r="I86" s="113" t="s">
        <v>295</v>
      </c>
      <c r="J86" s="120">
        <v>10113</v>
      </c>
    </row>
    <row r="87" spans="2:10" ht="12" customHeight="1">
      <c r="B87" s="125"/>
      <c r="C87" s="126"/>
      <c r="D87" s="114"/>
      <c r="E87" s="146"/>
      <c r="F87" s="114"/>
      <c r="G87" s="134"/>
      <c r="H87" s="114"/>
      <c r="I87" s="114"/>
      <c r="J87" s="121"/>
    </row>
    <row r="88" spans="2:10" ht="12" customHeight="1">
      <c r="B88" s="125"/>
      <c r="C88" s="126"/>
      <c r="D88" s="114"/>
      <c r="E88" s="146"/>
      <c r="F88" s="114"/>
      <c r="G88" s="134"/>
      <c r="H88" s="114"/>
      <c r="I88" s="114"/>
      <c r="J88" s="121"/>
    </row>
    <row r="89" spans="2:10" ht="12" customHeight="1">
      <c r="B89" s="127"/>
      <c r="C89" s="128"/>
      <c r="D89" s="115"/>
      <c r="E89" s="147"/>
      <c r="F89" s="115"/>
      <c r="G89" s="135"/>
      <c r="H89" s="115"/>
      <c r="I89" s="115"/>
      <c r="J89" s="122"/>
    </row>
    <row r="90" spans="2:10" ht="12" customHeight="1">
      <c r="B90" s="123" t="s">
        <v>13</v>
      </c>
      <c r="C90" s="124"/>
      <c r="D90" s="113" t="s">
        <v>46</v>
      </c>
      <c r="E90" s="145">
        <v>0.07</v>
      </c>
      <c r="F90" s="113" t="s">
        <v>243</v>
      </c>
      <c r="G90" s="133">
        <v>655</v>
      </c>
      <c r="H90" s="113" t="s">
        <v>244</v>
      </c>
      <c r="I90" s="113" t="s">
        <v>240</v>
      </c>
      <c r="J90" s="120">
        <v>10113</v>
      </c>
    </row>
    <row r="91" spans="2:10" ht="12" customHeight="1">
      <c r="B91" s="125"/>
      <c r="C91" s="126"/>
      <c r="D91" s="114"/>
      <c r="E91" s="146"/>
      <c r="F91" s="114"/>
      <c r="G91" s="134"/>
      <c r="H91" s="114"/>
      <c r="I91" s="114"/>
      <c r="J91" s="121"/>
    </row>
    <row r="92" spans="2:10" ht="12" customHeight="1">
      <c r="B92" s="125"/>
      <c r="C92" s="126"/>
      <c r="D92" s="114"/>
      <c r="E92" s="146"/>
      <c r="F92" s="114"/>
      <c r="G92" s="134"/>
      <c r="H92" s="114"/>
      <c r="I92" s="114"/>
      <c r="J92" s="121"/>
    </row>
    <row r="93" spans="2:10" ht="12" customHeight="1">
      <c r="B93" s="127"/>
      <c r="C93" s="128"/>
      <c r="D93" s="115"/>
      <c r="E93" s="147"/>
      <c r="F93" s="115"/>
      <c r="G93" s="135"/>
      <c r="H93" s="115"/>
      <c r="I93" s="115"/>
      <c r="J93" s="122"/>
    </row>
    <row r="94" spans="2:10" ht="12" customHeight="1">
      <c r="B94" s="123" t="s">
        <v>14</v>
      </c>
      <c r="C94" s="124"/>
      <c r="D94" s="113" t="s">
        <v>47</v>
      </c>
      <c r="E94" s="145">
        <v>0.6</v>
      </c>
      <c r="F94" s="113" t="s">
        <v>245</v>
      </c>
      <c r="G94" s="130">
        <v>700</v>
      </c>
      <c r="H94" s="113" t="s">
        <v>246</v>
      </c>
      <c r="I94" s="113" t="s">
        <v>240</v>
      </c>
      <c r="J94" s="116">
        <v>12407</v>
      </c>
    </row>
    <row r="95" spans="2:10" ht="12" customHeight="1">
      <c r="B95" s="125"/>
      <c r="C95" s="126"/>
      <c r="D95" s="114"/>
      <c r="E95" s="146"/>
      <c r="F95" s="114"/>
      <c r="G95" s="131"/>
      <c r="H95" s="114"/>
      <c r="I95" s="114"/>
      <c r="J95" s="117"/>
    </row>
    <row r="96" spans="2:10" ht="12" customHeight="1">
      <c r="B96" s="125"/>
      <c r="C96" s="126"/>
      <c r="D96" s="114"/>
      <c r="E96" s="146"/>
      <c r="F96" s="114"/>
      <c r="G96" s="131"/>
      <c r="H96" s="114"/>
      <c r="I96" s="114"/>
      <c r="J96" s="117"/>
    </row>
    <row r="97" spans="2:10" ht="12" customHeight="1">
      <c r="B97" s="127"/>
      <c r="C97" s="128"/>
      <c r="D97" s="115"/>
      <c r="E97" s="147"/>
      <c r="F97" s="115"/>
      <c r="G97" s="132"/>
      <c r="H97" s="115"/>
      <c r="I97" s="115"/>
      <c r="J97" s="118"/>
    </row>
    <row r="98" spans="2:10" ht="12" customHeight="1">
      <c r="B98" s="123" t="s">
        <v>247</v>
      </c>
      <c r="C98" s="124"/>
      <c r="D98" s="113" t="s">
        <v>248</v>
      </c>
      <c r="E98" s="145">
        <v>0.6</v>
      </c>
      <c r="F98" s="113" t="s">
        <v>249</v>
      </c>
      <c r="G98" s="130">
        <v>505</v>
      </c>
      <c r="H98" s="113" t="s">
        <v>250</v>
      </c>
      <c r="I98" s="113" t="s">
        <v>251</v>
      </c>
      <c r="J98" s="116">
        <v>9772</v>
      </c>
    </row>
    <row r="99" spans="2:10" ht="12" customHeight="1">
      <c r="B99" s="125"/>
      <c r="C99" s="126"/>
      <c r="D99" s="114"/>
      <c r="E99" s="146"/>
      <c r="F99" s="114"/>
      <c r="G99" s="131"/>
      <c r="H99" s="114"/>
      <c r="I99" s="114"/>
      <c r="J99" s="117"/>
    </row>
    <row r="100" spans="2:10" ht="12" customHeight="1">
      <c r="B100" s="125"/>
      <c r="C100" s="126"/>
      <c r="D100" s="114"/>
      <c r="E100" s="146"/>
      <c r="F100" s="114"/>
      <c r="G100" s="131"/>
      <c r="H100" s="114"/>
      <c r="I100" s="114"/>
      <c r="J100" s="117"/>
    </row>
    <row r="101" spans="2:10" ht="12" customHeight="1">
      <c r="B101" s="127"/>
      <c r="C101" s="128"/>
      <c r="D101" s="115"/>
      <c r="E101" s="147"/>
      <c r="F101" s="115"/>
      <c r="G101" s="132"/>
      <c r="H101" s="115"/>
      <c r="I101" s="115"/>
      <c r="J101" s="118"/>
    </row>
    <row r="102" spans="2:10" ht="12" customHeight="1">
      <c r="B102" s="123" t="s">
        <v>252</v>
      </c>
      <c r="C102" s="124"/>
      <c r="D102" s="136" t="s">
        <v>253</v>
      </c>
      <c r="E102" s="137"/>
      <c r="F102" s="137"/>
      <c r="G102" s="138"/>
      <c r="H102" s="113" t="s">
        <v>254</v>
      </c>
      <c r="I102" s="113" t="s">
        <v>255</v>
      </c>
      <c r="J102" s="116">
        <v>15219</v>
      </c>
    </row>
    <row r="103" spans="2:10" ht="12" customHeight="1">
      <c r="B103" s="125"/>
      <c r="C103" s="126"/>
      <c r="D103" s="139"/>
      <c r="E103" s="140"/>
      <c r="F103" s="140"/>
      <c r="G103" s="141"/>
      <c r="H103" s="114"/>
      <c r="I103" s="114"/>
      <c r="J103" s="117"/>
    </row>
    <row r="104" spans="2:10" ht="12" customHeight="1">
      <c r="B104" s="125"/>
      <c r="C104" s="126"/>
      <c r="D104" s="139"/>
      <c r="E104" s="140"/>
      <c r="F104" s="140"/>
      <c r="G104" s="141"/>
      <c r="H104" s="114"/>
      <c r="I104" s="114"/>
      <c r="J104" s="117"/>
    </row>
    <row r="105" spans="2:10" ht="12" customHeight="1">
      <c r="B105" s="127"/>
      <c r="C105" s="128"/>
      <c r="D105" s="142"/>
      <c r="E105" s="143"/>
      <c r="F105" s="143"/>
      <c r="G105" s="144"/>
      <c r="H105" s="115"/>
      <c r="I105" s="115"/>
      <c r="J105" s="118"/>
    </row>
    <row r="106" spans="2:10" ht="12" customHeight="1">
      <c r="B106" s="158" t="s">
        <v>257</v>
      </c>
      <c r="C106" s="159"/>
      <c r="D106" s="113" t="s">
        <v>258</v>
      </c>
      <c r="E106" s="145">
        <v>0.62</v>
      </c>
      <c r="F106" s="113" t="s">
        <v>290</v>
      </c>
      <c r="G106" s="130">
        <v>1200</v>
      </c>
      <c r="H106" s="113" t="s">
        <v>299</v>
      </c>
      <c r="I106" s="113" t="s">
        <v>296</v>
      </c>
      <c r="J106" s="116">
        <v>12506</v>
      </c>
    </row>
    <row r="107" spans="2:10" ht="12" customHeight="1">
      <c r="B107" s="156"/>
      <c r="C107" s="157"/>
      <c r="D107" s="114"/>
      <c r="E107" s="146"/>
      <c r="F107" s="114"/>
      <c r="G107" s="131"/>
      <c r="H107" s="114"/>
      <c r="I107" s="114"/>
      <c r="J107" s="117"/>
    </row>
    <row r="108" spans="2:10" ht="12" customHeight="1">
      <c r="B108" s="156"/>
      <c r="C108" s="157"/>
      <c r="D108" s="114"/>
      <c r="E108" s="146"/>
      <c r="F108" s="114"/>
      <c r="G108" s="131"/>
      <c r="H108" s="114"/>
      <c r="I108" s="114"/>
      <c r="J108" s="117"/>
    </row>
    <row r="109" spans="2:10" ht="12" customHeight="1">
      <c r="B109" s="156"/>
      <c r="C109" s="157"/>
      <c r="D109" s="115"/>
      <c r="E109" s="147"/>
      <c r="F109" s="115"/>
      <c r="G109" s="132"/>
      <c r="H109" s="115"/>
      <c r="I109" s="115"/>
      <c r="J109" s="118"/>
    </row>
    <row r="110" spans="2:10" ht="12" customHeight="1">
      <c r="B110" s="56"/>
      <c r="C110" s="56"/>
      <c r="D110" s="1"/>
      <c r="E110" s="1"/>
      <c r="F110" s="1"/>
      <c r="G110" s="1"/>
      <c r="H110" s="57"/>
      <c r="I110" s="57"/>
      <c r="J110" s="58"/>
    </row>
    <row r="111" ht="12" customHeight="1">
      <c r="B111" s="53" t="s">
        <v>2</v>
      </c>
    </row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mergeCells count="208">
    <mergeCell ref="G106:G109"/>
    <mergeCell ref="H106:H109"/>
    <mergeCell ref="I106:I109"/>
    <mergeCell ref="J106:J109"/>
    <mergeCell ref="B106:C109"/>
    <mergeCell ref="D106:D109"/>
    <mergeCell ref="E106:E109"/>
    <mergeCell ref="F106:F109"/>
    <mergeCell ref="B62:C65"/>
    <mergeCell ref="B66:C69"/>
    <mergeCell ref="D10:D13"/>
    <mergeCell ref="B98:C101"/>
    <mergeCell ref="B26:C29"/>
    <mergeCell ref="B30:C33"/>
    <mergeCell ref="B34:C37"/>
    <mergeCell ref="B38:C41"/>
    <mergeCell ref="B42:C45"/>
    <mergeCell ref="B46:C49"/>
    <mergeCell ref="B94:C97"/>
    <mergeCell ref="B78:C81"/>
    <mergeCell ref="B82:C85"/>
    <mergeCell ref="B86:C89"/>
    <mergeCell ref="B90:C93"/>
    <mergeCell ref="B70:C73"/>
    <mergeCell ref="B74:C77"/>
    <mergeCell ref="B22:C25"/>
    <mergeCell ref="B6:C9"/>
    <mergeCell ref="B10:C13"/>
    <mergeCell ref="B14:C17"/>
    <mergeCell ref="B18:C21"/>
    <mergeCell ref="B50:C53"/>
    <mergeCell ref="B54:C57"/>
    <mergeCell ref="B58:C61"/>
    <mergeCell ref="H3:J3"/>
    <mergeCell ref="E4:G4"/>
    <mergeCell ref="H4:H5"/>
    <mergeCell ref="I4:I5"/>
    <mergeCell ref="J4:J5"/>
    <mergeCell ref="C4:C5"/>
    <mergeCell ref="B4:B5"/>
    <mergeCell ref="D4:D5"/>
    <mergeCell ref="D3:G3"/>
    <mergeCell ref="D14:D17"/>
    <mergeCell ref="D18:D21"/>
    <mergeCell ref="D22:D25"/>
    <mergeCell ref="D26:D29"/>
    <mergeCell ref="D30:D33"/>
    <mergeCell ref="D34:D37"/>
    <mergeCell ref="D38:D41"/>
    <mergeCell ref="D42:D45"/>
    <mergeCell ref="D6:D9"/>
    <mergeCell ref="E6:E9"/>
    <mergeCell ref="E10:E13"/>
    <mergeCell ref="D94:D97"/>
    <mergeCell ref="D54:D57"/>
    <mergeCell ref="D50:D53"/>
    <mergeCell ref="D46:D49"/>
    <mergeCell ref="D82:D85"/>
    <mergeCell ref="D86:D89"/>
    <mergeCell ref="D78:D81"/>
    <mergeCell ref="E42:E45"/>
    <mergeCell ref="E46:E49"/>
    <mergeCell ref="E50:E53"/>
    <mergeCell ref="D98:D101"/>
    <mergeCell ref="D90:D93"/>
    <mergeCell ref="D62:D65"/>
    <mergeCell ref="D66:D69"/>
    <mergeCell ref="D70:D73"/>
    <mergeCell ref="D74:D77"/>
    <mergeCell ref="D58:D61"/>
    <mergeCell ref="E54:E57"/>
    <mergeCell ref="E58:E61"/>
    <mergeCell ref="E62:E65"/>
    <mergeCell ref="E66:E69"/>
    <mergeCell ref="E70:E73"/>
    <mergeCell ref="E74:E77"/>
    <mergeCell ref="E78:E81"/>
    <mergeCell ref="E82:E85"/>
    <mergeCell ref="E86:E89"/>
    <mergeCell ref="E90:E93"/>
    <mergeCell ref="E94:E97"/>
    <mergeCell ref="E14:E17"/>
    <mergeCell ref="E18:E21"/>
    <mergeCell ref="E22:E25"/>
    <mergeCell ref="E26:E29"/>
    <mergeCell ref="E30:E33"/>
    <mergeCell ref="E34:E37"/>
    <mergeCell ref="E38:E41"/>
    <mergeCell ref="F46:F49"/>
    <mergeCell ref="F50:F53"/>
    <mergeCell ref="F54:F57"/>
    <mergeCell ref="F6:F9"/>
    <mergeCell ref="F10:F13"/>
    <mergeCell ref="F14:F17"/>
    <mergeCell ref="F18:F21"/>
    <mergeCell ref="G26:G29"/>
    <mergeCell ref="G30:G33"/>
    <mergeCell ref="F82:F85"/>
    <mergeCell ref="F22:F25"/>
    <mergeCell ref="F26:F29"/>
    <mergeCell ref="F30:F33"/>
    <mergeCell ref="F34:F37"/>
    <mergeCell ref="F38:F41"/>
    <mergeCell ref="G42:G45"/>
    <mergeCell ref="F42:F45"/>
    <mergeCell ref="G6:G9"/>
    <mergeCell ref="G10:G13"/>
    <mergeCell ref="G14:G17"/>
    <mergeCell ref="G18:G21"/>
    <mergeCell ref="F90:F93"/>
    <mergeCell ref="F94:F97"/>
    <mergeCell ref="F58:F61"/>
    <mergeCell ref="F62:F65"/>
    <mergeCell ref="F66:F69"/>
    <mergeCell ref="F70:F73"/>
    <mergeCell ref="F74:F77"/>
    <mergeCell ref="F78:F81"/>
    <mergeCell ref="F86:F89"/>
    <mergeCell ref="G86:G89"/>
    <mergeCell ref="G50:G53"/>
    <mergeCell ref="G54:G57"/>
    <mergeCell ref="G58:G61"/>
    <mergeCell ref="G62:G65"/>
    <mergeCell ref="G70:G73"/>
    <mergeCell ref="G74:G77"/>
    <mergeCell ref="G78:G81"/>
    <mergeCell ref="G66:G69"/>
    <mergeCell ref="I10:I13"/>
    <mergeCell ref="J10:J13"/>
    <mergeCell ref="J18:J21"/>
    <mergeCell ref="G82:G85"/>
    <mergeCell ref="G34:G37"/>
    <mergeCell ref="G38:G41"/>
    <mergeCell ref="H42:H45"/>
    <mergeCell ref="H46:H49"/>
    <mergeCell ref="G46:G49"/>
    <mergeCell ref="G22:G25"/>
    <mergeCell ref="H34:H37"/>
    <mergeCell ref="H38:H41"/>
    <mergeCell ref="H50:H53"/>
    <mergeCell ref="J6:J9"/>
    <mergeCell ref="I6:I9"/>
    <mergeCell ref="H18:H21"/>
    <mergeCell ref="H22:H25"/>
    <mergeCell ref="I14:I17"/>
    <mergeCell ref="J14:J17"/>
    <mergeCell ref="H10:H13"/>
    <mergeCell ref="H6:H9"/>
    <mergeCell ref="H14:H17"/>
    <mergeCell ref="H26:H29"/>
    <mergeCell ref="H30:H33"/>
    <mergeCell ref="I18:I21"/>
    <mergeCell ref="I22:I25"/>
    <mergeCell ref="I26:I29"/>
    <mergeCell ref="I66:I69"/>
    <mergeCell ref="I30:I33"/>
    <mergeCell ref="I34:I37"/>
    <mergeCell ref="I38:I41"/>
    <mergeCell ref="H94:H97"/>
    <mergeCell ref="H98:H101"/>
    <mergeCell ref="I74:I77"/>
    <mergeCell ref="I78:I81"/>
    <mergeCell ref="I82:I85"/>
    <mergeCell ref="I86:I89"/>
    <mergeCell ref="I90:I93"/>
    <mergeCell ref="I94:I97"/>
    <mergeCell ref="I98:I101"/>
    <mergeCell ref="H74:H77"/>
    <mergeCell ref="J22:J25"/>
    <mergeCell ref="J26:J29"/>
    <mergeCell ref="J30:J33"/>
    <mergeCell ref="J54:J57"/>
    <mergeCell ref="J34:J37"/>
    <mergeCell ref="J38:J41"/>
    <mergeCell ref="J42:J45"/>
    <mergeCell ref="J46:J49"/>
    <mergeCell ref="J58:J61"/>
    <mergeCell ref="J62:J65"/>
    <mergeCell ref="J50:J53"/>
    <mergeCell ref="H78:H81"/>
    <mergeCell ref="H70:H73"/>
    <mergeCell ref="I70:I73"/>
    <mergeCell ref="H54:H57"/>
    <mergeCell ref="H58:H61"/>
    <mergeCell ref="H62:H65"/>
    <mergeCell ref="H66:H69"/>
    <mergeCell ref="B102:C105"/>
    <mergeCell ref="H102:H105"/>
    <mergeCell ref="H82:H85"/>
    <mergeCell ref="H86:H89"/>
    <mergeCell ref="H90:H93"/>
    <mergeCell ref="G98:G101"/>
    <mergeCell ref="G90:G93"/>
    <mergeCell ref="G94:G97"/>
    <mergeCell ref="D102:G105"/>
    <mergeCell ref="E98:E101"/>
    <mergeCell ref="J94:J97"/>
    <mergeCell ref="J66:J69"/>
    <mergeCell ref="J70:J73"/>
    <mergeCell ref="J74:J77"/>
    <mergeCell ref="J78:J81"/>
    <mergeCell ref="J82:J85"/>
    <mergeCell ref="J86:J89"/>
    <mergeCell ref="J90:J93"/>
    <mergeCell ref="I102:I105"/>
    <mergeCell ref="J102:J105"/>
    <mergeCell ref="J98:J101"/>
    <mergeCell ref="F98:F101"/>
  </mergeCells>
  <printOptions/>
  <pageMargins left="0.77" right="0.78" top="0.79" bottom="0.58" header="0.512" footer="0.512"/>
  <pageSetup orientation="portrait" paperSize="9" scale="9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2001-03-01T23:36:02Z</cp:lastPrinted>
  <dcterms:created xsi:type="dcterms:W3CDTF">1998-11-26T23:38:26Z</dcterms:created>
  <dcterms:modified xsi:type="dcterms:W3CDTF">2007-09-12T08:21:21Z</dcterms:modified>
  <cp:category/>
  <cp:version/>
  <cp:contentType/>
  <cp:contentStatus/>
</cp:coreProperties>
</file>