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11115" activeTab="0"/>
  </bookViews>
  <sheets>
    <sheet name="9-4、5交付金" sheetId="1" r:id="rId1"/>
  </sheets>
  <definedNames/>
  <calcPr fullCalcOnLoad="1"/>
</workbook>
</file>

<file path=xl/sharedStrings.xml><?xml version="1.0" encoding="utf-8"?>
<sst xmlns="http://schemas.openxmlformats.org/spreadsheetml/2006/main" count="155" uniqueCount="87">
  <si>
    <t>合　　　　計</t>
  </si>
  <si>
    <t>計</t>
  </si>
  <si>
    <t>小　　計</t>
  </si>
  <si>
    <t>台</t>
  </si>
  <si>
    <t>　　フォークリフト</t>
  </si>
  <si>
    <t>　木材処理加工用機械</t>
  </si>
  <si>
    <t>式</t>
  </si>
  <si>
    <t>　　集塵装置</t>
  </si>
  <si>
    <t>台</t>
  </si>
  <si>
    <t>　　横架材加工機</t>
  </si>
  <si>
    <t>　プレカット加工施設装置</t>
  </si>
  <si>
    <t>　　かんな盤</t>
  </si>
  <si>
    <t>基</t>
  </si>
  <si>
    <t>　　木材乾燥機</t>
  </si>
  <si>
    <t>　木材加工施設装置</t>
  </si>
  <si>
    <t>　　　養生施設</t>
  </si>
  <si>
    <t>棟</t>
  </si>
  <si>
    <t>　　　ボイラー室</t>
  </si>
  <si>
    <t>　　　木質燃料ボイラー</t>
  </si>
  <si>
    <t>　　　グレーディングマシン</t>
  </si>
  <si>
    <t>　　　バーク粉砕機・バークヤード</t>
  </si>
  <si>
    <t>　　　搬送装置</t>
  </si>
  <si>
    <t>　　　全自動結束機</t>
  </si>
  <si>
    <t>　　　全自動耳摺機</t>
  </si>
  <si>
    <t>　　　かんな盤</t>
  </si>
  <si>
    <t>　　その他</t>
  </si>
  <si>
    <t>　　管理棟</t>
  </si>
  <si>
    <t>　　製品保管倉庫</t>
  </si>
  <si>
    <t>　　作業用建物</t>
  </si>
  <si>
    <t>　　剥皮施設</t>
  </si>
  <si>
    <t>　　集塵装置・チップｵｶﾞﾔｰﾄﾞ</t>
  </si>
  <si>
    <t>　　チッパー(チップキャンター)</t>
  </si>
  <si>
    <t>　　鋸仕上機械</t>
  </si>
  <si>
    <t>　　丸鋸盤</t>
  </si>
  <si>
    <t>　　帯鋸盤</t>
  </si>
  <si>
    <t>　木材製材施設装置</t>
  </si>
  <si>
    <t>木材処理加工施設</t>
  </si>
  <si>
    <t>木材加工流通施設整備</t>
  </si>
  <si>
    <t>木材産業構造改革整備</t>
  </si>
  <si>
    <t>木材利用及び木材産業体制の整備促進</t>
  </si>
  <si>
    <t>　　植菌機</t>
  </si>
  <si>
    <t>　特用林産物生産施設装置</t>
  </si>
  <si>
    <t>特用林産物生産施設</t>
  </si>
  <si>
    <t>　　　金属探知機</t>
  </si>
  <si>
    <t>　　　ラベラー</t>
  </si>
  <si>
    <t>　　　盛り付けコンベアー</t>
  </si>
  <si>
    <t>　　包装機</t>
  </si>
  <si>
    <t>　特用林産物集出荷・販売施設装置</t>
  </si>
  <si>
    <t>特用林産物加工流通施設</t>
  </si>
  <si>
    <t>特用林産物活用施設等整備</t>
  </si>
  <si>
    <t>特用林産の振興施設整備</t>
  </si>
  <si>
    <t>特用林産の振興</t>
  </si>
  <si>
    <t>　　スイングヤーダ</t>
  </si>
  <si>
    <t>　　フォワーダ</t>
  </si>
  <si>
    <t>　　プロセッサ</t>
  </si>
  <si>
    <t>　広域利用林業機械</t>
  </si>
  <si>
    <t>林業機械広域利用施設</t>
  </si>
  <si>
    <t>効率化施設整備</t>
  </si>
  <si>
    <t>　　フォークリフト</t>
  </si>
  <si>
    <t>棟</t>
  </si>
  <si>
    <t>　丸棒加工施設装置</t>
  </si>
  <si>
    <t>木材加工流通施設整備</t>
  </si>
  <si>
    <t>林業構造確立施設の整備</t>
  </si>
  <si>
    <t>望ましい林業構造の確立</t>
  </si>
  <si>
    <t>事 業 費</t>
  </si>
  <si>
    <t>事　　　業　　　内　　　容</t>
  </si>
  <si>
    <t>Ｈ　１７～１９　年　度</t>
  </si>
  <si>
    <t>メ ニ ュ ー</t>
  </si>
  <si>
    <t>政 策 目 標</t>
  </si>
  <si>
    <t>（単位：千円）</t>
  </si>
  <si>
    <t>第 5 表　林業・木材産業等振興施設整備交付金　事業内容一覧表</t>
  </si>
  <si>
    <t>甘楽町</t>
  </si>
  <si>
    <t>下仁田町</t>
  </si>
  <si>
    <t>旧鬼石町</t>
  </si>
  <si>
    <t>藤岡市</t>
  </si>
  <si>
    <t>旧吾妻町</t>
  </si>
  <si>
    <t>東吾妻町</t>
  </si>
  <si>
    <t>富岡市</t>
  </si>
  <si>
    <t>特用林産物活用施設等整備</t>
  </si>
  <si>
    <t>旧（勢）東村</t>
  </si>
  <si>
    <t>みどり市</t>
  </si>
  <si>
    <t>実績計</t>
  </si>
  <si>
    <t>１９年度</t>
  </si>
  <si>
    <t>１８年度</t>
  </si>
  <si>
    <t>１７年度</t>
  </si>
  <si>
    <t>市町村</t>
  </si>
  <si>
    <t>第 4 表　林業・木材産業等振興施設整備交付金　実績一覧表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</si>
</sst>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176" fontId="18" fillId="0" borderId="10" xfId="0" applyNumberFormat="1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176" fontId="18" fillId="0" borderId="12" xfId="0" applyNumberFormat="1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76" fontId="18" fillId="0" borderId="0" xfId="0" applyNumberFormat="1" applyFont="1" applyAlignment="1">
      <alignment vertical="center"/>
    </xf>
    <xf numFmtId="176" fontId="18" fillId="0" borderId="14" xfId="0" applyNumberFormat="1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6" fontId="18" fillId="0" borderId="19" xfId="0" applyNumberFormat="1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center" vertical="center"/>
    </xf>
    <xf numFmtId="0" fontId="0" fillId="0" borderId="20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18" fillId="0" borderId="15" xfId="0" applyFont="1" applyBorder="1" applyAlignment="1">
      <alignment vertical="center"/>
    </xf>
    <xf numFmtId="176" fontId="18" fillId="0" borderId="16" xfId="0" applyNumberFormat="1" applyFont="1" applyBorder="1" applyAlignment="1">
      <alignment vertical="center"/>
    </xf>
    <xf numFmtId="0" fontId="18" fillId="0" borderId="17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top" wrapText="1"/>
    </xf>
    <xf numFmtId="176" fontId="18" fillId="0" borderId="24" xfId="0" applyNumberFormat="1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176" fontId="18" fillId="0" borderId="17" xfId="0" applyNumberFormat="1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0" fillId="0" borderId="23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20" fillId="0" borderId="0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76" fontId="18" fillId="0" borderId="27" xfId="0" applyNumberFormat="1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176" fontId="18" fillId="0" borderId="29" xfId="0" applyNumberFormat="1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18" fillId="0" borderId="30" xfId="0" applyFont="1" applyBorder="1" applyAlignment="1">
      <alignment vertical="center"/>
    </xf>
    <xf numFmtId="0" fontId="0" fillId="0" borderId="28" xfId="0" applyFont="1" applyBorder="1" applyAlignment="1">
      <alignment vertical="top" wrapText="1"/>
    </xf>
    <xf numFmtId="0" fontId="18" fillId="0" borderId="30" xfId="0" applyFont="1" applyFill="1" applyBorder="1" applyAlignment="1">
      <alignment vertical="top" wrapText="1"/>
    </xf>
    <xf numFmtId="0" fontId="18" fillId="0" borderId="31" xfId="0" applyFont="1" applyFill="1" applyBorder="1" applyAlignment="1">
      <alignment vertical="top" wrapText="1"/>
    </xf>
    <xf numFmtId="0" fontId="18" fillId="0" borderId="32" xfId="0" applyFont="1" applyBorder="1" applyAlignment="1">
      <alignment vertical="top" wrapText="1"/>
    </xf>
    <xf numFmtId="0" fontId="20" fillId="0" borderId="16" xfId="0" applyFont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0" fillId="0" borderId="0" xfId="0" applyFont="1" applyBorder="1" applyAlignment="1">
      <alignment vertical="top" wrapText="1"/>
    </xf>
    <xf numFmtId="0" fontId="20" fillId="0" borderId="0" xfId="0" applyFont="1" applyAlignment="1">
      <alignment vertical="center"/>
    </xf>
    <xf numFmtId="0" fontId="18" fillId="0" borderId="29" xfId="0" applyFont="1" applyBorder="1" applyAlignment="1">
      <alignment vertical="center"/>
    </xf>
    <xf numFmtId="0" fontId="18" fillId="0" borderId="20" xfId="0" applyFont="1" applyFill="1" applyBorder="1" applyAlignment="1">
      <alignment vertical="top"/>
    </xf>
    <xf numFmtId="0" fontId="18" fillId="0" borderId="23" xfId="0" applyFont="1" applyFill="1" applyBorder="1" applyAlignment="1">
      <alignment vertical="top"/>
    </xf>
    <xf numFmtId="0" fontId="20" fillId="0" borderId="29" xfId="0" applyFont="1" applyBorder="1" applyAlignment="1">
      <alignment vertical="center"/>
    </xf>
    <xf numFmtId="0" fontId="18" fillId="0" borderId="30" xfId="0" applyFont="1" applyBorder="1" applyAlignment="1">
      <alignment vertical="center"/>
    </xf>
    <xf numFmtId="0" fontId="18" fillId="0" borderId="28" xfId="0" applyFont="1" applyFill="1" applyBorder="1" applyAlignment="1">
      <alignment vertical="top"/>
    </xf>
    <xf numFmtId="0" fontId="18" fillId="0" borderId="30" xfId="0" applyFont="1" applyFill="1" applyBorder="1" applyAlignment="1">
      <alignment vertical="top"/>
    </xf>
    <xf numFmtId="0" fontId="18" fillId="0" borderId="0" xfId="0" applyFont="1" applyFill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3" fontId="18" fillId="0" borderId="10" xfId="0" applyNumberFormat="1" applyFont="1" applyBorder="1" applyAlignment="1">
      <alignment vertical="center"/>
    </xf>
    <xf numFmtId="3" fontId="18" fillId="0" borderId="41" xfId="0" applyNumberFormat="1" applyFont="1" applyBorder="1" applyAlignment="1">
      <alignment vertical="center"/>
    </xf>
    <xf numFmtId="3" fontId="18" fillId="0" borderId="14" xfId="0" applyNumberFormat="1" applyFont="1" applyBorder="1" applyAlignment="1">
      <alignment vertical="center"/>
    </xf>
    <xf numFmtId="3" fontId="18" fillId="0" borderId="42" xfId="0" applyNumberFormat="1" applyFont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0" fillId="0" borderId="26" xfId="0" applyBorder="1" applyAlignment="1">
      <alignment vertical="top" wrapText="1"/>
    </xf>
    <xf numFmtId="0" fontId="26" fillId="0" borderId="15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23" xfId="0" applyFont="1" applyFill="1" applyBorder="1" applyAlignment="1">
      <alignment vertical="top" wrapText="1"/>
    </xf>
    <xf numFmtId="0" fontId="18" fillId="0" borderId="26" xfId="0" applyFont="1" applyFill="1" applyBorder="1" applyAlignment="1">
      <alignment vertical="top" wrapText="1"/>
    </xf>
    <xf numFmtId="0" fontId="18" fillId="0" borderId="22" xfId="0" applyFont="1" applyBorder="1" applyAlignment="1">
      <alignment vertical="top" wrapText="1"/>
    </xf>
    <xf numFmtId="0" fontId="18" fillId="0" borderId="15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3" xfId="0" applyBorder="1" applyAlignment="1">
      <alignment vertical="top" wrapText="1"/>
    </xf>
    <xf numFmtId="0" fontId="18" fillId="0" borderId="33" xfId="0" applyFont="1" applyBorder="1" applyAlignment="1">
      <alignment vertical="center"/>
    </xf>
    <xf numFmtId="0" fontId="18" fillId="0" borderId="0" xfId="0" applyFont="1" applyFill="1" applyBorder="1" applyAlignment="1">
      <alignment vertical="top"/>
    </xf>
    <xf numFmtId="0" fontId="18" fillId="0" borderId="29" xfId="0" applyFont="1" applyFill="1" applyBorder="1" applyAlignment="1">
      <alignment vertical="top"/>
    </xf>
    <xf numFmtId="0" fontId="0" fillId="0" borderId="15" xfId="0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PageLayoutView="0" workbookViewId="0" topLeftCell="A1">
      <selection activeCell="A31" sqref="A31"/>
    </sheetView>
  </sheetViews>
  <sheetFormatPr defaultColWidth="9.00390625" defaultRowHeight="13.5"/>
  <cols>
    <col min="1" max="1" width="8.625" style="1" customWidth="1"/>
    <col min="2" max="2" width="12.625" style="1" customWidth="1"/>
    <col min="3" max="3" width="16.625" style="1" customWidth="1"/>
    <col min="4" max="4" width="8.625" style="1" customWidth="1"/>
    <col min="5" max="5" width="14.625" style="1" customWidth="1"/>
    <col min="6" max="6" width="3.125" style="1" customWidth="1"/>
    <col min="7" max="7" width="17.25390625" style="1" customWidth="1"/>
    <col min="8" max="11" width="11.625" style="1" customWidth="1"/>
    <col min="12" max="14" width="8.625" style="1" customWidth="1"/>
    <col min="15" max="17" width="6.625" style="1" customWidth="1"/>
    <col min="18" max="16384" width="9.00390625" style="1" customWidth="1"/>
  </cols>
  <sheetData>
    <row r="1" spans="1:15" s="84" customFormat="1" ht="18.75">
      <c r="A1" s="87" t="s">
        <v>86</v>
      </c>
      <c r="B1" s="86"/>
      <c r="C1" s="85"/>
      <c r="D1" s="85"/>
      <c r="E1" s="85"/>
      <c r="F1" s="85"/>
      <c r="G1" s="85"/>
      <c r="H1" s="85"/>
      <c r="I1" s="85"/>
      <c r="J1" s="85"/>
      <c r="K1" s="85"/>
      <c r="O1" s="85"/>
    </row>
    <row r="2" spans="1:15" s="84" customFormat="1" ht="12.75" customHeight="1" thickBot="1">
      <c r="A2" s="86"/>
      <c r="B2" s="86"/>
      <c r="C2" s="85"/>
      <c r="D2" s="85"/>
      <c r="E2" s="85"/>
      <c r="F2" s="85"/>
      <c r="G2" s="85"/>
      <c r="H2" s="85"/>
      <c r="I2" s="85"/>
      <c r="J2" s="85"/>
      <c r="K2" s="83" t="s">
        <v>69</v>
      </c>
      <c r="O2" s="85"/>
    </row>
    <row r="3" spans="1:11" s="67" customFormat="1" ht="13.5" customHeight="1">
      <c r="A3" s="82" t="s">
        <v>68</v>
      </c>
      <c r="B3" s="79"/>
      <c r="C3" s="81" t="s">
        <v>67</v>
      </c>
      <c r="D3" s="80"/>
      <c r="E3" s="79"/>
      <c r="F3" s="81" t="s">
        <v>85</v>
      </c>
      <c r="G3" s="114"/>
      <c r="H3" s="113" t="s">
        <v>84</v>
      </c>
      <c r="I3" s="113" t="s">
        <v>83</v>
      </c>
      <c r="J3" s="113" t="s">
        <v>82</v>
      </c>
      <c r="K3" s="112" t="s">
        <v>81</v>
      </c>
    </row>
    <row r="4" spans="1:11" s="67" customFormat="1" ht="13.5" customHeight="1">
      <c r="A4" s="75"/>
      <c r="B4" s="72"/>
      <c r="C4" s="74"/>
      <c r="D4" s="73"/>
      <c r="E4" s="72"/>
      <c r="F4" s="111"/>
      <c r="G4" s="110"/>
      <c r="H4" s="109"/>
      <c r="I4" s="109"/>
      <c r="J4" s="109"/>
      <c r="K4" s="108"/>
    </row>
    <row r="5" spans="1:11" s="16" customFormat="1" ht="13.5" customHeight="1">
      <c r="A5" s="52" t="s">
        <v>63</v>
      </c>
      <c r="B5" s="49"/>
      <c r="C5" s="51" t="s">
        <v>62</v>
      </c>
      <c r="D5" s="50" t="s">
        <v>61</v>
      </c>
      <c r="E5" s="49"/>
      <c r="F5" s="48" t="s">
        <v>80</v>
      </c>
      <c r="G5" s="107"/>
      <c r="H5" s="91">
        <f>H6</f>
        <v>35837</v>
      </c>
      <c r="I5" s="91"/>
      <c r="J5" s="91"/>
      <c r="K5" s="90">
        <f>SUM(H5:J5)</f>
        <v>35837</v>
      </c>
    </row>
    <row r="6" spans="1:11" s="16" customFormat="1" ht="13.5" customHeight="1">
      <c r="A6" s="25"/>
      <c r="B6" s="24"/>
      <c r="C6" s="36"/>
      <c r="D6" s="35"/>
      <c r="E6" s="24"/>
      <c r="F6" s="101"/>
      <c r="G6" s="96" t="s">
        <v>79</v>
      </c>
      <c r="H6" s="91">
        <v>35837</v>
      </c>
      <c r="I6" s="91"/>
      <c r="J6" s="91"/>
      <c r="K6" s="90">
        <f>SUM(H6:J6)</f>
        <v>35837</v>
      </c>
    </row>
    <row r="7" spans="1:11" s="16" customFormat="1" ht="13.5" customHeight="1">
      <c r="A7" s="25"/>
      <c r="B7" s="24"/>
      <c r="C7" s="98"/>
      <c r="D7" s="35"/>
      <c r="E7" s="24"/>
      <c r="F7" s="95"/>
      <c r="G7" s="100"/>
      <c r="H7" s="91"/>
      <c r="I7" s="91"/>
      <c r="J7" s="91"/>
      <c r="K7" s="90">
        <f>SUM(H7:J7)</f>
        <v>0</v>
      </c>
    </row>
    <row r="8" spans="1:11" s="16" customFormat="1" ht="13.5" customHeight="1">
      <c r="A8" s="25"/>
      <c r="B8" s="24"/>
      <c r="C8" s="93"/>
      <c r="D8" s="23" t="s">
        <v>2</v>
      </c>
      <c r="E8" s="28"/>
      <c r="F8" s="12"/>
      <c r="G8" s="11"/>
      <c r="H8" s="91">
        <f>H5</f>
        <v>35837</v>
      </c>
      <c r="I8" s="91"/>
      <c r="J8" s="91"/>
      <c r="K8" s="90">
        <f>SUM(H8:J8)</f>
        <v>35837</v>
      </c>
    </row>
    <row r="9" spans="1:11" s="16" customFormat="1" ht="13.5" customHeight="1">
      <c r="A9" s="25"/>
      <c r="B9" s="24"/>
      <c r="C9" s="103"/>
      <c r="D9" s="66" t="s">
        <v>57</v>
      </c>
      <c r="E9" s="106"/>
      <c r="F9" s="48" t="s">
        <v>74</v>
      </c>
      <c r="G9" s="94"/>
      <c r="H9" s="91"/>
      <c r="I9" s="91"/>
      <c r="J9" s="91">
        <f>J10</f>
        <v>44835</v>
      </c>
      <c r="K9" s="90">
        <f>SUM(H9:J9)</f>
        <v>44835</v>
      </c>
    </row>
    <row r="10" spans="1:11" s="16" customFormat="1" ht="13.5" customHeight="1">
      <c r="A10" s="25"/>
      <c r="B10" s="24"/>
      <c r="C10" s="103"/>
      <c r="D10" s="62"/>
      <c r="E10" s="105"/>
      <c r="F10" s="57"/>
      <c r="G10" s="96" t="s">
        <v>73</v>
      </c>
      <c r="H10" s="91"/>
      <c r="I10" s="91"/>
      <c r="J10" s="91">
        <v>44835</v>
      </c>
      <c r="K10" s="90">
        <f>SUM(H10:J10)</f>
        <v>44835</v>
      </c>
    </row>
    <row r="11" spans="1:11" s="16" customFormat="1" ht="13.5" customHeight="1">
      <c r="A11" s="25"/>
      <c r="B11" s="24"/>
      <c r="C11" s="103"/>
      <c r="D11" s="62"/>
      <c r="E11" s="105"/>
      <c r="F11" s="104"/>
      <c r="G11" s="11"/>
      <c r="H11" s="91"/>
      <c r="I11" s="91"/>
      <c r="J11" s="91"/>
      <c r="K11" s="90">
        <f>SUM(H11:J11)</f>
        <v>0</v>
      </c>
    </row>
    <row r="12" spans="1:11" s="16" customFormat="1" ht="13.5" customHeight="1">
      <c r="A12" s="25"/>
      <c r="B12" s="24"/>
      <c r="C12" s="103"/>
      <c r="D12" s="23" t="s">
        <v>2</v>
      </c>
      <c r="E12" s="28"/>
      <c r="F12" s="12"/>
      <c r="G12" s="11"/>
      <c r="H12" s="91"/>
      <c r="I12" s="91"/>
      <c r="J12" s="91">
        <f>J9</f>
        <v>44835</v>
      </c>
      <c r="K12" s="90">
        <f>SUM(H12:J12)</f>
        <v>44835</v>
      </c>
    </row>
    <row r="13" spans="1:11" s="16" customFormat="1" ht="13.5" customHeight="1">
      <c r="A13" s="25"/>
      <c r="B13" s="24"/>
      <c r="C13" s="23" t="s">
        <v>2</v>
      </c>
      <c r="D13" s="55"/>
      <c r="E13" s="55"/>
      <c r="F13" s="55"/>
      <c r="G13" s="11"/>
      <c r="H13" s="91">
        <f>H8+H12</f>
        <v>35837</v>
      </c>
      <c r="I13" s="91">
        <f>I8+I12</f>
        <v>0</v>
      </c>
      <c r="J13" s="91">
        <f>J8+J12</f>
        <v>44835</v>
      </c>
      <c r="K13" s="90">
        <f>SUM(H13:J13)</f>
        <v>80672</v>
      </c>
    </row>
    <row r="14" spans="1:12" ht="13.5" customHeight="1">
      <c r="A14" s="15" t="s">
        <v>1</v>
      </c>
      <c r="B14" s="14"/>
      <c r="C14" s="13"/>
      <c r="D14" s="12"/>
      <c r="E14" s="12"/>
      <c r="F14" s="12"/>
      <c r="G14" s="11"/>
      <c r="H14" s="91">
        <f>H13</f>
        <v>35837</v>
      </c>
      <c r="I14" s="91">
        <f>I13</f>
        <v>0</v>
      </c>
      <c r="J14" s="91">
        <f>J13</f>
        <v>44835</v>
      </c>
      <c r="K14" s="90">
        <f>SUM(H14:J14)</f>
        <v>80672</v>
      </c>
      <c r="L14" s="8"/>
    </row>
    <row r="15" spans="1:12" ht="13.5" customHeight="1">
      <c r="A15" s="52" t="s">
        <v>51</v>
      </c>
      <c r="B15" s="49"/>
      <c r="C15" s="51" t="s">
        <v>50</v>
      </c>
      <c r="D15" s="50" t="s">
        <v>78</v>
      </c>
      <c r="E15" s="49"/>
      <c r="F15" s="95" t="s">
        <v>77</v>
      </c>
      <c r="G15" s="102"/>
      <c r="H15" s="91"/>
      <c r="I15" s="91">
        <v>11435</v>
      </c>
      <c r="J15" s="91"/>
      <c r="K15" s="90">
        <f>SUM(H15:J15)</f>
        <v>11435</v>
      </c>
      <c r="L15" s="8"/>
    </row>
    <row r="16" spans="1:12" ht="13.5" customHeight="1">
      <c r="A16" s="25"/>
      <c r="B16" s="24"/>
      <c r="C16" s="36"/>
      <c r="D16" s="35"/>
      <c r="E16" s="24"/>
      <c r="F16" s="48" t="s">
        <v>76</v>
      </c>
      <c r="G16" s="100"/>
      <c r="H16" s="91"/>
      <c r="I16" s="91"/>
      <c r="J16" s="91">
        <f>J17</f>
        <v>6395</v>
      </c>
      <c r="K16" s="90">
        <f>SUM(H16:J16)</f>
        <v>6395</v>
      </c>
      <c r="L16" s="8"/>
    </row>
    <row r="17" spans="1:12" ht="13.5" customHeight="1">
      <c r="A17" s="25"/>
      <c r="B17" s="24"/>
      <c r="C17" s="36"/>
      <c r="D17" s="35"/>
      <c r="E17" s="24"/>
      <c r="F17" s="101"/>
      <c r="G17" s="26" t="s">
        <v>75</v>
      </c>
      <c r="H17" s="91"/>
      <c r="I17" s="91"/>
      <c r="J17" s="91">
        <v>6395</v>
      </c>
      <c r="K17" s="90">
        <f>SUM(H17:J17)</f>
        <v>6395</v>
      </c>
      <c r="L17" s="8"/>
    </row>
    <row r="18" spans="1:12" ht="13.5" customHeight="1">
      <c r="A18" s="25"/>
      <c r="B18" s="24"/>
      <c r="C18" s="98"/>
      <c r="D18" s="35"/>
      <c r="E18" s="24"/>
      <c r="F18" s="95"/>
      <c r="G18" s="100"/>
      <c r="H18" s="91"/>
      <c r="I18" s="91"/>
      <c r="J18" s="91"/>
      <c r="K18" s="90">
        <f>SUM(H18:J18)</f>
        <v>0</v>
      </c>
      <c r="L18" s="8"/>
    </row>
    <row r="19" spans="1:12" ht="13.5" customHeight="1">
      <c r="A19" s="25"/>
      <c r="B19" s="24"/>
      <c r="C19" s="93"/>
      <c r="D19" s="23" t="s">
        <v>2</v>
      </c>
      <c r="E19" s="28"/>
      <c r="F19" s="12"/>
      <c r="G19" s="11"/>
      <c r="H19" s="91"/>
      <c r="I19" s="91">
        <f>I15</f>
        <v>11435</v>
      </c>
      <c r="J19" s="91">
        <f>J16</f>
        <v>6395</v>
      </c>
      <c r="K19" s="90">
        <f>SUM(H19:J19)</f>
        <v>17830</v>
      </c>
      <c r="L19" s="8"/>
    </row>
    <row r="20" spans="1:12" ht="13.5" customHeight="1">
      <c r="A20" s="25"/>
      <c r="B20" s="24"/>
      <c r="C20" s="23" t="s">
        <v>2</v>
      </c>
      <c r="D20" s="55"/>
      <c r="E20" s="55"/>
      <c r="F20" s="55"/>
      <c r="G20" s="11"/>
      <c r="H20" s="91"/>
      <c r="I20" s="91">
        <f>I19</f>
        <v>11435</v>
      </c>
      <c r="J20" s="91">
        <f>J19</f>
        <v>6395</v>
      </c>
      <c r="K20" s="90">
        <f>SUM(H20:J20)</f>
        <v>17830</v>
      </c>
      <c r="L20" s="8"/>
    </row>
    <row r="21" spans="1:12" ht="13.5" customHeight="1">
      <c r="A21" s="15" t="s">
        <v>1</v>
      </c>
      <c r="B21" s="58"/>
      <c r="C21" s="12"/>
      <c r="D21" s="12"/>
      <c r="E21" s="12"/>
      <c r="F21" s="12"/>
      <c r="G21" s="11"/>
      <c r="H21" s="91"/>
      <c r="I21" s="91">
        <f>I20</f>
        <v>11435</v>
      </c>
      <c r="J21" s="91">
        <f>J20</f>
        <v>6395</v>
      </c>
      <c r="K21" s="90">
        <f>SUM(H21:J21)</f>
        <v>17830</v>
      </c>
      <c r="L21" s="8"/>
    </row>
    <row r="22" spans="1:11" s="16" customFormat="1" ht="13.5" customHeight="1">
      <c r="A22" s="52" t="s">
        <v>39</v>
      </c>
      <c r="B22" s="49"/>
      <c r="C22" s="51" t="s">
        <v>38</v>
      </c>
      <c r="D22" s="50" t="s">
        <v>37</v>
      </c>
      <c r="E22" s="49"/>
      <c r="F22" s="48" t="s">
        <v>74</v>
      </c>
      <c r="G22" s="94"/>
      <c r="H22" s="91">
        <f>H23</f>
        <v>928032</v>
      </c>
      <c r="I22" s="91"/>
      <c r="J22" s="91">
        <f>J23</f>
        <v>73500</v>
      </c>
      <c r="K22" s="90">
        <f>SUM(H22:J22)</f>
        <v>1001532</v>
      </c>
    </row>
    <row r="23" spans="1:11" s="16" customFormat="1" ht="13.5" customHeight="1">
      <c r="A23" s="99"/>
      <c r="B23" s="24"/>
      <c r="C23" s="98"/>
      <c r="D23" s="97"/>
      <c r="E23" s="24"/>
      <c r="F23" s="57"/>
      <c r="G23" s="96" t="s">
        <v>73</v>
      </c>
      <c r="H23" s="91">
        <v>928032</v>
      </c>
      <c r="I23" s="91"/>
      <c r="J23" s="91">
        <v>73500</v>
      </c>
      <c r="K23" s="90">
        <f>SUM(H23:J23)</f>
        <v>1001532</v>
      </c>
    </row>
    <row r="24" spans="1:11" s="16" customFormat="1" ht="13.5" customHeight="1">
      <c r="A24" s="25"/>
      <c r="B24" s="24"/>
      <c r="C24" s="36"/>
      <c r="D24" s="35"/>
      <c r="E24" s="24"/>
      <c r="F24" s="95" t="s">
        <v>72</v>
      </c>
      <c r="G24" s="94"/>
      <c r="H24" s="91">
        <v>57369</v>
      </c>
      <c r="I24" s="91"/>
      <c r="J24" s="91"/>
      <c r="K24" s="90">
        <f>SUM(H24:J24)</f>
        <v>57369</v>
      </c>
    </row>
    <row r="25" spans="1:11" s="16" customFormat="1" ht="13.5" customHeight="1">
      <c r="A25" s="25"/>
      <c r="B25" s="24"/>
      <c r="C25" s="36"/>
      <c r="D25" s="35"/>
      <c r="E25" s="24"/>
      <c r="F25" s="95" t="s">
        <v>71</v>
      </c>
      <c r="G25" s="94"/>
      <c r="H25" s="91">
        <v>230003</v>
      </c>
      <c r="I25" s="91"/>
      <c r="J25" s="91"/>
      <c r="K25" s="90">
        <f>SUM(H25:J25)</f>
        <v>230003</v>
      </c>
    </row>
    <row r="26" spans="1:11" s="16" customFormat="1" ht="13.5" customHeight="1">
      <c r="A26" s="25"/>
      <c r="B26" s="24"/>
      <c r="C26" s="93"/>
      <c r="D26" s="23" t="s">
        <v>2</v>
      </c>
      <c r="E26" s="28"/>
      <c r="F26" s="12"/>
      <c r="G26" s="12"/>
      <c r="H26" s="91">
        <f>H22+H24+H25</f>
        <v>1215404</v>
      </c>
      <c r="I26" s="91"/>
      <c r="J26" s="91">
        <f>J22+J24+J25</f>
        <v>73500</v>
      </c>
      <c r="K26" s="90">
        <f>SUM(H26:J26)</f>
        <v>1288904</v>
      </c>
    </row>
    <row r="27" spans="1:11" s="16" customFormat="1" ht="13.5" customHeight="1">
      <c r="A27" s="25"/>
      <c r="B27" s="24"/>
      <c r="C27" s="23" t="s">
        <v>2</v>
      </c>
      <c r="D27" s="22"/>
      <c r="E27" s="22"/>
      <c r="F27" s="92"/>
      <c r="G27" s="56"/>
      <c r="H27" s="91">
        <f>H26</f>
        <v>1215404</v>
      </c>
      <c r="I27" s="91"/>
      <c r="J27" s="91">
        <f>J26</f>
        <v>73500</v>
      </c>
      <c r="K27" s="90">
        <f>SUM(H27:J27)</f>
        <v>1288904</v>
      </c>
    </row>
    <row r="28" spans="1:12" ht="13.5" customHeight="1">
      <c r="A28" s="15" t="s">
        <v>1</v>
      </c>
      <c r="B28" s="14"/>
      <c r="C28" s="13"/>
      <c r="D28" s="12"/>
      <c r="E28" s="12"/>
      <c r="F28" s="12"/>
      <c r="G28" s="11"/>
      <c r="H28" s="91">
        <f>H27</f>
        <v>1215404</v>
      </c>
      <c r="I28" s="91"/>
      <c r="J28" s="91">
        <f>J27</f>
        <v>73500</v>
      </c>
      <c r="K28" s="90">
        <f>SUM(H28:J28)</f>
        <v>1288904</v>
      </c>
      <c r="L28" s="8"/>
    </row>
    <row r="29" spans="1:11" ht="13.5" customHeight="1" thickBot="1">
      <c r="A29" s="7" t="s">
        <v>0</v>
      </c>
      <c r="B29" s="6"/>
      <c r="C29" s="5"/>
      <c r="D29" s="5"/>
      <c r="E29" s="5"/>
      <c r="F29" s="5"/>
      <c r="G29" s="5"/>
      <c r="H29" s="89">
        <f>H14+H21+H28</f>
        <v>1251241</v>
      </c>
      <c r="I29" s="89">
        <f>I14+I21+I28</f>
        <v>11435</v>
      </c>
      <c r="J29" s="89">
        <f>J14+J21+J28</f>
        <v>124730</v>
      </c>
      <c r="K29" s="88">
        <f>SUM(H29:J29)</f>
        <v>1387406</v>
      </c>
    </row>
    <row r="30" spans="1:15" s="84" customFormat="1" ht="12.75" customHeight="1">
      <c r="A30" s="86"/>
      <c r="B30" s="86"/>
      <c r="C30" s="85"/>
      <c r="D30" s="85"/>
      <c r="E30" s="85"/>
      <c r="F30" s="85"/>
      <c r="G30" s="85"/>
      <c r="H30" s="85"/>
      <c r="I30" s="85"/>
      <c r="J30" s="85"/>
      <c r="K30" s="85"/>
      <c r="O30" s="85"/>
    </row>
    <row r="31" spans="1:15" s="84" customFormat="1" ht="18.75">
      <c r="A31" s="87" t="s">
        <v>70</v>
      </c>
      <c r="B31" s="86"/>
      <c r="C31" s="85"/>
      <c r="D31" s="85"/>
      <c r="E31" s="85"/>
      <c r="F31" s="85"/>
      <c r="G31" s="85"/>
      <c r="H31" s="85"/>
      <c r="I31" s="85"/>
      <c r="J31" s="85"/>
      <c r="K31" s="85"/>
      <c r="O31" s="85"/>
    </row>
    <row r="32" ht="12.75" thickBot="1">
      <c r="K32" s="83" t="s">
        <v>69</v>
      </c>
    </row>
    <row r="33" spans="1:11" s="67" customFormat="1" ht="13.5" customHeight="1">
      <c r="A33" s="82" t="s">
        <v>68</v>
      </c>
      <c r="B33" s="79"/>
      <c r="C33" s="81" t="s">
        <v>67</v>
      </c>
      <c r="D33" s="80"/>
      <c r="E33" s="79"/>
      <c r="F33" s="78" t="s">
        <v>66</v>
      </c>
      <c r="G33" s="77"/>
      <c r="H33" s="77"/>
      <c r="I33" s="77"/>
      <c r="J33" s="77"/>
      <c r="K33" s="76"/>
    </row>
    <row r="34" spans="1:11" s="67" customFormat="1" ht="13.5" customHeight="1">
      <c r="A34" s="75"/>
      <c r="B34" s="72"/>
      <c r="C34" s="74"/>
      <c r="D34" s="73"/>
      <c r="E34" s="72"/>
      <c r="F34" s="71" t="s">
        <v>65</v>
      </c>
      <c r="G34" s="70"/>
      <c r="H34" s="70"/>
      <c r="I34" s="70"/>
      <c r="J34" s="69"/>
      <c r="K34" s="68" t="s">
        <v>64</v>
      </c>
    </row>
    <row r="35" spans="1:11" s="16" customFormat="1" ht="13.5" customHeight="1">
      <c r="A35" s="52" t="s">
        <v>63</v>
      </c>
      <c r="B35" s="49"/>
      <c r="C35" s="51" t="s">
        <v>62</v>
      </c>
      <c r="D35" s="50" t="s">
        <v>61</v>
      </c>
      <c r="E35" s="49"/>
      <c r="F35" s="48" t="s">
        <v>36</v>
      </c>
      <c r="G35" s="60"/>
      <c r="H35" s="60"/>
      <c r="I35" s="46"/>
      <c r="J35" s="45"/>
      <c r="K35" s="44"/>
    </row>
    <row r="36" spans="1:11" s="16" customFormat="1" ht="13.5" customHeight="1">
      <c r="A36" s="25"/>
      <c r="B36" s="24"/>
      <c r="C36" s="36"/>
      <c r="D36" s="35"/>
      <c r="E36" s="24"/>
      <c r="F36" s="40" t="s">
        <v>60</v>
      </c>
      <c r="G36" s="42"/>
      <c r="H36" s="42"/>
      <c r="I36" s="19"/>
      <c r="J36" s="18"/>
      <c r="K36" s="17"/>
    </row>
    <row r="37" spans="1:11" s="16" customFormat="1" ht="13.5" customHeight="1">
      <c r="A37" s="25"/>
      <c r="B37" s="24"/>
      <c r="C37" s="36"/>
      <c r="D37" s="35"/>
      <c r="E37" s="24"/>
      <c r="F37" s="40" t="s">
        <v>33</v>
      </c>
      <c r="G37" s="42"/>
      <c r="H37" s="42"/>
      <c r="I37" s="19">
        <v>1</v>
      </c>
      <c r="J37" s="18" t="s">
        <v>8</v>
      </c>
      <c r="K37" s="17">
        <v>20633</v>
      </c>
    </row>
    <row r="38" spans="1:11" s="16" customFormat="1" ht="13.5" customHeight="1">
      <c r="A38" s="25"/>
      <c r="B38" s="24"/>
      <c r="C38" s="36"/>
      <c r="D38" s="35"/>
      <c r="E38" s="24"/>
      <c r="F38" s="40" t="s">
        <v>28</v>
      </c>
      <c r="G38" s="42"/>
      <c r="H38" s="42"/>
      <c r="I38" s="19">
        <v>1</v>
      </c>
      <c r="J38" s="18" t="s">
        <v>59</v>
      </c>
      <c r="K38" s="17">
        <v>13545</v>
      </c>
    </row>
    <row r="39" spans="1:11" s="16" customFormat="1" ht="13.5" customHeight="1">
      <c r="A39" s="25"/>
      <c r="B39" s="24"/>
      <c r="C39" s="36"/>
      <c r="D39" s="35"/>
      <c r="E39" s="24"/>
      <c r="F39" s="40" t="s">
        <v>5</v>
      </c>
      <c r="G39" s="42"/>
      <c r="H39" s="42"/>
      <c r="I39" s="19"/>
      <c r="J39" s="18"/>
      <c r="K39" s="17"/>
    </row>
    <row r="40" spans="1:11" s="16" customFormat="1" ht="13.5" customHeight="1">
      <c r="A40" s="25"/>
      <c r="B40" s="24"/>
      <c r="C40" s="36"/>
      <c r="D40" s="35"/>
      <c r="E40" s="24"/>
      <c r="F40" s="40" t="s">
        <v>58</v>
      </c>
      <c r="G40" s="39"/>
      <c r="H40" s="39"/>
      <c r="I40" s="19">
        <v>1</v>
      </c>
      <c r="J40" s="18" t="s">
        <v>8</v>
      </c>
      <c r="K40" s="17">
        <v>1659</v>
      </c>
    </row>
    <row r="41" spans="1:11" s="16" customFormat="1" ht="13.5" customHeight="1">
      <c r="A41" s="25"/>
      <c r="B41" s="24"/>
      <c r="C41" s="29"/>
      <c r="D41" s="23" t="s">
        <v>2</v>
      </c>
      <c r="E41" s="28"/>
      <c r="F41" s="12"/>
      <c r="G41" s="11"/>
      <c r="H41" s="11"/>
      <c r="I41" s="27"/>
      <c r="J41" s="26"/>
      <c r="K41" s="9">
        <f>SUM(K35:K40)</f>
        <v>35837</v>
      </c>
    </row>
    <row r="42" spans="1:11" s="16" customFormat="1" ht="13.5" customHeight="1">
      <c r="A42" s="25"/>
      <c r="B42" s="24"/>
      <c r="C42" s="29"/>
      <c r="D42" s="66" t="s">
        <v>57</v>
      </c>
      <c r="E42" s="65"/>
      <c r="F42" s="64" t="s">
        <v>56</v>
      </c>
      <c r="G42" s="63"/>
      <c r="H42" s="63"/>
      <c r="I42" s="46"/>
      <c r="J42" s="45"/>
      <c r="K42" s="44"/>
    </row>
    <row r="43" spans="1:11" s="16" customFormat="1" ht="13.5" customHeight="1">
      <c r="A43" s="25"/>
      <c r="B43" s="24"/>
      <c r="C43" s="29"/>
      <c r="D43" s="62"/>
      <c r="E43" s="61"/>
      <c r="F43" s="38" t="s">
        <v>55</v>
      </c>
      <c r="G43" s="37"/>
      <c r="H43" s="37"/>
      <c r="I43" s="19"/>
      <c r="J43" s="18"/>
      <c r="K43" s="17"/>
    </row>
    <row r="44" spans="1:11" s="16" customFormat="1" ht="13.5" customHeight="1">
      <c r="A44" s="25"/>
      <c r="B44" s="24"/>
      <c r="C44" s="29"/>
      <c r="D44" s="62"/>
      <c r="E44" s="61"/>
      <c r="F44" s="38" t="s">
        <v>54</v>
      </c>
      <c r="G44" s="37"/>
      <c r="H44" s="37"/>
      <c r="I44" s="19">
        <v>1</v>
      </c>
      <c r="J44" s="18" t="s">
        <v>8</v>
      </c>
      <c r="K44" s="17">
        <v>17640</v>
      </c>
    </row>
    <row r="45" spans="1:11" s="16" customFormat="1" ht="13.5" customHeight="1">
      <c r="A45" s="25"/>
      <c r="B45" s="24"/>
      <c r="C45" s="29"/>
      <c r="D45" s="62"/>
      <c r="E45" s="61"/>
      <c r="F45" s="38" t="s">
        <v>53</v>
      </c>
      <c r="G45" s="37"/>
      <c r="H45" s="37"/>
      <c r="I45" s="19">
        <v>1</v>
      </c>
      <c r="J45" s="18" t="s">
        <v>8</v>
      </c>
      <c r="K45" s="17">
        <v>11025</v>
      </c>
    </row>
    <row r="46" spans="1:11" s="16" customFormat="1" ht="13.5" customHeight="1">
      <c r="A46" s="25"/>
      <c r="B46" s="24"/>
      <c r="C46" s="29"/>
      <c r="D46" s="62"/>
      <c r="E46" s="61"/>
      <c r="F46" s="57" t="s">
        <v>52</v>
      </c>
      <c r="G46" s="56"/>
      <c r="H46" s="56"/>
      <c r="I46" s="32">
        <v>1</v>
      </c>
      <c r="J46" s="31" t="s">
        <v>8</v>
      </c>
      <c r="K46" s="30">
        <v>16170</v>
      </c>
    </row>
    <row r="47" spans="1:11" s="16" customFormat="1" ht="13.5" customHeight="1">
      <c r="A47" s="25"/>
      <c r="B47" s="24"/>
      <c r="C47" s="29"/>
      <c r="D47" s="23" t="s">
        <v>2</v>
      </c>
      <c r="E47" s="28"/>
      <c r="F47" s="13"/>
      <c r="G47" s="56"/>
      <c r="H47" s="56"/>
      <c r="I47" s="32"/>
      <c r="J47" s="31"/>
      <c r="K47" s="30">
        <f>SUM(K44:K46)</f>
        <v>44835</v>
      </c>
    </row>
    <row r="48" spans="1:11" s="16" customFormat="1" ht="13.5" customHeight="1">
      <c r="A48" s="25"/>
      <c r="B48" s="24"/>
      <c r="C48" s="23" t="s">
        <v>2</v>
      </c>
      <c r="D48" s="55"/>
      <c r="E48" s="55"/>
      <c r="F48" s="54"/>
      <c r="G48" s="53"/>
      <c r="H48" s="53"/>
      <c r="I48" s="27"/>
      <c r="J48" s="26"/>
      <c r="K48" s="9">
        <f>K41+K47</f>
        <v>80672</v>
      </c>
    </row>
    <row r="49" spans="1:12" ht="13.5" customHeight="1">
      <c r="A49" s="15" t="s">
        <v>1</v>
      </c>
      <c r="B49" s="14"/>
      <c r="C49" s="13"/>
      <c r="D49" s="12"/>
      <c r="E49" s="12"/>
      <c r="F49" s="12"/>
      <c r="G49" s="11"/>
      <c r="H49" s="11"/>
      <c r="I49" s="11"/>
      <c r="J49" s="10"/>
      <c r="K49" s="9">
        <f>K48</f>
        <v>80672</v>
      </c>
      <c r="L49" s="8"/>
    </row>
    <row r="50" spans="1:12" ht="13.5" customHeight="1">
      <c r="A50" s="52" t="s">
        <v>51</v>
      </c>
      <c r="B50" s="49"/>
      <c r="C50" s="51" t="s">
        <v>50</v>
      </c>
      <c r="D50" s="50" t="s">
        <v>49</v>
      </c>
      <c r="E50" s="49"/>
      <c r="F50" s="48" t="s">
        <v>48</v>
      </c>
      <c r="G50" s="60"/>
      <c r="H50" s="60"/>
      <c r="I50" s="46"/>
      <c r="J50" s="45"/>
      <c r="K50" s="44"/>
      <c r="L50" s="8"/>
    </row>
    <row r="51" spans="1:12" ht="13.5" customHeight="1">
      <c r="A51" s="25"/>
      <c r="B51" s="24"/>
      <c r="C51" s="36"/>
      <c r="D51" s="35"/>
      <c r="E51" s="24"/>
      <c r="F51" s="40" t="s">
        <v>47</v>
      </c>
      <c r="G51" s="42"/>
      <c r="H51" s="42"/>
      <c r="I51" s="19"/>
      <c r="J51" s="18"/>
      <c r="K51" s="17"/>
      <c r="L51" s="8"/>
    </row>
    <row r="52" spans="1:12" ht="13.5" customHeight="1">
      <c r="A52" s="25"/>
      <c r="B52" s="24"/>
      <c r="C52" s="36"/>
      <c r="D52" s="35"/>
      <c r="E52" s="24"/>
      <c r="F52" s="40" t="s">
        <v>46</v>
      </c>
      <c r="G52" s="42"/>
      <c r="H52" s="42"/>
      <c r="I52" s="19">
        <v>1</v>
      </c>
      <c r="J52" s="18" t="s">
        <v>8</v>
      </c>
      <c r="K52" s="17">
        <v>8715</v>
      </c>
      <c r="L52" s="8"/>
    </row>
    <row r="53" spans="1:12" ht="13.5" customHeight="1">
      <c r="A53" s="25"/>
      <c r="B53" s="24"/>
      <c r="C53" s="36"/>
      <c r="D53" s="35"/>
      <c r="E53" s="24"/>
      <c r="F53" s="40" t="s">
        <v>25</v>
      </c>
      <c r="G53" s="42"/>
      <c r="H53" s="42"/>
      <c r="I53" s="19"/>
      <c r="J53" s="18"/>
      <c r="K53" s="17"/>
      <c r="L53" s="8"/>
    </row>
    <row r="54" spans="1:12" ht="13.5" customHeight="1">
      <c r="A54" s="25"/>
      <c r="B54" s="24"/>
      <c r="C54" s="36"/>
      <c r="D54" s="35"/>
      <c r="E54" s="24"/>
      <c r="F54" s="38" t="s">
        <v>45</v>
      </c>
      <c r="G54" s="59"/>
      <c r="H54" s="59"/>
      <c r="I54" s="19">
        <v>1</v>
      </c>
      <c r="J54" s="18" t="s">
        <v>8</v>
      </c>
      <c r="K54" s="17">
        <v>893</v>
      </c>
      <c r="L54" s="8"/>
    </row>
    <row r="55" spans="1:12" ht="13.5" customHeight="1">
      <c r="A55" s="25"/>
      <c r="B55" s="24"/>
      <c r="C55" s="36"/>
      <c r="D55" s="35"/>
      <c r="E55" s="24"/>
      <c r="F55" s="40" t="s">
        <v>44</v>
      </c>
      <c r="G55" s="42"/>
      <c r="H55" s="42"/>
      <c r="I55" s="19">
        <v>1</v>
      </c>
      <c r="J55" s="18" t="s">
        <v>8</v>
      </c>
      <c r="K55" s="17">
        <v>966</v>
      </c>
      <c r="L55" s="8"/>
    </row>
    <row r="56" spans="1:12" ht="13.5" customHeight="1">
      <c r="A56" s="25"/>
      <c r="B56" s="24"/>
      <c r="C56" s="36"/>
      <c r="D56" s="35"/>
      <c r="E56" s="24"/>
      <c r="F56" s="40" t="s">
        <v>43</v>
      </c>
      <c r="G56" s="39"/>
      <c r="H56" s="39"/>
      <c r="I56" s="19">
        <v>1</v>
      </c>
      <c r="J56" s="18" t="s">
        <v>8</v>
      </c>
      <c r="K56" s="17">
        <v>861</v>
      </c>
      <c r="L56" s="8"/>
    </row>
    <row r="57" spans="1:12" ht="13.5" customHeight="1">
      <c r="A57" s="25"/>
      <c r="B57" s="24"/>
      <c r="C57" s="29"/>
      <c r="D57" s="29"/>
      <c r="E57" s="58"/>
      <c r="F57" s="38" t="s">
        <v>42</v>
      </c>
      <c r="G57" s="37"/>
      <c r="H57" s="37"/>
      <c r="I57" s="19"/>
      <c r="J57" s="18"/>
      <c r="K57" s="17"/>
      <c r="L57" s="8"/>
    </row>
    <row r="58" spans="1:12" ht="13.5" customHeight="1">
      <c r="A58" s="25"/>
      <c r="B58" s="24"/>
      <c r="C58" s="29"/>
      <c r="D58" s="29"/>
      <c r="E58" s="58"/>
      <c r="F58" s="38" t="s">
        <v>41</v>
      </c>
      <c r="G58" s="37"/>
      <c r="H58" s="37"/>
      <c r="I58" s="19"/>
      <c r="J58" s="18"/>
      <c r="K58" s="17"/>
      <c r="L58" s="8"/>
    </row>
    <row r="59" spans="1:12" ht="13.5" customHeight="1">
      <c r="A59" s="25"/>
      <c r="B59" s="24"/>
      <c r="C59" s="29"/>
      <c r="D59" s="29"/>
      <c r="E59" s="58"/>
      <c r="F59" s="57" t="s">
        <v>40</v>
      </c>
      <c r="G59" s="56"/>
      <c r="H59" s="56"/>
      <c r="I59" s="32">
        <v>1</v>
      </c>
      <c r="J59" s="31" t="s">
        <v>8</v>
      </c>
      <c r="K59" s="30">
        <v>6395</v>
      </c>
      <c r="L59" s="8"/>
    </row>
    <row r="60" spans="1:12" ht="13.5" customHeight="1">
      <c r="A60" s="25"/>
      <c r="B60" s="24"/>
      <c r="C60" s="29"/>
      <c r="D60" s="23" t="s">
        <v>2</v>
      </c>
      <c r="E60" s="28"/>
      <c r="F60" s="12"/>
      <c r="G60" s="11"/>
      <c r="H60" s="11"/>
      <c r="I60" s="32"/>
      <c r="J60" s="31"/>
      <c r="K60" s="30">
        <f>SUM(K50:K59)</f>
        <v>17830</v>
      </c>
      <c r="L60" s="8"/>
    </row>
    <row r="61" spans="1:12" ht="13.5" customHeight="1">
      <c r="A61" s="25"/>
      <c r="B61" s="24"/>
      <c r="C61" s="23" t="s">
        <v>2</v>
      </c>
      <c r="D61" s="55"/>
      <c r="E61" s="55"/>
      <c r="F61" s="54"/>
      <c r="G61" s="53"/>
      <c r="H61" s="53"/>
      <c r="I61" s="27"/>
      <c r="J61" s="26"/>
      <c r="K61" s="9">
        <f>K60</f>
        <v>17830</v>
      </c>
      <c r="L61" s="8"/>
    </row>
    <row r="62" spans="1:12" ht="13.5" customHeight="1">
      <c r="A62" s="15" t="s">
        <v>1</v>
      </c>
      <c r="B62" s="14"/>
      <c r="C62" s="13"/>
      <c r="D62" s="12"/>
      <c r="E62" s="12"/>
      <c r="F62" s="12"/>
      <c r="G62" s="11"/>
      <c r="H62" s="11"/>
      <c r="I62" s="11"/>
      <c r="J62" s="10"/>
      <c r="K62" s="9">
        <f>K61</f>
        <v>17830</v>
      </c>
      <c r="L62" s="8"/>
    </row>
    <row r="63" spans="1:11" s="16" customFormat="1" ht="13.5" customHeight="1">
      <c r="A63" s="52" t="s">
        <v>39</v>
      </c>
      <c r="B63" s="49"/>
      <c r="C63" s="51" t="s">
        <v>38</v>
      </c>
      <c r="D63" s="50" t="s">
        <v>37</v>
      </c>
      <c r="E63" s="49"/>
      <c r="F63" s="48" t="s">
        <v>36</v>
      </c>
      <c r="G63" s="47"/>
      <c r="H63" s="47"/>
      <c r="I63" s="46"/>
      <c r="J63" s="45"/>
      <c r="K63" s="44"/>
    </row>
    <row r="64" spans="1:11" s="16" customFormat="1" ht="13.5" customHeight="1">
      <c r="A64" s="25"/>
      <c r="B64" s="24"/>
      <c r="C64" s="36"/>
      <c r="D64" s="35"/>
      <c r="E64" s="24"/>
      <c r="F64" s="40" t="s">
        <v>35</v>
      </c>
      <c r="G64" s="41"/>
      <c r="H64" s="41"/>
      <c r="I64" s="19"/>
      <c r="J64" s="18"/>
      <c r="K64" s="17"/>
    </row>
    <row r="65" spans="1:11" s="16" customFormat="1" ht="13.5" customHeight="1">
      <c r="A65" s="25"/>
      <c r="B65" s="24"/>
      <c r="C65" s="36"/>
      <c r="D65" s="35"/>
      <c r="E65" s="24"/>
      <c r="F65" s="38" t="s">
        <v>34</v>
      </c>
      <c r="G65" s="43"/>
      <c r="H65" s="43"/>
      <c r="I65" s="19">
        <v>1</v>
      </c>
      <c r="J65" s="18" t="s">
        <v>8</v>
      </c>
      <c r="K65" s="17">
        <v>52500</v>
      </c>
    </row>
    <row r="66" spans="1:11" s="16" customFormat="1" ht="13.5" customHeight="1">
      <c r="A66" s="25"/>
      <c r="B66" s="24"/>
      <c r="C66" s="36"/>
      <c r="D66" s="35"/>
      <c r="E66" s="24"/>
      <c r="F66" s="38" t="s">
        <v>33</v>
      </c>
      <c r="G66" s="43"/>
      <c r="H66" s="43"/>
      <c r="I66" s="19">
        <v>1</v>
      </c>
      <c r="J66" s="18" t="s">
        <v>8</v>
      </c>
      <c r="K66" s="17">
        <v>21000</v>
      </c>
    </row>
    <row r="67" spans="1:11" s="16" customFormat="1" ht="13.5" customHeight="1">
      <c r="A67" s="25"/>
      <c r="B67" s="24"/>
      <c r="C67" s="36"/>
      <c r="D67" s="35"/>
      <c r="E67" s="24"/>
      <c r="F67" s="38" t="s">
        <v>32</v>
      </c>
      <c r="G67" s="43"/>
      <c r="H67" s="43"/>
      <c r="I67" s="19">
        <v>1</v>
      </c>
      <c r="J67" s="18" t="s">
        <v>8</v>
      </c>
      <c r="K67" s="17">
        <v>28350</v>
      </c>
    </row>
    <row r="68" spans="1:11" s="16" customFormat="1" ht="13.5" customHeight="1">
      <c r="A68" s="25"/>
      <c r="B68" s="24"/>
      <c r="C68" s="36"/>
      <c r="D68" s="35"/>
      <c r="E68" s="24"/>
      <c r="F68" s="38" t="s">
        <v>31</v>
      </c>
      <c r="G68" s="43"/>
      <c r="H68" s="43"/>
      <c r="I68" s="19">
        <v>2</v>
      </c>
      <c r="J68" s="18" t="s">
        <v>8</v>
      </c>
      <c r="K68" s="17">
        <v>42000</v>
      </c>
    </row>
    <row r="69" spans="1:11" s="16" customFormat="1" ht="13.5" customHeight="1">
      <c r="A69" s="25"/>
      <c r="B69" s="24"/>
      <c r="C69" s="36"/>
      <c r="D69" s="35"/>
      <c r="E69" s="24"/>
      <c r="F69" s="38" t="s">
        <v>30</v>
      </c>
      <c r="G69" s="43"/>
      <c r="H69" s="43"/>
      <c r="I69" s="19">
        <v>2</v>
      </c>
      <c r="J69" s="18" t="s">
        <v>6</v>
      </c>
      <c r="K69" s="17">
        <v>14301</v>
      </c>
    </row>
    <row r="70" spans="1:11" s="16" customFormat="1" ht="13.5" customHeight="1">
      <c r="A70" s="25"/>
      <c r="B70" s="24"/>
      <c r="C70" s="36"/>
      <c r="D70" s="35"/>
      <c r="E70" s="24"/>
      <c r="F70" s="38" t="s">
        <v>13</v>
      </c>
      <c r="G70" s="43"/>
      <c r="H70" s="43"/>
      <c r="I70" s="19">
        <f>10+2</f>
        <v>12</v>
      </c>
      <c r="J70" s="18" t="s">
        <v>12</v>
      </c>
      <c r="K70" s="17">
        <f>209958+73500</f>
        <v>283458</v>
      </c>
    </row>
    <row r="71" spans="1:11" s="16" customFormat="1" ht="13.5" customHeight="1">
      <c r="A71" s="25"/>
      <c r="B71" s="24"/>
      <c r="C71" s="36"/>
      <c r="D71" s="35"/>
      <c r="E71" s="24"/>
      <c r="F71" s="38" t="s">
        <v>29</v>
      </c>
      <c r="G71" s="43"/>
      <c r="H71" s="43"/>
      <c r="I71" s="19">
        <v>1</v>
      </c>
      <c r="J71" s="18" t="s">
        <v>6</v>
      </c>
      <c r="K71" s="17">
        <v>65100</v>
      </c>
    </row>
    <row r="72" spans="1:11" s="16" customFormat="1" ht="13.5" customHeight="1">
      <c r="A72" s="25"/>
      <c r="B72" s="24"/>
      <c r="C72" s="36"/>
      <c r="D72" s="35"/>
      <c r="E72" s="24"/>
      <c r="F72" s="38" t="s">
        <v>28</v>
      </c>
      <c r="G72" s="43"/>
      <c r="H72" s="43"/>
      <c r="I72" s="19">
        <v>2</v>
      </c>
      <c r="J72" s="18" t="s">
        <v>16</v>
      </c>
      <c r="K72" s="17">
        <v>89880</v>
      </c>
    </row>
    <row r="73" spans="1:11" s="16" customFormat="1" ht="13.5" customHeight="1">
      <c r="A73" s="25"/>
      <c r="B73" s="24"/>
      <c r="C73" s="36"/>
      <c r="D73" s="35"/>
      <c r="E73" s="24"/>
      <c r="F73" s="38" t="s">
        <v>27</v>
      </c>
      <c r="G73" s="43"/>
      <c r="H73" s="43"/>
      <c r="I73" s="19">
        <v>2</v>
      </c>
      <c r="J73" s="18" t="s">
        <v>16</v>
      </c>
      <c r="K73" s="17">
        <v>91413</v>
      </c>
    </row>
    <row r="74" spans="1:11" s="16" customFormat="1" ht="13.5" customHeight="1">
      <c r="A74" s="25"/>
      <c r="B74" s="24"/>
      <c r="C74" s="36"/>
      <c r="D74" s="35"/>
      <c r="E74" s="24"/>
      <c r="F74" s="40" t="s">
        <v>26</v>
      </c>
      <c r="G74" s="39"/>
      <c r="H74" s="39"/>
      <c r="I74" s="19">
        <v>1</v>
      </c>
      <c r="J74" s="18" t="s">
        <v>16</v>
      </c>
      <c r="K74" s="17">
        <v>23436</v>
      </c>
    </row>
    <row r="75" spans="1:11" s="16" customFormat="1" ht="13.5" customHeight="1">
      <c r="A75" s="25"/>
      <c r="B75" s="24"/>
      <c r="C75" s="36"/>
      <c r="D75" s="35"/>
      <c r="E75" s="24"/>
      <c r="F75" s="40" t="s">
        <v>25</v>
      </c>
      <c r="G75" s="39"/>
      <c r="H75" s="39"/>
      <c r="I75" s="19"/>
      <c r="J75" s="18"/>
      <c r="K75" s="17"/>
    </row>
    <row r="76" spans="1:11" s="16" customFormat="1" ht="13.5" customHeight="1">
      <c r="A76" s="25"/>
      <c r="B76" s="24"/>
      <c r="C76" s="36"/>
      <c r="D76" s="35"/>
      <c r="E76" s="24"/>
      <c r="F76" s="40" t="s">
        <v>24</v>
      </c>
      <c r="G76" s="39"/>
      <c r="H76" s="39"/>
      <c r="I76" s="19">
        <v>3</v>
      </c>
      <c r="J76" s="18" t="s">
        <v>8</v>
      </c>
      <c r="K76" s="17">
        <v>32550</v>
      </c>
    </row>
    <row r="77" spans="1:11" s="16" customFormat="1" ht="13.5" customHeight="1">
      <c r="A77" s="25"/>
      <c r="B77" s="24"/>
      <c r="C77" s="36"/>
      <c r="D77" s="35"/>
      <c r="E77" s="24"/>
      <c r="F77" s="40" t="s">
        <v>23</v>
      </c>
      <c r="G77" s="39"/>
      <c r="H77" s="39"/>
      <c r="I77" s="19">
        <v>1</v>
      </c>
      <c r="J77" s="18" t="s">
        <v>8</v>
      </c>
      <c r="K77" s="17">
        <v>7875</v>
      </c>
    </row>
    <row r="78" spans="1:11" s="16" customFormat="1" ht="13.5" customHeight="1">
      <c r="A78" s="25"/>
      <c r="B78" s="24"/>
      <c r="C78" s="36"/>
      <c r="D78" s="35"/>
      <c r="E78" s="24"/>
      <c r="F78" s="40" t="s">
        <v>22</v>
      </c>
      <c r="G78" s="39"/>
      <c r="H78" s="39"/>
      <c r="I78" s="19">
        <v>2</v>
      </c>
      <c r="J78" s="18" t="s">
        <v>6</v>
      </c>
      <c r="K78" s="17">
        <v>14700</v>
      </c>
    </row>
    <row r="79" spans="1:11" s="16" customFormat="1" ht="13.5" customHeight="1">
      <c r="A79" s="25"/>
      <c r="B79" s="24"/>
      <c r="C79" s="36"/>
      <c r="D79" s="35"/>
      <c r="E79" s="24"/>
      <c r="F79" s="40" t="s">
        <v>21</v>
      </c>
      <c r="G79" s="39"/>
      <c r="H79" s="39"/>
      <c r="I79" s="19">
        <v>2</v>
      </c>
      <c r="J79" s="18" t="s">
        <v>6</v>
      </c>
      <c r="K79" s="17">
        <v>79275</v>
      </c>
    </row>
    <row r="80" spans="1:11" s="16" customFormat="1" ht="13.5" customHeight="1">
      <c r="A80" s="25"/>
      <c r="B80" s="24"/>
      <c r="C80" s="36"/>
      <c r="D80" s="35"/>
      <c r="E80" s="24"/>
      <c r="F80" s="40" t="s">
        <v>20</v>
      </c>
      <c r="G80" s="39"/>
      <c r="H80" s="39"/>
      <c r="I80" s="19">
        <v>1</v>
      </c>
      <c r="J80" s="18" t="s">
        <v>6</v>
      </c>
      <c r="K80" s="17">
        <v>29652</v>
      </c>
    </row>
    <row r="81" spans="1:11" s="16" customFormat="1" ht="13.5" customHeight="1">
      <c r="A81" s="25"/>
      <c r="B81" s="24"/>
      <c r="C81" s="36"/>
      <c r="D81" s="35"/>
      <c r="E81" s="24"/>
      <c r="F81" s="40" t="s">
        <v>19</v>
      </c>
      <c r="G81" s="39"/>
      <c r="H81" s="39"/>
      <c r="I81" s="19">
        <v>1</v>
      </c>
      <c r="J81" s="18" t="s">
        <v>6</v>
      </c>
      <c r="K81" s="17">
        <v>8400</v>
      </c>
    </row>
    <row r="82" spans="1:11" s="16" customFormat="1" ht="13.5" customHeight="1">
      <c r="A82" s="25"/>
      <c r="B82" s="24"/>
      <c r="C82" s="36"/>
      <c r="D82" s="35"/>
      <c r="E82" s="24"/>
      <c r="F82" s="40" t="s">
        <v>18</v>
      </c>
      <c r="G82" s="39"/>
      <c r="H82" s="39"/>
      <c r="I82" s="19">
        <v>1</v>
      </c>
      <c r="J82" s="18" t="s">
        <v>8</v>
      </c>
      <c r="K82" s="17">
        <v>63000</v>
      </c>
    </row>
    <row r="83" spans="1:11" s="16" customFormat="1" ht="13.5" customHeight="1">
      <c r="A83" s="25"/>
      <c r="B83" s="24"/>
      <c r="C83" s="36"/>
      <c r="D83" s="35"/>
      <c r="E83" s="24"/>
      <c r="F83" s="40" t="s">
        <v>17</v>
      </c>
      <c r="G83" s="39"/>
      <c r="H83" s="39"/>
      <c r="I83" s="19">
        <v>1</v>
      </c>
      <c r="J83" s="18" t="s">
        <v>16</v>
      </c>
      <c r="K83" s="17">
        <v>27447</v>
      </c>
    </row>
    <row r="84" spans="1:11" s="16" customFormat="1" ht="13.5" customHeight="1">
      <c r="A84" s="25"/>
      <c r="B84" s="24"/>
      <c r="C84" s="36"/>
      <c r="D84" s="35"/>
      <c r="E84" s="24"/>
      <c r="F84" s="40" t="s">
        <v>15</v>
      </c>
      <c r="G84" s="39"/>
      <c r="H84" s="39"/>
      <c r="I84" s="19">
        <v>3</v>
      </c>
      <c r="J84" s="18" t="s">
        <v>6</v>
      </c>
      <c r="K84" s="17">
        <v>13125</v>
      </c>
    </row>
    <row r="85" spans="1:11" s="16" customFormat="1" ht="13.5" customHeight="1">
      <c r="A85" s="25"/>
      <c r="B85" s="24"/>
      <c r="C85" s="36"/>
      <c r="D85" s="35"/>
      <c r="E85" s="24"/>
      <c r="F85" s="40" t="s">
        <v>14</v>
      </c>
      <c r="G85" s="42"/>
      <c r="H85" s="42"/>
      <c r="I85" s="19"/>
      <c r="J85" s="18"/>
      <c r="K85" s="17"/>
    </row>
    <row r="86" spans="1:11" s="16" customFormat="1" ht="13.5" customHeight="1">
      <c r="A86" s="25"/>
      <c r="B86" s="24"/>
      <c r="C86" s="36"/>
      <c r="D86" s="35"/>
      <c r="E86" s="24"/>
      <c r="F86" s="40" t="s">
        <v>13</v>
      </c>
      <c r="G86" s="39"/>
      <c r="H86" s="39"/>
      <c r="I86" s="19">
        <v>3</v>
      </c>
      <c r="J86" s="18" t="s">
        <v>12</v>
      </c>
      <c r="K86" s="17">
        <v>43782</v>
      </c>
    </row>
    <row r="87" spans="1:11" s="16" customFormat="1" ht="13.5" customHeight="1">
      <c r="A87" s="25"/>
      <c r="B87" s="24"/>
      <c r="C87" s="36"/>
      <c r="D87" s="35"/>
      <c r="E87" s="24"/>
      <c r="F87" s="40" t="s">
        <v>11</v>
      </c>
      <c r="G87" s="39"/>
      <c r="H87" s="39"/>
      <c r="I87" s="19">
        <v>1</v>
      </c>
      <c r="J87" s="18" t="s">
        <v>8</v>
      </c>
      <c r="K87" s="17">
        <v>13587</v>
      </c>
    </row>
    <row r="88" spans="1:11" s="16" customFormat="1" ht="13.5" customHeight="1">
      <c r="A88" s="25"/>
      <c r="B88" s="24"/>
      <c r="C88" s="36"/>
      <c r="D88" s="35"/>
      <c r="E88" s="24"/>
      <c r="F88" s="40" t="s">
        <v>10</v>
      </c>
      <c r="G88" s="41"/>
      <c r="H88" s="41"/>
      <c r="I88" s="19"/>
      <c r="J88" s="18"/>
      <c r="K88" s="17"/>
    </row>
    <row r="89" spans="1:11" s="16" customFormat="1" ht="13.5" customHeight="1">
      <c r="A89" s="25"/>
      <c r="B89" s="24"/>
      <c r="C89" s="36"/>
      <c r="D89" s="35"/>
      <c r="E89" s="24"/>
      <c r="F89" s="40" t="s">
        <v>9</v>
      </c>
      <c r="G89" s="39"/>
      <c r="H89" s="39"/>
      <c r="I89" s="19">
        <v>1</v>
      </c>
      <c r="J89" s="18" t="s">
        <v>8</v>
      </c>
      <c r="K89" s="17">
        <v>222180</v>
      </c>
    </row>
    <row r="90" spans="1:11" s="16" customFormat="1" ht="13.5" customHeight="1">
      <c r="A90" s="25"/>
      <c r="B90" s="24"/>
      <c r="C90" s="36"/>
      <c r="D90" s="35"/>
      <c r="E90" s="24"/>
      <c r="F90" s="40" t="s">
        <v>7</v>
      </c>
      <c r="G90" s="39"/>
      <c r="H90" s="39"/>
      <c r="I90" s="19">
        <v>1</v>
      </c>
      <c r="J90" s="18" t="s">
        <v>6</v>
      </c>
      <c r="K90" s="17">
        <v>7823</v>
      </c>
    </row>
    <row r="91" spans="1:11" s="16" customFormat="1" ht="13.5" customHeight="1">
      <c r="A91" s="25"/>
      <c r="B91" s="24"/>
      <c r="C91" s="36"/>
      <c r="D91" s="35"/>
      <c r="E91" s="24"/>
      <c r="F91" s="38" t="s">
        <v>5</v>
      </c>
      <c r="G91" s="37"/>
      <c r="H91" s="37"/>
      <c r="I91" s="19"/>
      <c r="J91" s="18"/>
      <c r="K91" s="17"/>
    </row>
    <row r="92" spans="1:11" s="16" customFormat="1" ht="13.5" customHeight="1">
      <c r="A92" s="25"/>
      <c r="B92" s="24"/>
      <c r="C92" s="36"/>
      <c r="D92" s="35"/>
      <c r="E92" s="24"/>
      <c r="F92" s="34" t="s">
        <v>4</v>
      </c>
      <c r="G92" s="33"/>
      <c r="H92" s="33"/>
      <c r="I92" s="32">
        <v>6</v>
      </c>
      <c r="J92" s="31" t="s">
        <v>3</v>
      </c>
      <c r="K92" s="30">
        <v>14070</v>
      </c>
    </row>
    <row r="93" spans="1:11" s="16" customFormat="1" ht="13.5" customHeight="1">
      <c r="A93" s="25"/>
      <c r="B93" s="24"/>
      <c r="C93" s="29"/>
      <c r="D93" s="23" t="s">
        <v>2</v>
      </c>
      <c r="E93" s="28"/>
      <c r="F93" s="12"/>
      <c r="G93" s="12"/>
      <c r="H93" s="12"/>
      <c r="I93" s="27"/>
      <c r="J93" s="26"/>
      <c r="K93" s="9">
        <f>SUM(K63:K92)</f>
        <v>1288904</v>
      </c>
    </row>
    <row r="94" spans="1:11" s="16" customFormat="1" ht="13.5" customHeight="1">
      <c r="A94" s="25"/>
      <c r="B94" s="24"/>
      <c r="C94" s="23" t="s">
        <v>2</v>
      </c>
      <c r="D94" s="22"/>
      <c r="E94" s="22"/>
      <c r="F94" s="21"/>
      <c r="G94" s="20"/>
      <c r="H94" s="20"/>
      <c r="I94" s="19"/>
      <c r="J94" s="18"/>
      <c r="K94" s="17">
        <f>K93</f>
        <v>1288904</v>
      </c>
    </row>
    <row r="95" spans="1:12" ht="13.5" customHeight="1">
      <c r="A95" s="15" t="s">
        <v>1</v>
      </c>
      <c r="B95" s="14"/>
      <c r="C95" s="13"/>
      <c r="D95" s="12"/>
      <c r="E95" s="12"/>
      <c r="F95" s="12"/>
      <c r="G95" s="11"/>
      <c r="H95" s="11"/>
      <c r="I95" s="11"/>
      <c r="J95" s="10"/>
      <c r="K95" s="9">
        <f>K94</f>
        <v>1288904</v>
      </c>
      <c r="L95" s="8"/>
    </row>
    <row r="96" spans="1:11" ht="13.5" customHeight="1" thickBot="1">
      <c r="A96" s="7" t="s">
        <v>0</v>
      </c>
      <c r="B96" s="6"/>
      <c r="C96" s="5"/>
      <c r="D96" s="5"/>
      <c r="E96" s="5"/>
      <c r="F96" s="5"/>
      <c r="G96" s="5"/>
      <c r="H96" s="5"/>
      <c r="I96" s="4"/>
      <c r="J96" s="3"/>
      <c r="K96" s="2">
        <f>K49+K62+K95</f>
        <v>1387406</v>
      </c>
    </row>
  </sheetData>
  <sheetProtection/>
  <mergeCells count="75">
    <mergeCell ref="F7:G7"/>
    <mergeCell ref="I3:I4"/>
    <mergeCell ref="J3:J4"/>
    <mergeCell ref="K3:K4"/>
    <mergeCell ref="F5:G5"/>
    <mergeCell ref="A3:B4"/>
    <mergeCell ref="C3:E4"/>
    <mergeCell ref="F3:G4"/>
    <mergeCell ref="H3:H4"/>
    <mergeCell ref="A22:B27"/>
    <mergeCell ref="D22:E25"/>
    <mergeCell ref="D5:E7"/>
    <mergeCell ref="A5:B13"/>
    <mergeCell ref="A15:B20"/>
    <mergeCell ref="D15:E18"/>
    <mergeCell ref="C5:C8"/>
    <mergeCell ref="C15:C19"/>
    <mergeCell ref="C22:C26"/>
    <mergeCell ref="A35:B48"/>
    <mergeCell ref="A63:B94"/>
    <mergeCell ref="F33:K33"/>
    <mergeCell ref="F34:J34"/>
    <mergeCell ref="C33:E34"/>
    <mergeCell ref="A33:B34"/>
    <mergeCell ref="F79:H79"/>
    <mergeCell ref="F80:H80"/>
    <mergeCell ref="D35:E40"/>
    <mergeCell ref="D63:E92"/>
    <mergeCell ref="F48:H48"/>
    <mergeCell ref="F87:H87"/>
    <mergeCell ref="F81:H81"/>
    <mergeCell ref="F78:H78"/>
    <mergeCell ref="F55:H55"/>
    <mergeCell ref="F56:H56"/>
    <mergeCell ref="F61:H61"/>
    <mergeCell ref="C35:C40"/>
    <mergeCell ref="F35:H35"/>
    <mergeCell ref="F36:H36"/>
    <mergeCell ref="F37:H37"/>
    <mergeCell ref="F38:H38"/>
    <mergeCell ref="F39:H39"/>
    <mergeCell ref="F40:H40"/>
    <mergeCell ref="C63:C92"/>
    <mergeCell ref="F74:H74"/>
    <mergeCell ref="F75:H75"/>
    <mergeCell ref="F88:H88"/>
    <mergeCell ref="F90:H90"/>
    <mergeCell ref="F76:H76"/>
    <mergeCell ref="F77:H77"/>
    <mergeCell ref="F63:H63"/>
    <mergeCell ref="F64:H64"/>
    <mergeCell ref="F85:H85"/>
    <mergeCell ref="F94:H94"/>
    <mergeCell ref="F83:H83"/>
    <mergeCell ref="F84:H84"/>
    <mergeCell ref="F82:H82"/>
    <mergeCell ref="F86:H86"/>
    <mergeCell ref="F89:H89"/>
    <mergeCell ref="F92:H92"/>
    <mergeCell ref="A50:B61"/>
    <mergeCell ref="C50:C56"/>
    <mergeCell ref="D50:E56"/>
    <mergeCell ref="F50:H50"/>
    <mergeCell ref="F51:H51"/>
    <mergeCell ref="F52:H52"/>
    <mergeCell ref="F53:H53"/>
    <mergeCell ref="D42:E46"/>
    <mergeCell ref="F24:G24"/>
    <mergeCell ref="F25:G25"/>
    <mergeCell ref="D9:E11"/>
    <mergeCell ref="F9:G9"/>
    <mergeCell ref="F15:G15"/>
    <mergeCell ref="F16:G16"/>
    <mergeCell ref="F18:G18"/>
    <mergeCell ref="F22:G22"/>
  </mergeCells>
  <printOptions horizontalCentered="1"/>
  <pageMargins left="0.7874015748031497" right="0.5118110236220472" top="0.984251968503937" bottom="0.984251968503937" header="0.5511811023622047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林政課</cp:lastModifiedBy>
  <dcterms:created xsi:type="dcterms:W3CDTF">2011-05-18T07:09:27Z</dcterms:created>
  <dcterms:modified xsi:type="dcterms:W3CDTF">2011-05-18T07:11:45Z</dcterms:modified>
  <cp:category/>
  <cp:version/>
  <cp:contentType/>
  <cp:contentStatus/>
</cp:coreProperties>
</file>