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5330" windowHeight="4395" activeTab="3"/>
  </bookViews>
  <sheets>
    <sheet name="09-1(1)ｱ強化林構" sheetId="1" r:id="rId1"/>
    <sheet name="09-1(1)ｲ経済新生林構" sheetId="2" r:id="rId2"/>
    <sheet name="09-1(2)ｱ基盤強化林構" sheetId="3" r:id="rId3"/>
    <sheet name="09-1(2)ｲ経済新生林構" sheetId="4" r:id="rId4"/>
  </sheets>
  <definedNames/>
  <calcPr fullCalcOnLoad="1"/>
</workbook>
</file>

<file path=xl/sharedStrings.xml><?xml version="1.0" encoding="utf-8"?>
<sst xmlns="http://schemas.openxmlformats.org/spreadsheetml/2006/main" count="224" uniqueCount="190">
  <si>
    <t>指定年度</t>
  </si>
  <si>
    <t>８年度</t>
  </si>
  <si>
    <t>９年度</t>
  </si>
  <si>
    <t>１０年度</t>
  </si>
  <si>
    <t>実績計</t>
  </si>
  <si>
    <t>地域名</t>
  </si>
  <si>
    <t>下仁田町・南牧村</t>
  </si>
  <si>
    <t>上野村</t>
  </si>
  <si>
    <t>森林活用型</t>
  </si>
  <si>
    <t>合計</t>
  </si>
  <si>
    <t>事業体育成型</t>
  </si>
  <si>
    <t>小計</t>
  </si>
  <si>
    <t>小計</t>
  </si>
  <si>
    <t>第１表　林業構造改善事業実績</t>
  </si>
  <si>
    <t>事業区分</t>
  </si>
  <si>
    <t>総事業費</t>
  </si>
  <si>
    <t>（注）繰り越し分を含む</t>
  </si>
  <si>
    <t>〔資料〕林業振興課</t>
  </si>
  <si>
    <t>（単位：千円）</t>
  </si>
  <si>
    <t>類</t>
  </si>
  <si>
    <t>事　　業　　区　　分</t>
  </si>
  <si>
    <t>事　業　種　目</t>
  </si>
  <si>
    <t>型</t>
  </si>
  <si>
    <t>回</t>
  </si>
  <si>
    <t>回</t>
  </si>
  <si>
    <t>棟</t>
  </si>
  <si>
    <t>式</t>
  </si>
  <si>
    <t>棟</t>
  </si>
  <si>
    <t>棟</t>
  </si>
  <si>
    <t>箇所</t>
  </si>
  <si>
    <t>棟</t>
  </si>
  <si>
    <t>箇所</t>
  </si>
  <si>
    <t>式</t>
  </si>
  <si>
    <t>給水施設</t>
  </si>
  <si>
    <t>ｍ</t>
  </si>
  <si>
    <t>計</t>
  </si>
  <si>
    <t>箇所</t>
  </si>
  <si>
    <t>台</t>
  </si>
  <si>
    <t>台</t>
  </si>
  <si>
    <t>用</t>
  </si>
  <si>
    <t>基</t>
  </si>
  <si>
    <t>台</t>
  </si>
  <si>
    <t>　　小　　計</t>
  </si>
  <si>
    <t>　作業用建物</t>
  </si>
  <si>
    <t>　　小　　計</t>
  </si>
  <si>
    <t>ｍ</t>
  </si>
  <si>
    <t>　　小　　計</t>
  </si>
  <si>
    <t>　便所</t>
  </si>
  <si>
    <t>　　小　　計</t>
  </si>
  <si>
    <t>　　小　　計</t>
  </si>
  <si>
    <t>〔資料〕林業振興課</t>
  </si>
  <si>
    <t>　休養施設</t>
  </si>
  <si>
    <t>　　　 事　　　業　　　内　　　容</t>
  </si>
  <si>
    <t>回</t>
  </si>
  <si>
    <t>台</t>
  </si>
  <si>
    <t>体</t>
  </si>
  <si>
    <t>育</t>
  </si>
  <si>
    <t>　かんな盤</t>
  </si>
  <si>
    <t>成</t>
  </si>
  <si>
    <t>　ほぞ取盤</t>
  </si>
  <si>
    <t>地域協議会活動</t>
  </si>
  <si>
    <t>　会議開催</t>
  </si>
  <si>
    <t>　啓蒙普及</t>
  </si>
  <si>
    <t>森</t>
  </si>
  <si>
    <t>地域資源有効促進活動</t>
  </si>
  <si>
    <t>　地域資源活用分析調査</t>
  </si>
  <si>
    <t>式</t>
  </si>
  <si>
    <t>林</t>
  </si>
  <si>
    <t>活</t>
  </si>
  <si>
    <t>　森林浴歩道</t>
  </si>
  <si>
    <t>　林間広場</t>
  </si>
  <si>
    <t>型</t>
  </si>
  <si>
    <t>　管理棟</t>
  </si>
  <si>
    <t>担い手育成推進事業</t>
  </si>
  <si>
    <t>組織化推進活動事業</t>
  </si>
  <si>
    <t>ｍ</t>
  </si>
  <si>
    <t>事</t>
  </si>
  <si>
    <t>経営効率化事業</t>
  </si>
  <si>
    <t>効率化施設整備事業</t>
  </si>
  <si>
    <t>業</t>
  </si>
  <si>
    <t>　帯鋸盤</t>
  </si>
  <si>
    <t>　集じん装置</t>
  </si>
  <si>
    <t>経営安定化事業</t>
  </si>
  <si>
    <t>　ジョインター</t>
  </si>
  <si>
    <t>台</t>
  </si>
  <si>
    <t>　貯木場整備新設</t>
  </si>
  <si>
    <t>　貯木場改良舗装</t>
  </si>
  <si>
    <t>　フォークリフト</t>
  </si>
  <si>
    <t>　トラック付クレーン</t>
  </si>
  <si>
    <t>担い手確保条件整備事業</t>
  </si>
  <si>
    <t>生活環境施設整備事業</t>
  </si>
  <si>
    <t>　先進地調査</t>
  </si>
  <si>
    <t>林間広場施設</t>
  </si>
  <si>
    <t>ｍ</t>
  </si>
  <si>
    <t>　炊事施設</t>
  </si>
  <si>
    <t>　林間遊具施設</t>
  </si>
  <si>
    <t>　案内板</t>
  </si>
  <si>
    <t>　ベンチ</t>
  </si>
  <si>
    <t>基</t>
  </si>
  <si>
    <t>山村体験交流施設　</t>
  </si>
  <si>
    <t>　休憩施設</t>
  </si>
  <si>
    <t>森林空間管理施設</t>
  </si>
  <si>
    <t>　駐車場</t>
  </si>
  <si>
    <t>　電気導入施設</t>
  </si>
  <si>
    <t>その他</t>
  </si>
  <si>
    <t>　合併浄化槽</t>
  </si>
  <si>
    <t>合　　　　計</t>
  </si>
  <si>
    <t>（注）　繰越分を含む。</t>
  </si>
  <si>
    <t>指定年度</t>
  </si>
  <si>
    <t>地域名</t>
  </si>
  <si>
    <t>事業区分</t>
  </si>
  <si>
    <t>実績計</t>
  </si>
  <si>
    <t>合計</t>
  </si>
  <si>
    <t>〔資料〕林業振興課</t>
  </si>
  <si>
    <t>群馬県（箕郷町・桐生市等）</t>
  </si>
  <si>
    <t>経済新生緊急特別林構事業</t>
  </si>
  <si>
    <t>１１年度</t>
  </si>
  <si>
    <t>吾妻東部</t>
  </si>
  <si>
    <t>利根下流流域</t>
  </si>
  <si>
    <t>〃</t>
  </si>
  <si>
    <t>〃</t>
  </si>
  <si>
    <t>（単位：千円）</t>
  </si>
  <si>
    <t>類</t>
  </si>
  <si>
    <t>型</t>
  </si>
  <si>
    <t>事 業 費</t>
  </si>
  <si>
    <t>　　小　　計</t>
  </si>
  <si>
    <t>林業情報処理施設</t>
  </si>
  <si>
    <t>　情報処理機械施設</t>
  </si>
  <si>
    <t>台</t>
  </si>
  <si>
    <t>計</t>
  </si>
  <si>
    <t>合　　　　計</t>
  </si>
  <si>
    <t>（注）繰越分を含む。</t>
  </si>
  <si>
    <t>Ｈ　１１　年　度</t>
  </si>
  <si>
    <t>事　　　業　　　内　　　容</t>
  </si>
  <si>
    <t>Ｈ　８　～　Ｈ　１１　年　度</t>
  </si>
  <si>
    <t>森林資源緊急整備事業</t>
  </si>
  <si>
    <t>森林資源情報処理施設整備事業</t>
  </si>
  <si>
    <t>森林資源情報整備事業</t>
  </si>
  <si>
    <t>森林資源等情報整備</t>
  </si>
  <si>
    <t>間伐材等有効利用促進事業</t>
  </si>
  <si>
    <t>林道開設　　１路線</t>
  </si>
  <si>
    <t>林道舗装　　１路線</t>
  </si>
  <si>
    <t>ｍ</t>
  </si>
  <si>
    <t>間伐材等効率化路網整備事業</t>
  </si>
  <si>
    <t>間伐材等効率化施設整備事業</t>
  </si>
  <si>
    <t>林業生産施設</t>
  </si>
  <si>
    <t>　　人員輸送車</t>
  </si>
  <si>
    <t>間伐材等加工体制整備事業</t>
  </si>
  <si>
    <t>木材加工処理施設</t>
  </si>
  <si>
    <t>　丸棒加工施設装置</t>
  </si>
  <si>
    <t>　　貯木場改良・舗装</t>
  </si>
  <si>
    <t>箇所</t>
  </si>
  <si>
    <t>　　貯木場新設</t>
  </si>
  <si>
    <t>　会議開催</t>
  </si>
  <si>
    <t>回</t>
  </si>
  <si>
    <t>　普及啓蒙活動</t>
  </si>
  <si>
    <t>経営実態調査</t>
  </si>
  <si>
    <t>　グラップル付クレーン</t>
  </si>
  <si>
    <t>林業生産用機械</t>
  </si>
  <si>
    <t>　タワーヤーダ</t>
  </si>
  <si>
    <t>　　用地整備</t>
  </si>
  <si>
    <t>　　敷地舗装</t>
  </si>
  <si>
    <t>木材処理加工施設</t>
  </si>
  <si>
    <t>　先削り機</t>
  </si>
  <si>
    <t>　用地整備</t>
  </si>
  <si>
    <t>　フォワーダ</t>
  </si>
  <si>
    <t>　トラック</t>
  </si>
  <si>
    <t>基盤整備用機械</t>
  </si>
  <si>
    <t>　バックホウ</t>
  </si>
  <si>
    <t>　中ぐり加工機</t>
  </si>
  <si>
    <t>　丸棒研磨機</t>
  </si>
  <si>
    <t>連絡道</t>
  </si>
  <si>
    <t>　先進地調査</t>
  </si>
  <si>
    <t>地域協議会活動</t>
  </si>
  <si>
    <t>林道開設　　　 ２路線</t>
  </si>
  <si>
    <t>作業道開設　 　６路線</t>
  </si>
  <si>
    <t>　製品保管倉庫</t>
  </si>
  <si>
    <t>棟</t>
  </si>
  <si>
    <t>　連絡道舗装　　１路線</t>
  </si>
  <si>
    <t>ｍ</t>
  </si>
  <si>
    <t>受委託推進路網整備事業</t>
  </si>
  <si>
    <t>地域産物活用施設整備事業</t>
  </si>
  <si>
    <t>組織化推進活動事業</t>
  </si>
  <si>
    <t>森林活用推進事業</t>
  </si>
  <si>
    <t>森林空間活用施設整備事業</t>
  </si>
  <si>
    <t>森林活用施設整備事業</t>
  </si>
  <si>
    <t>（１）－１　地域別・年度別事業費（経営基盤強化林業構造改善事業）</t>
  </si>
  <si>
    <t>（１）－２　地域別・年度別事業費（経済新生緊急特別林業構造改善事業）</t>
  </si>
  <si>
    <t>（２）－１　事業種目別事業内容（経営基盤強化林業構造改善事業）</t>
  </si>
  <si>
    <t>（２）－２　事業種目別事業内容（経済新生緊急特別林業構造改善事業）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</si>
</sst>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vertical="center"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2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76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176" fontId="2" fillId="0" borderId="19" xfId="0" applyNumberFormat="1" applyFont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23" xfId="0" applyFont="1" applyBorder="1" applyAlignment="1">
      <alignment/>
    </xf>
    <xf numFmtId="176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6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176" fontId="2" fillId="0" borderId="29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176" fontId="2" fillId="0" borderId="30" xfId="0" applyNumberFormat="1" applyFont="1" applyBorder="1" applyAlignment="1">
      <alignment/>
    </xf>
    <xf numFmtId="176" fontId="2" fillId="0" borderId="2" xfId="0" applyNumberFormat="1" applyFont="1" applyBorder="1" applyAlignment="1">
      <alignment/>
    </xf>
    <xf numFmtId="0" fontId="2" fillId="0" borderId="33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34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9" xfId="0" applyFont="1" applyBorder="1" applyAlignment="1">
      <alignment/>
    </xf>
    <xf numFmtId="176" fontId="2" fillId="0" borderId="10" xfId="0" applyNumberFormat="1" applyFont="1" applyBorder="1" applyAlignment="1">
      <alignment/>
    </xf>
    <xf numFmtId="176" fontId="2" fillId="0" borderId="4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17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2" borderId="32" xfId="0" applyFont="1" applyFill="1" applyBorder="1" applyAlignment="1">
      <alignment/>
    </xf>
    <xf numFmtId="0" fontId="2" fillId="2" borderId="30" xfId="0" applyFont="1" applyFill="1" applyBorder="1" applyAlignment="1">
      <alignment/>
    </xf>
    <xf numFmtId="0" fontId="2" fillId="2" borderId="31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7" fillId="0" borderId="0" xfId="0" applyFont="1" applyAlignment="1">
      <alignment/>
    </xf>
    <xf numFmtId="0" fontId="2" fillId="0" borderId="2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21" xfId="0" applyBorder="1" applyAlignment="1">
      <alignment wrapText="1"/>
    </xf>
    <xf numFmtId="176" fontId="2" fillId="0" borderId="0" xfId="0" applyNumberFormat="1" applyFont="1" applyAlignment="1">
      <alignment/>
    </xf>
    <xf numFmtId="0" fontId="2" fillId="0" borderId="17" xfId="0" applyFont="1" applyBorder="1" applyAlignment="1">
      <alignment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2" fillId="2" borderId="38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0" borderId="21" xfId="0" applyFont="1" applyBorder="1" applyAlignment="1">
      <alignment wrapText="1"/>
    </xf>
    <xf numFmtId="0" fontId="2" fillId="2" borderId="3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0" borderId="15" xfId="0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1" xfId="0" applyBorder="1" applyAlignment="1">
      <alignment wrapText="1"/>
    </xf>
    <xf numFmtId="0" fontId="2" fillId="2" borderId="32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6"/>
  <sheetViews>
    <sheetView workbookViewId="0" topLeftCell="A1">
      <selection activeCell="A1" sqref="A1:A16384"/>
    </sheetView>
  </sheetViews>
  <sheetFormatPr defaultColWidth="9.00390625" defaultRowHeight="13.5"/>
  <cols>
    <col min="1" max="1" width="2.625" style="7" customWidth="1"/>
    <col min="2" max="2" width="7.375" style="7" customWidth="1"/>
    <col min="3" max="3" width="14.50390625" style="7" customWidth="1"/>
    <col min="4" max="4" width="10.50390625" style="7" customWidth="1"/>
    <col min="5" max="5" width="9.375" style="7" bestFit="1" customWidth="1"/>
    <col min="6" max="16384" width="9.00390625" style="7" customWidth="1"/>
  </cols>
  <sheetData>
    <row r="1" spans="2:6" s="18" customFormat="1" ht="14.25">
      <c r="B1" s="2" t="s">
        <v>13</v>
      </c>
      <c r="C1" s="3"/>
      <c r="D1" s="3"/>
      <c r="E1" s="3"/>
      <c r="F1" s="3"/>
    </row>
    <row r="2" s="4" customFormat="1" ht="12" customHeight="1">
      <c r="B2" s="1"/>
    </row>
    <row r="3" spans="2:8" s="40" customFormat="1" ht="14.25">
      <c r="B3" s="12" t="s">
        <v>186</v>
      </c>
      <c r="C3" s="12"/>
      <c r="D3" s="12"/>
      <c r="E3" s="12"/>
      <c r="F3" s="12"/>
      <c r="G3" s="12"/>
      <c r="H3" s="12"/>
    </row>
    <row r="4" ht="12" customHeight="1" thickBot="1"/>
    <row r="5" spans="2:10" ht="12" customHeight="1">
      <c r="B5" s="22" t="s">
        <v>0</v>
      </c>
      <c r="C5" s="23" t="s">
        <v>5</v>
      </c>
      <c r="D5" s="23" t="s">
        <v>14</v>
      </c>
      <c r="E5" s="23" t="s">
        <v>15</v>
      </c>
      <c r="F5" s="23" t="s">
        <v>1</v>
      </c>
      <c r="G5" s="23" t="s">
        <v>2</v>
      </c>
      <c r="H5" s="23" t="s">
        <v>3</v>
      </c>
      <c r="I5" s="23" t="s">
        <v>116</v>
      </c>
      <c r="J5" s="35" t="s">
        <v>4</v>
      </c>
    </row>
    <row r="6" spans="2:10" ht="12" customHeight="1">
      <c r="B6" s="36">
        <v>9</v>
      </c>
      <c r="C6" s="32" t="s">
        <v>6</v>
      </c>
      <c r="D6" s="33" t="s">
        <v>10</v>
      </c>
      <c r="E6" s="21">
        <v>500000</v>
      </c>
      <c r="F6" s="21"/>
      <c r="G6" s="21">
        <v>196335</v>
      </c>
      <c r="H6" s="21">
        <v>152000</v>
      </c>
      <c r="I6" s="21">
        <v>72275</v>
      </c>
      <c r="J6" s="37">
        <f>SUM(G6:I6)</f>
        <v>420610</v>
      </c>
    </row>
    <row r="7" spans="2:10" ht="12" customHeight="1">
      <c r="B7" s="36">
        <v>11</v>
      </c>
      <c r="C7" s="32" t="s">
        <v>117</v>
      </c>
      <c r="D7" s="33" t="s">
        <v>119</v>
      </c>
      <c r="E7" s="21">
        <v>478000</v>
      </c>
      <c r="F7" s="21"/>
      <c r="G7" s="21"/>
      <c r="H7" s="21"/>
      <c r="I7" s="21">
        <v>198429</v>
      </c>
      <c r="J7" s="37">
        <f>SUM(G7:I7)</f>
        <v>198429</v>
      </c>
    </row>
    <row r="8" spans="2:10" ht="12" customHeight="1">
      <c r="B8" s="36">
        <v>11</v>
      </c>
      <c r="C8" s="32" t="s">
        <v>118</v>
      </c>
      <c r="D8" s="33" t="s">
        <v>120</v>
      </c>
      <c r="E8" s="21">
        <v>400000</v>
      </c>
      <c r="F8" s="21"/>
      <c r="G8" s="21"/>
      <c r="H8" s="21"/>
      <c r="I8" s="21">
        <v>124960</v>
      </c>
      <c r="J8" s="37">
        <f>SUM(G8:I8)</f>
        <v>124960</v>
      </c>
    </row>
    <row r="9" spans="2:10" ht="12" customHeight="1">
      <c r="B9" s="92" t="s">
        <v>11</v>
      </c>
      <c r="C9" s="93"/>
      <c r="D9" s="13"/>
      <c r="E9" s="14">
        <f>SUM(E6:E8)</f>
        <v>1378000</v>
      </c>
      <c r="F9" s="14"/>
      <c r="G9" s="14">
        <f>SUM(G6)</f>
        <v>196335</v>
      </c>
      <c r="H9" s="14">
        <f>SUM(H6)</f>
        <v>152000</v>
      </c>
      <c r="I9" s="14">
        <f>SUM(I6:I8)</f>
        <v>395664</v>
      </c>
      <c r="J9" s="15">
        <f>SUM(G9:I9)</f>
        <v>743999</v>
      </c>
    </row>
    <row r="10" spans="2:10" ht="12" customHeight="1">
      <c r="B10" s="36">
        <v>8</v>
      </c>
      <c r="C10" s="32" t="s">
        <v>7</v>
      </c>
      <c r="D10" s="33" t="s">
        <v>8</v>
      </c>
      <c r="E10" s="21">
        <v>300004</v>
      </c>
      <c r="F10" s="21">
        <v>125655</v>
      </c>
      <c r="G10" s="21">
        <v>174349</v>
      </c>
      <c r="H10" s="21"/>
      <c r="I10" s="21"/>
      <c r="J10" s="37">
        <f>SUM(F10:G10)</f>
        <v>300004</v>
      </c>
    </row>
    <row r="11" spans="2:10" ht="12" customHeight="1">
      <c r="B11" s="92" t="s">
        <v>12</v>
      </c>
      <c r="C11" s="93"/>
      <c r="D11" s="34"/>
      <c r="E11" s="14">
        <f>SUM(E10)</f>
        <v>300004</v>
      </c>
      <c r="F11" s="14">
        <f>SUM(F10)</f>
        <v>125655</v>
      </c>
      <c r="G11" s="14">
        <f>SUM(G10)</f>
        <v>174349</v>
      </c>
      <c r="H11" s="14"/>
      <c r="I11" s="14"/>
      <c r="J11" s="15">
        <f>SUM(F11:G11)</f>
        <v>300004</v>
      </c>
    </row>
    <row r="12" spans="2:10" ht="12" customHeight="1" thickBot="1">
      <c r="B12" s="94" t="s">
        <v>9</v>
      </c>
      <c r="C12" s="95"/>
      <c r="D12" s="38"/>
      <c r="E12" s="16">
        <f>SUM(E11,E9)</f>
        <v>1678004</v>
      </c>
      <c r="F12" s="16">
        <f>SUM(F11)</f>
        <v>125655</v>
      </c>
      <c r="G12" s="16">
        <f>G11+G9</f>
        <v>370684</v>
      </c>
      <c r="H12" s="16">
        <f>SUM(H9)</f>
        <v>152000</v>
      </c>
      <c r="I12" s="16">
        <f>SUM(I9)</f>
        <v>395664</v>
      </c>
      <c r="J12" s="17">
        <f>SUM(F12:I12)</f>
        <v>1044003</v>
      </c>
    </row>
    <row r="13" spans="2:10" ht="12" customHeight="1">
      <c r="B13" s="6"/>
      <c r="C13" s="6"/>
      <c r="D13" s="11"/>
      <c r="E13" s="5"/>
      <c r="F13" s="5"/>
      <c r="G13" s="5"/>
      <c r="H13" s="5"/>
      <c r="I13" s="5"/>
      <c r="J13" s="5"/>
    </row>
    <row r="14" spans="2:10" ht="12" customHeight="1">
      <c r="B14" s="39" t="s">
        <v>16</v>
      </c>
      <c r="C14" s="6"/>
      <c r="D14" s="11"/>
      <c r="E14" s="5"/>
      <c r="F14" s="5"/>
      <c r="G14" s="5"/>
      <c r="H14" s="5"/>
      <c r="I14" s="5"/>
      <c r="J14" s="5"/>
    </row>
    <row r="15" spans="2:10" ht="12" customHeight="1">
      <c r="B15" s="31" t="s">
        <v>17</v>
      </c>
      <c r="C15" s="6"/>
      <c r="D15" s="11"/>
      <c r="E15" s="5"/>
      <c r="F15" s="5"/>
      <c r="G15" s="5"/>
      <c r="H15" s="5"/>
      <c r="I15" s="5"/>
      <c r="J15" s="5"/>
    </row>
    <row r="16" spans="5:10" ht="12">
      <c r="E16" s="8"/>
      <c r="F16" s="8"/>
      <c r="G16" s="8"/>
      <c r="H16" s="8"/>
      <c r="I16" s="8"/>
      <c r="J16" s="8"/>
    </row>
  </sheetData>
  <mergeCells count="3">
    <mergeCell ref="B11:C11"/>
    <mergeCell ref="B12:C12"/>
    <mergeCell ref="B9:C9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8"/>
  <sheetViews>
    <sheetView workbookViewId="0" topLeftCell="A1">
      <selection activeCell="A1" sqref="A1:A16384"/>
    </sheetView>
  </sheetViews>
  <sheetFormatPr defaultColWidth="9.00390625" defaultRowHeight="13.5"/>
  <cols>
    <col min="1" max="1" width="2.625" style="19" customWidth="1"/>
    <col min="2" max="2" width="9.00390625" style="19" customWidth="1"/>
    <col min="3" max="3" width="26.00390625" style="19" customWidth="1"/>
    <col min="4" max="16384" width="9.00390625" style="19" customWidth="1"/>
  </cols>
  <sheetData>
    <row r="1" spans="2:8" s="12" customFormat="1" ht="14.25">
      <c r="B1" s="12" t="s">
        <v>187</v>
      </c>
      <c r="E1" s="9"/>
      <c r="F1" s="9"/>
      <c r="G1" s="9"/>
      <c r="H1" s="9"/>
    </row>
    <row r="2" spans="5:8" s="7" customFormat="1" ht="12.75" thickBot="1">
      <c r="E2" s="8"/>
      <c r="F2" s="8"/>
      <c r="G2" s="8"/>
      <c r="H2" s="8"/>
    </row>
    <row r="3" spans="2:8" s="7" customFormat="1" ht="12">
      <c r="B3" s="22" t="s">
        <v>108</v>
      </c>
      <c r="C3" s="23" t="s">
        <v>109</v>
      </c>
      <c r="D3" s="96" t="s">
        <v>110</v>
      </c>
      <c r="E3" s="96"/>
      <c r="F3" s="96"/>
      <c r="G3" s="23" t="s">
        <v>116</v>
      </c>
      <c r="H3" s="24" t="s">
        <v>111</v>
      </c>
    </row>
    <row r="4" spans="2:8" s="7" customFormat="1" ht="12" customHeight="1">
      <c r="B4" s="25">
        <v>11</v>
      </c>
      <c r="C4" s="20" t="s">
        <v>114</v>
      </c>
      <c r="D4" s="97" t="s">
        <v>115</v>
      </c>
      <c r="E4" s="97"/>
      <c r="F4" s="97"/>
      <c r="G4" s="14">
        <v>110463</v>
      </c>
      <c r="H4" s="15">
        <f>SUM(G4)</f>
        <v>110463</v>
      </c>
    </row>
    <row r="5" spans="2:8" s="7" customFormat="1" ht="12.75" thickBot="1">
      <c r="B5" s="94" t="s">
        <v>112</v>
      </c>
      <c r="C5" s="95"/>
      <c r="D5" s="28"/>
      <c r="E5" s="29"/>
      <c r="F5" s="30"/>
      <c r="G5" s="26">
        <f>SUM(G4)</f>
        <v>110463</v>
      </c>
      <c r="H5" s="27">
        <f>SUM(H4)</f>
        <v>110463</v>
      </c>
    </row>
    <row r="6" spans="2:8" s="7" customFormat="1" ht="12">
      <c r="B6" s="6"/>
      <c r="C6" s="6"/>
      <c r="D6" s="6"/>
      <c r="E6" s="6"/>
      <c r="F6" s="6"/>
      <c r="G6" s="10"/>
      <c r="H6" s="10"/>
    </row>
    <row r="7" spans="2:8" s="7" customFormat="1" ht="12">
      <c r="B7" s="39" t="s">
        <v>16</v>
      </c>
      <c r="C7" s="6"/>
      <c r="D7" s="6"/>
      <c r="E7" s="6"/>
      <c r="F7" s="6"/>
      <c r="G7" s="10"/>
      <c r="H7" s="10"/>
    </row>
    <row r="8" s="7" customFormat="1" ht="12">
      <c r="B8" s="31" t="s">
        <v>113</v>
      </c>
    </row>
  </sheetData>
  <mergeCells count="3">
    <mergeCell ref="D3:F3"/>
    <mergeCell ref="D4:F4"/>
    <mergeCell ref="B5:C5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72"/>
  <sheetViews>
    <sheetView zoomScaleSheetLayoutView="100" workbookViewId="0" topLeftCell="A1">
      <selection activeCell="A1" sqref="A1:A16384"/>
    </sheetView>
  </sheetViews>
  <sheetFormatPr defaultColWidth="9.00390625" defaultRowHeight="13.5"/>
  <cols>
    <col min="1" max="2" width="2.625" style="19" customWidth="1"/>
    <col min="3" max="4" width="10.625" style="19" customWidth="1"/>
    <col min="5" max="5" width="18.625" style="19" customWidth="1"/>
    <col min="6" max="6" width="22.625" style="19" customWidth="1"/>
    <col min="7" max="7" width="6.625" style="19" customWidth="1"/>
    <col min="8" max="8" width="4.625" style="19" customWidth="1"/>
    <col min="9" max="9" width="9.875" style="19" customWidth="1"/>
    <col min="10" max="12" width="9.00390625" style="19" customWidth="1"/>
    <col min="13" max="13" width="8.875" style="19" customWidth="1"/>
    <col min="14" max="16384" width="9.00390625" style="19" customWidth="1"/>
  </cols>
  <sheetData>
    <row r="1" spans="2:9" s="40" customFormat="1" ht="14.25">
      <c r="B1" s="12" t="s">
        <v>188</v>
      </c>
      <c r="C1" s="12"/>
      <c r="D1" s="12"/>
      <c r="E1" s="12"/>
      <c r="F1" s="12"/>
      <c r="G1" s="76"/>
      <c r="H1" s="77"/>
      <c r="I1" s="76"/>
    </row>
    <row r="2" spans="2:9" s="7" customFormat="1" ht="12.75" thickBot="1">
      <c r="B2" s="11"/>
      <c r="C2" s="11"/>
      <c r="D2" s="11"/>
      <c r="E2" s="11"/>
      <c r="F2" s="11"/>
      <c r="H2" s="11"/>
      <c r="I2" s="78" t="s">
        <v>18</v>
      </c>
    </row>
    <row r="3" spans="2:9" s="7" customFormat="1" ht="12" customHeight="1">
      <c r="B3" s="41" t="s">
        <v>19</v>
      </c>
      <c r="C3" s="98" t="s">
        <v>20</v>
      </c>
      <c r="D3" s="99"/>
      <c r="E3" s="102" t="s">
        <v>21</v>
      </c>
      <c r="F3" s="105" t="s">
        <v>134</v>
      </c>
      <c r="G3" s="106"/>
      <c r="H3" s="106"/>
      <c r="I3" s="107"/>
    </row>
    <row r="4" spans="2:9" s="7" customFormat="1" ht="12" customHeight="1">
      <c r="B4" s="42" t="s">
        <v>22</v>
      </c>
      <c r="C4" s="100"/>
      <c r="D4" s="101"/>
      <c r="E4" s="103"/>
      <c r="F4" s="79" t="s">
        <v>52</v>
      </c>
      <c r="G4" s="80"/>
      <c r="H4" s="81"/>
      <c r="I4" s="75" t="s">
        <v>124</v>
      </c>
    </row>
    <row r="5" spans="2:9" s="7" customFormat="1" ht="12" customHeight="1">
      <c r="B5" s="82"/>
      <c r="C5" s="45" t="s">
        <v>73</v>
      </c>
      <c r="D5" s="91"/>
      <c r="E5" s="44" t="s">
        <v>74</v>
      </c>
      <c r="F5" s="45" t="s">
        <v>173</v>
      </c>
      <c r="G5" s="46"/>
      <c r="H5" s="47"/>
      <c r="I5" s="48"/>
    </row>
    <row r="6" spans="2:9" s="7" customFormat="1" ht="12" customHeight="1">
      <c r="B6" s="83"/>
      <c r="C6" s="51"/>
      <c r="D6" s="11"/>
      <c r="E6" s="50"/>
      <c r="F6" s="51" t="s">
        <v>153</v>
      </c>
      <c r="G6" s="52">
        <v>10</v>
      </c>
      <c r="H6" s="53" t="s">
        <v>154</v>
      </c>
      <c r="I6" s="54"/>
    </row>
    <row r="7" spans="2:9" s="7" customFormat="1" ht="12" customHeight="1">
      <c r="B7" s="83"/>
      <c r="C7" s="51"/>
      <c r="D7" s="11"/>
      <c r="E7" s="50"/>
      <c r="F7" s="51" t="s">
        <v>155</v>
      </c>
      <c r="G7" s="52">
        <v>1</v>
      </c>
      <c r="H7" s="53" t="s">
        <v>154</v>
      </c>
      <c r="I7" s="54">
        <v>1512</v>
      </c>
    </row>
    <row r="8" spans="2:9" s="7" customFormat="1" ht="12" customHeight="1">
      <c r="B8" s="83"/>
      <c r="C8" s="51"/>
      <c r="D8" s="11"/>
      <c r="E8" s="50"/>
      <c r="F8" s="51" t="s">
        <v>172</v>
      </c>
      <c r="G8" s="52">
        <v>1</v>
      </c>
      <c r="H8" s="53" t="s">
        <v>154</v>
      </c>
      <c r="I8" s="54"/>
    </row>
    <row r="9" spans="2:9" s="7" customFormat="1" ht="12" customHeight="1">
      <c r="B9" s="83"/>
      <c r="C9" s="51"/>
      <c r="D9" s="11"/>
      <c r="E9" s="55"/>
      <c r="F9" s="56" t="s">
        <v>156</v>
      </c>
      <c r="G9" s="57">
        <v>1</v>
      </c>
      <c r="H9" s="58" t="s">
        <v>154</v>
      </c>
      <c r="I9" s="59"/>
    </row>
    <row r="10" spans="2:9" s="7" customFormat="1" ht="12" customHeight="1">
      <c r="B10" s="83"/>
      <c r="C10" s="56" t="s">
        <v>46</v>
      </c>
      <c r="D10" s="66"/>
      <c r="E10" s="61"/>
      <c r="F10" s="62"/>
      <c r="G10" s="63"/>
      <c r="H10" s="61"/>
      <c r="I10" s="64">
        <f>SUM(I6:I9)</f>
        <v>1512</v>
      </c>
    </row>
    <row r="11" spans="2:9" s="7" customFormat="1" ht="12" customHeight="1">
      <c r="B11" s="83"/>
      <c r="C11" s="45"/>
      <c r="D11" s="47"/>
      <c r="E11" s="108" t="s">
        <v>180</v>
      </c>
      <c r="F11" s="45" t="s">
        <v>174</v>
      </c>
      <c r="G11" s="46">
        <v>745</v>
      </c>
      <c r="H11" s="47" t="s">
        <v>75</v>
      </c>
      <c r="I11" s="48">
        <v>274380</v>
      </c>
    </row>
    <row r="12" spans="2:9" s="7" customFormat="1" ht="12" customHeight="1">
      <c r="B12" s="83"/>
      <c r="C12" s="51" t="s">
        <v>77</v>
      </c>
      <c r="D12" s="53"/>
      <c r="E12" s="109"/>
      <c r="F12" s="56" t="s">
        <v>175</v>
      </c>
      <c r="G12" s="57">
        <v>4461</v>
      </c>
      <c r="H12" s="58" t="s">
        <v>34</v>
      </c>
      <c r="I12" s="59"/>
    </row>
    <row r="13" spans="2:9" s="7" customFormat="1" ht="12" customHeight="1">
      <c r="B13" s="83"/>
      <c r="C13" s="51"/>
      <c r="D13" s="11"/>
      <c r="E13" s="44" t="s">
        <v>78</v>
      </c>
      <c r="F13" s="45" t="s">
        <v>158</v>
      </c>
      <c r="G13" s="46"/>
      <c r="H13" s="47"/>
      <c r="I13" s="48"/>
    </row>
    <row r="14" spans="2:9" s="7" customFormat="1" ht="12" customHeight="1">
      <c r="B14" s="83"/>
      <c r="C14" s="51"/>
      <c r="D14" s="11"/>
      <c r="E14" s="50"/>
      <c r="F14" s="51" t="s">
        <v>157</v>
      </c>
      <c r="G14" s="52">
        <v>1</v>
      </c>
      <c r="H14" s="53" t="s">
        <v>54</v>
      </c>
      <c r="I14" s="54"/>
    </row>
    <row r="15" spans="2:9" s="7" customFormat="1" ht="12" customHeight="1">
      <c r="B15" s="83"/>
      <c r="C15" s="51"/>
      <c r="D15" s="11"/>
      <c r="E15" s="50"/>
      <c r="F15" s="51" t="s">
        <v>159</v>
      </c>
      <c r="G15" s="52">
        <v>1</v>
      </c>
      <c r="H15" s="53" t="s">
        <v>128</v>
      </c>
      <c r="I15" s="54"/>
    </row>
    <row r="16" spans="2:9" s="7" customFormat="1" ht="12" customHeight="1">
      <c r="B16" s="83"/>
      <c r="C16" s="51"/>
      <c r="D16" s="11"/>
      <c r="E16" s="50"/>
      <c r="F16" s="51" t="s">
        <v>165</v>
      </c>
      <c r="G16" s="52">
        <v>1</v>
      </c>
      <c r="H16" s="53" t="s">
        <v>128</v>
      </c>
      <c r="I16" s="54">
        <v>54635</v>
      </c>
    </row>
    <row r="17" spans="2:9" s="7" customFormat="1" ht="12" customHeight="1">
      <c r="B17" s="83"/>
      <c r="C17" s="51"/>
      <c r="D17" s="11"/>
      <c r="E17" s="50"/>
      <c r="F17" s="51" t="s">
        <v>166</v>
      </c>
      <c r="G17" s="52">
        <v>1</v>
      </c>
      <c r="H17" s="53" t="s">
        <v>128</v>
      </c>
      <c r="I17" s="54"/>
    </row>
    <row r="18" spans="2:9" s="7" customFormat="1" ht="12" customHeight="1">
      <c r="B18" s="83" t="s">
        <v>76</v>
      </c>
      <c r="C18" s="51"/>
      <c r="D18" s="11"/>
      <c r="E18" s="50"/>
      <c r="F18" s="51" t="s">
        <v>167</v>
      </c>
      <c r="G18" s="52"/>
      <c r="H18" s="53"/>
      <c r="I18" s="54"/>
    </row>
    <row r="19" spans="2:9" s="7" customFormat="1" ht="12" customHeight="1">
      <c r="B19" s="83"/>
      <c r="C19" s="51"/>
      <c r="D19" s="11"/>
      <c r="E19" s="55"/>
      <c r="F19" s="56" t="s">
        <v>168</v>
      </c>
      <c r="G19" s="57">
        <v>1</v>
      </c>
      <c r="H19" s="58" t="s">
        <v>128</v>
      </c>
      <c r="I19" s="59"/>
    </row>
    <row r="20" spans="2:9" s="7" customFormat="1" ht="12" customHeight="1">
      <c r="B20" s="83" t="s">
        <v>79</v>
      </c>
      <c r="C20" s="56" t="s">
        <v>48</v>
      </c>
      <c r="D20" s="66"/>
      <c r="E20" s="61"/>
      <c r="F20" s="62"/>
      <c r="G20" s="63"/>
      <c r="H20" s="61"/>
      <c r="I20" s="64">
        <f>SUM(I11:I19)</f>
        <v>329015</v>
      </c>
    </row>
    <row r="21" spans="2:9" s="7" customFormat="1" ht="12" customHeight="1">
      <c r="B21" s="83"/>
      <c r="C21" s="45"/>
      <c r="D21" s="47"/>
      <c r="E21" s="44"/>
      <c r="F21" s="45" t="s">
        <v>162</v>
      </c>
      <c r="G21" s="46"/>
      <c r="H21" s="47"/>
      <c r="I21" s="48"/>
    </row>
    <row r="22" spans="2:9" s="7" customFormat="1" ht="12" customHeight="1">
      <c r="B22" s="83" t="s">
        <v>55</v>
      </c>
      <c r="C22" s="51"/>
      <c r="D22" s="53"/>
      <c r="E22" s="50"/>
      <c r="F22" s="51" t="s">
        <v>80</v>
      </c>
      <c r="G22" s="52">
        <v>1</v>
      </c>
      <c r="H22" s="53" t="s">
        <v>41</v>
      </c>
      <c r="I22" s="54"/>
    </row>
    <row r="23" spans="2:9" s="7" customFormat="1" ht="12" customHeight="1">
      <c r="B23" s="83"/>
      <c r="C23" s="51"/>
      <c r="D23" s="53"/>
      <c r="E23" s="50"/>
      <c r="F23" s="51" t="s">
        <v>81</v>
      </c>
      <c r="G23" s="52">
        <v>1</v>
      </c>
      <c r="H23" s="53" t="s">
        <v>26</v>
      </c>
      <c r="I23" s="54"/>
    </row>
    <row r="24" spans="2:9" s="7" customFormat="1" ht="12" customHeight="1">
      <c r="B24" s="83" t="s">
        <v>56</v>
      </c>
      <c r="C24" s="51"/>
      <c r="D24" s="53"/>
      <c r="E24" s="50"/>
      <c r="F24" s="51" t="s">
        <v>43</v>
      </c>
      <c r="G24" s="52">
        <v>2</v>
      </c>
      <c r="H24" s="53" t="s">
        <v>25</v>
      </c>
      <c r="I24" s="54"/>
    </row>
    <row r="25" spans="2:9" s="7" customFormat="1" ht="12" customHeight="1">
      <c r="B25" s="83"/>
      <c r="C25" s="51"/>
      <c r="D25" s="53"/>
      <c r="E25" s="50"/>
      <c r="F25" s="51" t="s">
        <v>176</v>
      </c>
      <c r="G25" s="52">
        <v>1</v>
      </c>
      <c r="H25" s="53" t="s">
        <v>177</v>
      </c>
      <c r="I25" s="54"/>
    </row>
    <row r="26" spans="2:9" s="7" customFormat="1" ht="12" customHeight="1">
      <c r="B26" s="83" t="s">
        <v>58</v>
      </c>
      <c r="C26" s="51" t="s">
        <v>82</v>
      </c>
      <c r="D26" s="53"/>
      <c r="E26" s="104" t="s">
        <v>181</v>
      </c>
      <c r="F26" s="51" t="s">
        <v>57</v>
      </c>
      <c r="G26" s="52">
        <v>1</v>
      </c>
      <c r="H26" s="53" t="s">
        <v>38</v>
      </c>
      <c r="I26" s="54"/>
    </row>
    <row r="27" spans="2:9" s="7" customFormat="1" ht="12" customHeight="1">
      <c r="B27" s="83"/>
      <c r="C27" s="51"/>
      <c r="D27" s="53"/>
      <c r="E27" s="104"/>
      <c r="F27" s="51" t="s">
        <v>59</v>
      </c>
      <c r="G27" s="52">
        <v>1</v>
      </c>
      <c r="H27" s="53" t="s">
        <v>37</v>
      </c>
      <c r="I27" s="54">
        <v>301472</v>
      </c>
    </row>
    <row r="28" spans="2:9" s="7" customFormat="1" ht="12" customHeight="1">
      <c r="B28" s="83" t="s">
        <v>123</v>
      </c>
      <c r="C28" s="51"/>
      <c r="D28" s="53"/>
      <c r="E28" s="50"/>
      <c r="F28" s="51" t="s">
        <v>83</v>
      </c>
      <c r="G28" s="52">
        <v>1</v>
      </c>
      <c r="H28" s="53" t="s">
        <v>84</v>
      </c>
      <c r="I28" s="54"/>
    </row>
    <row r="29" spans="2:9" s="7" customFormat="1" ht="12" customHeight="1">
      <c r="B29" s="83"/>
      <c r="C29" s="51"/>
      <c r="D29" s="53"/>
      <c r="E29" s="50"/>
      <c r="F29" s="51" t="s">
        <v>163</v>
      </c>
      <c r="G29" s="52">
        <v>1</v>
      </c>
      <c r="H29" s="53" t="s">
        <v>128</v>
      </c>
      <c r="I29" s="54"/>
    </row>
    <row r="30" spans="2:9" s="7" customFormat="1" ht="12" customHeight="1">
      <c r="B30" s="83"/>
      <c r="C30" s="51"/>
      <c r="D30" s="53"/>
      <c r="E30" s="50"/>
      <c r="F30" s="51" t="s">
        <v>169</v>
      </c>
      <c r="G30" s="52">
        <v>1</v>
      </c>
      <c r="H30" s="53" t="s">
        <v>128</v>
      </c>
      <c r="I30" s="54"/>
    </row>
    <row r="31" spans="2:9" s="7" customFormat="1" ht="12" customHeight="1">
      <c r="B31" s="83"/>
      <c r="C31" s="51"/>
      <c r="D31" s="53"/>
      <c r="E31" s="50"/>
      <c r="F31" s="51" t="s">
        <v>170</v>
      </c>
      <c r="G31" s="52">
        <v>1</v>
      </c>
      <c r="H31" s="53" t="s">
        <v>128</v>
      </c>
      <c r="I31" s="54"/>
    </row>
    <row r="32" spans="2:9" s="7" customFormat="1" ht="12" customHeight="1">
      <c r="B32" s="83"/>
      <c r="C32" s="51"/>
      <c r="D32" s="53"/>
      <c r="E32" s="50"/>
      <c r="F32" s="51" t="s">
        <v>85</v>
      </c>
      <c r="G32" s="52">
        <v>1</v>
      </c>
      <c r="H32" s="53" t="s">
        <v>36</v>
      </c>
      <c r="I32" s="54"/>
    </row>
    <row r="33" spans="2:9" s="7" customFormat="1" ht="12" customHeight="1">
      <c r="B33" s="83"/>
      <c r="C33" s="51"/>
      <c r="D33" s="53"/>
      <c r="E33" s="50"/>
      <c r="F33" s="51" t="s">
        <v>86</v>
      </c>
      <c r="G33" s="52">
        <v>1</v>
      </c>
      <c r="H33" s="53" t="s">
        <v>36</v>
      </c>
      <c r="I33" s="54"/>
    </row>
    <row r="34" spans="2:9" s="7" customFormat="1" ht="12" customHeight="1">
      <c r="B34" s="83"/>
      <c r="C34" s="51"/>
      <c r="D34" s="53"/>
      <c r="E34" s="50"/>
      <c r="F34" s="51" t="s">
        <v>164</v>
      </c>
      <c r="G34" s="52">
        <v>1</v>
      </c>
      <c r="H34" s="53" t="s">
        <v>151</v>
      </c>
      <c r="I34" s="54"/>
    </row>
    <row r="35" spans="2:9" s="7" customFormat="1" ht="12" customHeight="1">
      <c r="B35" s="83"/>
      <c r="C35" s="51"/>
      <c r="D35" s="53"/>
      <c r="E35" s="50"/>
      <c r="F35" s="51" t="s">
        <v>87</v>
      </c>
      <c r="G35" s="52">
        <v>1</v>
      </c>
      <c r="H35" s="53" t="s">
        <v>84</v>
      </c>
      <c r="I35" s="54"/>
    </row>
    <row r="36" spans="2:9" s="7" customFormat="1" ht="12" customHeight="1">
      <c r="B36" s="83"/>
      <c r="C36" s="51"/>
      <c r="D36" s="53"/>
      <c r="E36" s="55"/>
      <c r="F36" s="56" t="s">
        <v>88</v>
      </c>
      <c r="G36" s="57">
        <v>1</v>
      </c>
      <c r="H36" s="58" t="s">
        <v>54</v>
      </c>
      <c r="I36" s="59"/>
    </row>
    <row r="37" spans="2:9" s="7" customFormat="1" ht="12" customHeight="1">
      <c r="B37" s="83"/>
      <c r="C37" s="56" t="s">
        <v>49</v>
      </c>
      <c r="D37" s="66"/>
      <c r="E37" s="61"/>
      <c r="F37" s="62"/>
      <c r="G37" s="63"/>
      <c r="H37" s="61"/>
      <c r="I37" s="64">
        <f>SUM(I27:I36)</f>
        <v>301472</v>
      </c>
    </row>
    <row r="38" spans="2:9" s="7" customFormat="1" ht="12" customHeight="1">
      <c r="B38" s="83"/>
      <c r="C38" s="51" t="s">
        <v>89</v>
      </c>
      <c r="D38" s="11"/>
      <c r="E38" s="44" t="s">
        <v>90</v>
      </c>
      <c r="F38" s="45" t="s">
        <v>33</v>
      </c>
      <c r="G38" s="46">
        <v>1</v>
      </c>
      <c r="H38" s="47" t="s">
        <v>26</v>
      </c>
      <c r="I38" s="48"/>
    </row>
    <row r="39" spans="2:9" s="7" customFormat="1" ht="12" customHeight="1">
      <c r="B39" s="83"/>
      <c r="C39" s="51"/>
      <c r="D39" s="11"/>
      <c r="E39" s="50"/>
      <c r="F39" s="51" t="s">
        <v>171</v>
      </c>
      <c r="G39" s="52"/>
      <c r="H39" s="53"/>
      <c r="I39" s="54">
        <v>112000</v>
      </c>
    </row>
    <row r="40" spans="2:9" s="7" customFormat="1" ht="12" customHeight="1">
      <c r="B40" s="83"/>
      <c r="C40" s="51"/>
      <c r="D40" s="11"/>
      <c r="E40" s="55"/>
      <c r="F40" s="56" t="s">
        <v>178</v>
      </c>
      <c r="G40" s="57">
        <v>871</v>
      </c>
      <c r="H40" s="58" t="s">
        <v>179</v>
      </c>
      <c r="I40" s="59"/>
    </row>
    <row r="41" spans="2:9" s="7" customFormat="1" ht="12" customHeight="1">
      <c r="B41" s="83"/>
      <c r="C41" s="56" t="s">
        <v>44</v>
      </c>
      <c r="D41" s="66"/>
      <c r="E41" s="61"/>
      <c r="F41" s="62"/>
      <c r="G41" s="63"/>
      <c r="H41" s="61"/>
      <c r="I41" s="64">
        <f>SUM(I38:I40)</f>
        <v>112000</v>
      </c>
    </row>
    <row r="42" spans="2:9" s="7" customFormat="1" ht="12" customHeight="1">
      <c r="B42" s="84"/>
      <c r="C42" s="60"/>
      <c r="D42" s="60" t="s">
        <v>35</v>
      </c>
      <c r="E42" s="61"/>
      <c r="F42" s="62"/>
      <c r="G42" s="63"/>
      <c r="H42" s="61"/>
      <c r="I42" s="64">
        <f>SUM(I41,I37,I20,I10)</f>
        <v>743999</v>
      </c>
    </row>
    <row r="43" spans="2:9" s="7" customFormat="1" ht="12" customHeight="1">
      <c r="B43" s="82"/>
      <c r="C43" s="44"/>
      <c r="D43" s="44"/>
      <c r="E43" s="44"/>
      <c r="F43" s="45" t="s">
        <v>60</v>
      </c>
      <c r="G43" s="46"/>
      <c r="H43" s="47"/>
      <c r="I43" s="48"/>
    </row>
    <row r="44" spans="2:9" s="7" customFormat="1" ht="12" customHeight="1">
      <c r="B44" s="83"/>
      <c r="C44" s="50"/>
      <c r="D44" s="50"/>
      <c r="E44" s="50"/>
      <c r="F44" s="51" t="s">
        <v>61</v>
      </c>
      <c r="G44" s="52">
        <v>2</v>
      </c>
      <c r="H44" s="53" t="s">
        <v>53</v>
      </c>
      <c r="I44" s="54"/>
    </row>
    <row r="45" spans="2:9" s="7" customFormat="1" ht="12" customHeight="1">
      <c r="B45" s="83"/>
      <c r="C45" s="104" t="s">
        <v>183</v>
      </c>
      <c r="D45" s="104" t="s">
        <v>182</v>
      </c>
      <c r="E45" s="87" t="s">
        <v>182</v>
      </c>
      <c r="F45" s="51" t="s">
        <v>91</v>
      </c>
      <c r="G45" s="52">
        <v>1</v>
      </c>
      <c r="H45" s="53" t="s">
        <v>23</v>
      </c>
      <c r="I45" s="54">
        <v>2804</v>
      </c>
    </row>
    <row r="46" spans="2:9" s="7" customFormat="1" ht="12" customHeight="1">
      <c r="B46" s="83"/>
      <c r="C46" s="104"/>
      <c r="D46" s="104"/>
      <c r="E46" s="87"/>
      <c r="F46" s="51" t="s">
        <v>62</v>
      </c>
      <c r="G46" s="52">
        <v>1</v>
      </c>
      <c r="H46" s="53" t="s">
        <v>24</v>
      </c>
      <c r="I46" s="54"/>
    </row>
    <row r="47" spans="2:9" s="7" customFormat="1" ht="12" customHeight="1">
      <c r="B47" s="83" t="s">
        <v>63</v>
      </c>
      <c r="C47" s="50"/>
      <c r="D47" s="50"/>
      <c r="E47" s="50"/>
      <c r="F47" s="51" t="s">
        <v>64</v>
      </c>
      <c r="G47" s="52"/>
      <c r="H47" s="53"/>
      <c r="I47" s="54"/>
    </row>
    <row r="48" spans="2:9" s="7" customFormat="1" ht="12" customHeight="1">
      <c r="B48" s="83"/>
      <c r="C48" s="50"/>
      <c r="D48" s="55"/>
      <c r="E48" s="55"/>
      <c r="F48" s="56" t="s">
        <v>65</v>
      </c>
      <c r="G48" s="57">
        <v>1</v>
      </c>
      <c r="H48" s="58" t="s">
        <v>66</v>
      </c>
      <c r="I48" s="59"/>
    </row>
    <row r="49" spans="2:9" s="7" customFormat="1" ht="12" customHeight="1">
      <c r="B49" s="83" t="s">
        <v>67</v>
      </c>
      <c r="C49" s="56" t="s">
        <v>42</v>
      </c>
      <c r="D49" s="60"/>
      <c r="E49" s="61"/>
      <c r="F49" s="62"/>
      <c r="G49" s="63"/>
      <c r="H49" s="61"/>
      <c r="I49" s="64">
        <f>SUM(I45:I48)</f>
        <v>2804</v>
      </c>
    </row>
    <row r="50" spans="2:9" s="7" customFormat="1" ht="12" customHeight="1">
      <c r="B50" s="83"/>
      <c r="C50" s="44"/>
      <c r="D50" s="44"/>
      <c r="E50" s="44"/>
      <c r="F50" s="45" t="s">
        <v>92</v>
      </c>
      <c r="G50" s="46"/>
      <c r="H50" s="47"/>
      <c r="I50" s="48"/>
    </row>
    <row r="51" spans="2:9" s="7" customFormat="1" ht="12" customHeight="1">
      <c r="B51" s="83" t="s">
        <v>68</v>
      </c>
      <c r="C51" s="50"/>
      <c r="D51" s="50"/>
      <c r="E51" s="50"/>
      <c r="F51" s="51" t="s">
        <v>69</v>
      </c>
      <c r="G51" s="52">
        <v>497</v>
      </c>
      <c r="H51" s="53" t="s">
        <v>93</v>
      </c>
      <c r="I51" s="54"/>
    </row>
    <row r="52" spans="2:9" s="7" customFormat="1" ht="12" customHeight="1">
      <c r="B52" s="83"/>
      <c r="C52" s="50"/>
      <c r="D52" s="50"/>
      <c r="E52" s="50"/>
      <c r="F52" s="51" t="s">
        <v>70</v>
      </c>
      <c r="G52" s="52">
        <v>1</v>
      </c>
      <c r="H52" s="53" t="s">
        <v>31</v>
      </c>
      <c r="I52" s="54"/>
    </row>
    <row r="53" spans="2:9" s="7" customFormat="1" ht="12" customHeight="1">
      <c r="B53" s="83" t="s">
        <v>39</v>
      </c>
      <c r="C53" s="50"/>
      <c r="D53" s="50"/>
      <c r="E53" s="50"/>
      <c r="F53" s="51" t="s">
        <v>94</v>
      </c>
      <c r="G53" s="52">
        <v>1</v>
      </c>
      <c r="H53" s="53" t="s">
        <v>29</v>
      </c>
      <c r="I53" s="54"/>
    </row>
    <row r="54" spans="2:9" s="7" customFormat="1" ht="12" customHeight="1">
      <c r="B54" s="83"/>
      <c r="C54" s="50"/>
      <c r="D54" s="50"/>
      <c r="E54" s="50"/>
      <c r="F54" s="51" t="s">
        <v>95</v>
      </c>
      <c r="G54" s="52">
        <v>1</v>
      </c>
      <c r="H54" s="53" t="s">
        <v>40</v>
      </c>
      <c r="I54" s="54"/>
    </row>
    <row r="55" spans="2:9" s="7" customFormat="1" ht="12" customHeight="1">
      <c r="B55" s="83" t="s">
        <v>71</v>
      </c>
      <c r="C55" s="50"/>
      <c r="D55" s="50"/>
      <c r="E55" s="50"/>
      <c r="F55" s="51" t="s">
        <v>96</v>
      </c>
      <c r="G55" s="52">
        <v>10</v>
      </c>
      <c r="H55" s="53" t="s">
        <v>40</v>
      </c>
      <c r="I55" s="54"/>
    </row>
    <row r="56" spans="2:9" s="7" customFormat="1" ht="12" customHeight="1">
      <c r="B56" s="83"/>
      <c r="C56" s="50"/>
      <c r="D56" s="50"/>
      <c r="E56" s="50"/>
      <c r="F56" s="51" t="s">
        <v>97</v>
      </c>
      <c r="G56" s="52">
        <v>10</v>
      </c>
      <c r="H56" s="53" t="s">
        <v>98</v>
      </c>
      <c r="I56" s="54"/>
    </row>
    <row r="57" spans="2:9" s="7" customFormat="1" ht="12" customHeight="1">
      <c r="B57" s="83"/>
      <c r="C57" s="104" t="s">
        <v>185</v>
      </c>
      <c r="D57" s="104" t="s">
        <v>184</v>
      </c>
      <c r="E57" s="104" t="s">
        <v>184</v>
      </c>
      <c r="F57" s="51" t="s">
        <v>99</v>
      </c>
      <c r="G57" s="52"/>
      <c r="H57" s="53"/>
      <c r="I57" s="54"/>
    </row>
    <row r="58" spans="2:9" s="7" customFormat="1" ht="12" customHeight="1">
      <c r="B58" s="83"/>
      <c r="C58" s="104"/>
      <c r="D58" s="104"/>
      <c r="E58" s="104"/>
      <c r="F58" s="51" t="s">
        <v>51</v>
      </c>
      <c r="G58" s="52">
        <v>10</v>
      </c>
      <c r="H58" s="53" t="s">
        <v>30</v>
      </c>
      <c r="I58" s="54">
        <v>297200</v>
      </c>
    </row>
    <row r="59" spans="2:9" s="7" customFormat="1" ht="12" customHeight="1">
      <c r="B59" s="83"/>
      <c r="C59" s="50"/>
      <c r="D59" s="110"/>
      <c r="E59" s="50"/>
      <c r="F59" s="51" t="s">
        <v>100</v>
      </c>
      <c r="G59" s="52">
        <v>1</v>
      </c>
      <c r="H59" s="53" t="s">
        <v>30</v>
      </c>
      <c r="I59" s="54"/>
    </row>
    <row r="60" spans="2:9" s="7" customFormat="1" ht="12" customHeight="1">
      <c r="B60" s="83"/>
      <c r="C60" s="50"/>
      <c r="D60" s="50"/>
      <c r="E60" s="50"/>
      <c r="F60" s="51" t="s">
        <v>101</v>
      </c>
      <c r="G60" s="52"/>
      <c r="H60" s="53"/>
      <c r="I60" s="54"/>
    </row>
    <row r="61" spans="2:9" s="7" customFormat="1" ht="12" customHeight="1">
      <c r="B61" s="83"/>
      <c r="C61" s="50"/>
      <c r="D61" s="50"/>
      <c r="E61" s="50"/>
      <c r="F61" s="51" t="s">
        <v>72</v>
      </c>
      <c r="G61" s="52">
        <v>1</v>
      </c>
      <c r="H61" s="53" t="s">
        <v>27</v>
      </c>
      <c r="I61" s="54"/>
    </row>
    <row r="62" spans="2:9" s="7" customFormat="1" ht="12" customHeight="1">
      <c r="B62" s="83"/>
      <c r="C62" s="50"/>
      <c r="D62" s="50"/>
      <c r="E62" s="50"/>
      <c r="F62" s="51" t="s">
        <v>47</v>
      </c>
      <c r="G62" s="52">
        <v>1</v>
      </c>
      <c r="H62" s="53" t="s">
        <v>28</v>
      </c>
      <c r="I62" s="54"/>
    </row>
    <row r="63" spans="2:9" s="7" customFormat="1" ht="12" customHeight="1">
      <c r="B63" s="83"/>
      <c r="C63" s="50"/>
      <c r="D63" s="50"/>
      <c r="E63" s="50"/>
      <c r="F63" s="51" t="s">
        <v>102</v>
      </c>
      <c r="G63" s="52">
        <v>1</v>
      </c>
      <c r="H63" s="53" t="s">
        <v>29</v>
      </c>
      <c r="I63" s="54"/>
    </row>
    <row r="64" spans="2:9" s="7" customFormat="1" ht="12" customHeight="1">
      <c r="B64" s="83"/>
      <c r="C64" s="50"/>
      <c r="D64" s="50"/>
      <c r="E64" s="50"/>
      <c r="F64" s="51" t="s">
        <v>103</v>
      </c>
      <c r="G64" s="52">
        <v>1</v>
      </c>
      <c r="H64" s="53" t="s">
        <v>66</v>
      </c>
      <c r="I64" s="54"/>
    </row>
    <row r="65" spans="2:9" s="7" customFormat="1" ht="12" customHeight="1">
      <c r="B65" s="83"/>
      <c r="C65" s="50"/>
      <c r="D65" s="50"/>
      <c r="E65" s="50"/>
      <c r="F65" s="51" t="s">
        <v>104</v>
      </c>
      <c r="G65" s="52"/>
      <c r="H65" s="53"/>
      <c r="I65" s="54"/>
    </row>
    <row r="66" spans="2:9" s="7" customFormat="1" ht="12" customHeight="1">
      <c r="B66" s="83"/>
      <c r="C66" s="50"/>
      <c r="D66" s="55"/>
      <c r="E66" s="55"/>
      <c r="F66" s="56" t="s">
        <v>105</v>
      </c>
      <c r="G66" s="57">
        <v>1</v>
      </c>
      <c r="H66" s="58" t="s">
        <v>32</v>
      </c>
      <c r="I66" s="59"/>
    </row>
    <row r="67" spans="2:9" s="7" customFormat="1" ht="12" customHeight="1">
      <c r="B67" s="83"/>
      <c r="C67" s="56" t="s">
        <v>44</v>
      </c>
      <c r="D67" s="60"/>
      <c r="E67" s="61"/>
      <c r="F67" s="62"/>
      <c r="G67" s="63"/>
      <c r="H67" s="61"/>
      <c r="I67" s="64">
        <f>SUM(I58:I66)</f>
        <v>297200</v>
      </c>
    </row>
    <row r="68" spans="2:9" s="7" customFormat="1" ht="12" customHeight="1">
      <c r="B68" s="84"/>
      <c r="C68" s="60"/>
      <c r="D68" s="60" t="s">
        <v>35</v>
      </c>
      <c r="E68" s="61"/>
      <c r="F68" s="62"/>
      <c r="G68" s="63"/>
      <c r="H68" s="61"/>
      <c r="I68" s="64">
        <f>SUM(I67,I49)</f>
        <v>300004</v>
      </c>
    </row>
    <row r="69" spans="2:9" s="7" customFormat="1" ht="12" customHeight="1" thickBot="1">
      <c r="B69" s="85"/>
      <c r="C69" s="68" t="s">
        <v>106</v>
      </c>
      <c r="D69" s="68"/>
      <c r="E69" s="69"/>
      <c r="F69" s="70"/>
      <c r="G69" s="71"/>
      <c r="H69" s="69"/>
      <c r="I69" s="72">
        <f>SUM(I68,I42)</f>
        <v>1044003</v>
      </c>
    </row>
    <row r="70" s="7" customFormat="1" ht="12" customHeight="1"/>
    <row r="71" s="7" customFormat="1" ht="12" customHeight="1">
      <c r="B71" s="39" t="s">
        <v>107</v>
      </c>
    </row>
    <row r="72" ht="12">
      <c r="B72" s="86" t="s">
        <v>50</v>
      </c>
    </row>
  </sheetData>
  <mergeCells count="10">
    <mergeCell ref="C3:D4"/>
    <mergeCell ref="E3:E4"/>
    <mergeCell ref="E57:E58"/>
    <mergeCell ref="F3:I3"/>
    <mergeCell ref="E11:E12"/>
    <mergeCell ref="E26:E27"/>
    <mergeCell ref="D45:D46"/>
    <mergeCell ref="C45:C46"/>
    <mergeCell ref="C57:C58"/>
    <mergeCell ref="D57:D59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K24" sqref="K24"/>
    </sheetView>
  </sheetViews>
  <sheetFormatPr defaultColWidth="9.00390625" defaultRowHeight="13.5"/>
  <cols>
    <col min="1" max="2" width="2.625" style="19" customWidth="1"/>
    <col min="3" max="5" width="12.625" style="19" customWidth="1"/>
    <col min="6" max="6" width="17.25390625" style="19" customWidth="1"/>
    <col min="7" max="7" width="6.50390625" style="19" customWidth="1"/>
    <col min="8" max="8" width="6.375" style="19" customWidth="1"/>
    <col min="9" max="16384" width="9.00390625" style="19" customWidth="1"/>
  </cols>
  <sheetData>
    <row r="1" spans="2:6" s="40" customFormat="1" ht="14.25">
      <c r="B1" s="73" t="s">
        <v>189</v>
      </c>
      <c r="C1" s="12"/>
      <c r="D1" s="12"/>
      <c r="E1" s="12"/>
      <c r="F1" s="12"/>
    </row>
    <row r="2" spans="2:7" s="7" customFormat="1" ht="12.75" thickBot="1">
      <c r="B2" s="74"/>
      <c r="G2" s="7" t="s">
        <v>121</v>
      </c>
    </row>
    <row r="3" spans="2:9" s="74" customFormat="1" ht="12" customHeight="1">
      <c r="B3" s="41" t="s">
        <v>122</v>
      </c>
      <c r="C3" s="98" t="s">
        <v>20</v>
      </c>
      <c r="D3" s="99"/>
      <c r="E3" s="102" t="s">
        <v>21</v>
      </c>
      <c r="F3" s="105" t="s">
        <v>132</v>
      </c>
      <c r="G3" s="106"/>
      <c r="H3" s="106"/>
      <c r="I3" s="107"/>
    </row>
    <row r="4" spans="2:9" s="74" customFormat="1" ht="12" customHeight="1">
      <c r="B4" s="42" t="s">
        <v>123</v>
      </c>
      <c r="C4" s="100"/>
      <c r="D4" s="101"/>
      <c r="E4" s="103"/>
      <c r="F4" s="111" t="s">
        <v>133</v>
      </c>
      <c r="G4" s="112"/>
      <c r="H4" s="113"/>
      <c r="I4" s="75" t="s">
        <v>124</v>
      </c>
    </row>
    <row r="5" spans="2:9" s="7" customFormat="1" ht="24">
      <c r="B5" s="43"/>
      <c r="C5" s="51" t="s">
        <v>135</v>
      </c>
      <c r="D5" s="47"/>
      <c r="E5" s="88" t="s">
        <v>137</v>
      </c>
      <c r="F5" s="62" t="s">
        <v>138</v>
      </c>
      <c r="G5" s="63"/>
      <c r="H5" s="61"/>
      <c r="I5" s="64">
        <v>8978</v>
      </c>
    </row>
    <row r="6" spans="2:9" s="7" customFormat="1" ht="12">
      <c r="B6" s="49"/>
      <c r="C6" s="51"/>
      <c r="D6" s="53"/>
      <c r="E6" s="108" t="s">
        <v>136</v>
      </c>
      <c r="F6" s="51" t="s">
        <v>126</v>
      </c>
      <c r="G6" s="52"/>
      <c r="H6" s="53"/>
      <c r="I6" s="54"/>
    </row>
    <row r="7" spans="2:9" s="7" customFormat="1" ht="12">
      <c r="B7" s="49"/>
      <c r="C7" s="51"/>
      <c r="D7" s="53"/>
      <c r="E7" s="104"/>
      <c r="F7" s="51" t="s">
        <v>127</v>
      </c>
      <c r="G7" s="52"/>
      <c r="H7" s="53"/>
      <c r="I7" s="54">
        <v>2194</v>
      </c>
    </row>
    <row r="8" spans="2:9" s="7" customFormat="1" ht="12">
      <c r="B8" s="49"/>
      <c r="C8" s="56" t="s">
        <v>125</v>
      </c>
      <c r="D8" s="66"/>
      <c r="E8" s="61"/>
      <c r="F8" s="62"/>
      <c r="G8" s="63"/>
      <c r="H8" s="61"/>
      <c r="I8" s="64">
        <f>SUM(I5:I7)</f>
        <v>11172</v>
      </c>
    </row>
    <row r="9" spans="2:9" s="7" customFormat="1" ht="12">
      <c r="B9" s="49"/>
      <c r="C9" s="45"/>
      <c r="D9" s="47"/>
      <c r="E9" s="108" t="s">
        <v>143</v>
      </c>
      <c r="F9" s="45" t="s">
        <v>140</v>
      </c>
      <c r="G9" s="46">
        <v>97.1</v>
      </c>
      <c r="H9" s="47" t="s">
        <v>45</v>
      </c>
      <c r="I9" s="48">
        <v>16002</v>
      </c>
    </row>
    <row r="10" spans="2:9" s="7" customFormat="1" ht="12">
      <c r="B10" s="49"/>
      <c r="C10" s="51" t="s">
        <v>139</v>
      </c>
      <c r="D10" s="53"/>
      <c r="E10" s="109"/>
      <c r="F10" s="56" t="s">
        <v>141</v>
      </c>
      <c r="G10" s="57">
        <v>2360</v>
      </c>
      <c r="H10" s="58" t="s">
        <v>142</v>
      </c>
      <c r="I10" s="59">
        <v>60000</v>
      </c>
    </row>
    <row r="11" spans="2:9" s="7" customFormat="1" ht="12">
      <c r="B11" s="49"/>
      <c r="C11" s="51"/>
      <c r="D11" s="11"/>
      <c r="E11" s="108" t="s">
        <v>144</v>
      </c>
      <c r="F11" s="45" t="s">
        <v>145</v>
      </c>
      <c r="G11" s="46"/>
      <c r="H11" s="47"/>
      <c r="I11" s="48"/>
    </row>
    <row r="12" spans="2:9" s="7" customFormat="1" ht="12">
      <c r="B12" s="49"/>
      <c r="C12" s="51"/>
      <c r="D12" s="11"/>
      <c r="E12" s="110"/>
      <c r="F12" s="56" t="s">
        <v>146</v>
      </c>
      <c r="G12" s="57">
        <v>2</v>
      </c>
      <c r="H12" s="58" t="s">
        <v>128</v>
      </c>
      <c r="I12" s="59">
        <v>3479</v>
      </c>
    </row>
    <row r="13" spans="2:9" s="7" customFormat="1" ht="12">
      <c r="B13" s="49"/>
      <c r="C13" s="51"/>
      <c r="D13" s="11"/>
      <c r="E13" s="108" t="s">
        <v>147</v>
      </c>
      <c r="F13" s="45" t="s">
        <v>148</v>
      </c>
      <c r="G13" s="46"/>
      <c r="H13" s="47"/>
      <c r="I13" s="48"/>
    </row>
    <row r="14" spans="2:9" s="7" customFormat="1" ht="12">
      <c r="B14" s="49"/>
      <c r="C14" s="51"/>
      <c r="D14" s="11"/>
      <c r="E14" s="110"/>
      <c r="F14" s="51" t="s">
        <v>149</v>
      </c>
      <c r="G14" s="52"/>
      <c r="H14" s="53"/>
      <c r="I14" s="54"/>
    </row>
    <row r="15" spans="2:9" s="7" customFormat="1" ht="13.5">
      <c r="B15" s="49"/>
      <c r="C15" s="51"/>
      <c r="D15" s="11"/>
      <c r="E15" s="89"/>
      <c r="F15" s="51" t="s">
        <v>152</v>
      </c>
      <c r="G15" s="52">
        <v>1</v>
      </c>
      <c r="H15" s="53" t="s">
        <v>151</v>
      </c>
      <c r="I15" s="54">
        <v>190</v>
      </c>
    </row>
    <row r="16" spans="2:9" s="7" customFormat="1" ht="13.5">
      <c r="B16" s="49"/>
      <c r="C16" s="51"/>
      <c r="D16" s="11"/>
      <c r="E16" s="89"/>
      <c r="F16" s="51" t="s">
        <v>150</v>
      </c>
      <c r="G16" s="52">
        <v>2</v>
      </c>
      <c r="H16" s="53" t="s">
        <v>151</v>
      </c>
      <c r="I16" s="54">
        <v>9110</v>
      </c>
    </row>
    <row r="17" spans="2:9" s="7" customFormat="1" ht="13.5">
      <c r="B17" s="49"/>
      <c r="C17" s="51"/>
      <c r="D17" s="11"/>
      <c r="E17" s="89"/>
      <c r="F17" s="51" t="s">
        <v>160</v>
      </c>
      <c r="G17" s="52">
        <v>1</v>
      </c>
      <c r="H17" s="53" t="s">
        <v>151</v>
      </c>
      <c r="I17" s="54">
        <v>140</v>
      </c>
    </row>
    <row r="18" spans="2:9" s="7" customFormat="1" ht="13.5">
      <c r="B18" s="49"/>
      <c r="C18" s="51"/>
      <c r="D18" s="11"/>
      <c r="E18" s="89"/>
      <c r="F18" s="51" t="s">
        <v>161</v>
      </c>
      <c r="G18" s="52">
        <v>2</v>
      </c>
      <c r="H18" s="53" t="s">
        <v>151</v>
      </c>
      <c r="I18" s="54">
        <v>10370</v>
      </c>
    </row>
    <row r="19" spans="2:10" s="7" customFormat="1" ht="12">
      <c r="B19" s="49"/>
      <c r="C19" s="56" t="s">
        <v>125</v>
      </c>
      <c r="D19" s="66"/>
      <c r="E19" s="61"/>
      <c r="F19" s="62"/>
      <c r="G19" s="63"/>
      <c r="H19" s="61"/>
      <c r="I19" s="64">
        <f>SUM(I9:I18)</f>
        <v>99291</v>
      </c>
      <c r="J19" s="90"/>
    </row>
    <row r="20" spans="2:9" s="7" customFormat="1" ht="12">
      <c r="B20" s="65"/>
      <c r="C20" s="60"/>
      <c r="D20" s="60" t="s">
        <v>129</v>
      </c>
      <c r="E20" s="61"/>
      <c r="F20" s="62"/>
      <c r="G20" s="63"/>
      <c r="H20" s="61"/>
      <c r="I20" s="64">
        <f>SUM(I19,I8)</f>
        <v>110463</v>
      </c>
    </row>
    <row r="21" spans="2:9" s="7" customFormat="1" ht="12.75" thickBot="1">
      <c r="B21" s="67"/>
      <c r="C21" s="68" t="s">
        <v>130</v>
      </c>
      <c r="D21" s="68"/>
      <c r="E21" s="69"/>
      <c r="F21" s="70"/>
      <c r="G21" s="71"/>
      <c r="H21" s="69"/>
      <c r="I21" s="72">
        <f>SUM(I20)</f>
        <v>110463</v>
      </c>
    </row>
    <row r="22" spans="2:9" s="7" customFormat="1" ht="12">
      <c r="B22" s="11"/>
      <c r="C22" s="11"/>
      <c r="D22" s="11"/>
      <c r="E22" s="11"/>
      <c r="F22" s="11"/>
      <c r="G22" s="52"/>
      <c r="H22" s="11"/>
      <c r="I22" s="52"/>
    </row>
    <row r="23" spans="2:9" s="7" customFormat="1" ht="12">
      <c r="B23" s="11" t="s">
        <v>131</v>
      </c>
      <c r="C23" s="11"/>
      <c r="D23" s="11"/>
      <c r="E23" s="11"/>
      <c r="F23" s="11"/>
      <c r="G23" s="52"/>
      <c r="H23" s="11"/>
      <c r="I23" s="52"/>
    </row>
    <row r="24" spans="2:9" s="7" customFormat="1" ht="12">
      <c r="B24" s="11" t="s">
        <v>113</v>
      </c>
      <c r="C24" s="11"/>
      <c r="D24" s="11"/>
      <c r="E24" s="11"/>
      <c r="F24" s="11"/>
      <c r="G24" s="52"/>
      <c r="H24" s="11"/>
      <c r="I24" s="52"/>
    </row>
  </sheetData>
  <mergeCells count="8">
    <mergeCell ref="F3:I3"/>
    <mergeCell ref="F4:H4"/>
    <mergeCell ref="E6:E7"/>
    <mergeCell ref="C3:D4"/>
    <mergeCell ref="E3:E4"/>
    <mergeCell ref="E9:E10"/>
    <mergeCell ref="E13:E14"/>
    <mergeCell ref="E11:E12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2001-01-30T02:06:03Z</cp:lastPrinted>
  <dcterms:created xsi:type="dcterms:W3CDTF">1997-01-08T22:48:59Z</dcterms:created>
  <dcterms:modified xsi:type="dcterms:W3CDTF">2007-09-12T08:18:40Z</dcterms:modified>
  <cp:category/>
  <cp:version/>
  <cp:contentType/>
  <cp:contentStatus/>
</cp:coreProperties>
</file>