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9-1(1)-1活性化林構" sheetId="1" r:id="rId1"/>
    <sheet name="09-1(1)-2強化林構" sheetId="2" r:id="rId2"/>
    <sheet name="09-1(2)-1活性化林構" sheetId="3" r:id="rId3"/>
    <sheet name="09-1(2)-2基盤強化林構" sheetId="4" r:id="rId4"/>
  </sheets>
  <definedNames/>
  <calcPr fullCalcOnLoad="1"/>
</workbook>
</file>

<file path=xl/sharedStrings.xml><?xml version="1.0" encoding="utf-8"?>
<sst xmlns="http://schemas.openxmlformats.org/spreadsheetml/2006/main" count="645" uniqueCount="480">
  <si>
    <t>〃</t>
  </si>
  <si>
    <t>子持村</t>
  </si>
  <si>
    <t>桐生市</t>
  </si>
  <si>
    <t>高山村</t>
  </si>
  <si>
    <t>中之条町</t>
  </si>
  <si>
    <t>大間々町</t>
  </si>
  <si>
    <t>水上町</t>
  </si>
  <si>
    <t>指定年度</t>
  </si>
  <si>
    <t>事業区分</t>
  </si>
  <si>
    <t>総事業費</t>
  </si>
  <si>
    <t>２年度</t>
  </si>
  <si>
    <t>３年度</t>
  </si>
  <si>
    <t>４年度</t>
  </si>
  <si>
    <t>５年度</t>
  </si>
  <si>
    <t>６年度</t>
  </si>
  <si>
    <t>７年度</t>
  </si>
  <si>
    <t>８年度</t>
  </si>
  <si>
    <t>実績計</t>
  </si>
  <si>
    <t>赤城村</t>
  </si>
  <si>
    <t>総合型</t>
  </si>
  <si>
    <t>川場村</t>
  </si>
  <si>
    <t>〃</t>
  </si>
  <si>
    <t>南牧村</t>
  </si>
  <si>
    <t>〃</t>
  </si>
  <si>
    <t>〃</t>
  </si>
  <si>
    <t>下仁田町</t>
  </si>
  <si>
    <t>新治村</t>
  </si>
  <si>
    <t>〃</t>
  </si>
  <si>
    <t>〃</t>
  </si>
  <si>
    <t>〃</t>
  </si>
  <si>
    <t>〃</t>
  </si>
  <si>
    <t>上野村</t>
  </si>
  <si>
    <t>資源活用型</t>
  </si>
  <si>
    <t>〃</t>
  </si>
  <si>
    <t>中里村</t>
  </si>
  <si>
    <t>新治村</t>
  </si>
  <si>
    <t>（勢）東村</t>
  </si>
  <si>
    <t>〃</t>
  </si>
  <si>
    <t>〃</t>
  </si>
  <si>
    <t>富岡市</t>
  </si>
  <si>
    <t>　　　　沼田市は「緑のアメニティ整備事業」</t>
  </si>
  <si>
    <t>上野村</t>
  </si>
  <si>
    <t>森林活用型</t>
  </si>
  <si>
    <t>市町村名</t>
  </si>
  <si>
    <t>（勢）東村</t>
  </si>
  <si>
    <t>地域活性化型</t>
  </si>
  <si>
    <t>活力増進ﾓﾃﾞﾙ</t>
  </si>
  <si>
    <t>第１表　林業構造改善事業実績</t>
  </si>
  <si>
    <t>　（注）単独融資事業を除く</t>
  </si>
  <si>
    <t>〔資料〕林業振興課</t>
  </si>
  <si>
    <t>事業区分</t>
  </si>
  <si>
    <t>総事業費</t>
  </si>
  <si>
    <t>〔資料〕林業振興課</t>
  </si>
  <si>
    <t>（単位：千円）</t>
  </si>
  <si>
    <t>類</t>
  </si>
  <si>
    <t>事　　業　　区　　分</t>
  </si>
  <si>
    <t>事　業　種　目</t>
  </si>
  <si>
    <t>型</t>
  </si>
  <si>
    <t>小　区　分</t>
  </si>
  <si>
    <t xml:space="preserve">  事 業 費</t>
  </si>
  <si>
    <t>回</t>
  </si>
  <si>
    <t>地域協議会</t>
  </si>
  <si>
    <t>回</t>
  </si>
  <si>
    <t>組織化推進</t>
  </si>
  <si>
    <t>活動事業</t>
  </si>
  <si>
    <t>回</t>
  </si>
  <si>
    <t>活動事業</t>
  </si>
  <si>
    <t>回</t>
  </si>
  <si>
    <t>枚</t>
  </si>
  <si>
    <t>推進事業</t>
  </si>
  <si>
    <t>箇所</t>
  </si>
  <si>
    <t>複層林</t>
  </si>
  <si>
    <t>モデル団地</t>
  </si>
  <si>
    <t>枚</t>
  </si>
  <si>
    <t>林道舗装　　　 １路線</t>
  </si>
  <si>
    <t>作業道開設</t>
  </si>
  <si>
    <t>素材生産用機械</t>
  </si>
  <si>
    <t>　林内作業車</t>
  </si>
  <si>
    <t>台</t>
  </si>
  <si>
    <t>　グラップル付クレーン</t>
  </si>
  <si>
    <t>台</t>
  </si>
  <si>
    <t>台</t>
  </si>
  <si>
    <t>棟</t>
  </si>
  <si>
    <t>総</t>
  </si>
  <si>
    <t>林業生産</t>
  </si>
  <si>
    <t>高度化促進</t>
  </si>
  <si>
    <t>棟</t>
  </si>
  <si>
    <t>台</t>
  </si>
  <si>
    <t>合</t>
  </si>
  <si>
    <t>地域資源高度</t>
  </si>
  <si>
    <t>利用生産施設</t>
  </si>
  <si>
    <t>　製炭がま</t>
  </si>
  <si>
    <t>基</t>
  </si>
  <si>
    <t>　作業用建物</t>
  </si>
  <si>
    <t>　加工場整備</t>
  </si>
  <si>
    <t>箇所</t>
  </si>
  <si>
    <t>式</t>
  </si>
  <si>
    <t>式</t>
  </si>
  <si>
    <t>　焼却炉</t>
  </si>
  <si>
    <t>基</t>
  </si>
  <si>
    <t>台</t>
  </si>
  <si>
    <t>　丸棒加工機</t>
  </si>
  <si>
    <t>台</t>
  </si>
  <si>
    <t>台</t>
  </si>
  <si>
    <t>　乾燥機</t>
  </si>
  <si>
    <t>台</t>
  </si>
  <si>
    <t>　管理棟</t>
  </si>
  <si>
    <t>棟</t>
  </si>
  <si>
    <t>　製材機</t>
  </si>
  <si>
    <t>台</t>
  </si>
  <si>
    <t>台</t>
  </si>
  <si>
    <t>台</t>
  </si>
  <si>
    <t>台</t>
  </si>
  <si>
    <t>台</t>
  </si>
  <si>
    <t>施設整備事業</t>
  </si>
  <si>
    <t>棟</t>
  </si>
  <si>
    <t>林業総合センター</t>
  </si>
  <si>
    <t>棟</t>
  </si>
  <si>
    <t>促進施設</t>
  </si>
  <si>
    <t>箇所</t>
  </si>
  <si>
    <t>式</t>
  </si>
  <si>
    <t>式</t>
  </si>
  <si>
    <t>集会施設</t>
  </si>
  <si>
    <t>棟</t>
  </si>
  <si>
    <t>式</t>
  </si>
  <si>
    <t>林間広場</t>
  </si>
  <si>
    <t>箇所</t>
  </si>
  <si>
    <t>林間歩道</t>
  </si>
  <si>
    <t>式</t>
  </si>
  <si>
    <t>球技施設</t>
  </si>
  <si>
    <t>整備事業</t>
  </si>
  <si>
    <t>合</t>
  </si>
  <si>
    <t>浴室棟</t>
  </si>
  <si>
    <t>棟</t>
  </si>
  <si>
    <t>型</t>
  </si>
  <si>
    <t>棟</t>
  </si>
  <si>
    <t>箇所</t>
  </si>
  <si>
    <t>式</t>
  </si>
  <si>
    <t>体験交流センター</t>
  </si>
  <si>
    <t>棟</t>
  </si>
  <si>
    <t>ｍ</t>
  </si>
  <si>
    <t>就労安定</t>
  </si>
  <si>
    <t>構造改善</t>
  </si>
  <si>
    <t>推進会議開催</t>
  </si>
  <si>
    <t>地域資源活用調査</t>
  </si>
  <si>
    <t>回</t>
  </si>
  <si>
    <t>回</t>
  </si>
  <si>
    <t>森林体験・交流</t>
  </si>
  <si>
    <t>交流会議開催</t>
  </si>
  <si>
    <t>体験林業活動</t>
  </si>
  <si>
    <t>回</t>
  </si>
  <si>
    <t>林道舗装　　　　２路線</t>
  </si>
  <si>
    <t>基盤整備事業</t>
  </si>
  <si>
    <t>森林産物生産</t>
  </si>
  <si>
    <t>施設整備事業</t>
  </si>
  <si>
    <t>　人員輸送車</t>
  </si>
  <si>
    <t>台</t>
  </si>
  <si>
    <t>活</t>
  </si>
  <si>
    <t>用</t>
  </si>
  <si>
    <t>　乾燥施設</t>
  </si>
  <si>
    <t>式</t>
  </si>
  <si>
    <t>　作業用建物</t>
  </si>
  <si>
    <t>型</t>
  </si>
  <si>
    <t>箇所</t>
  </si>
  <si>
    <t>森林産物流通</t>
  </si>
  <si>
    <t>　ほぞ取り盤</t>
  </si>
  <si>
    <t>台</t>
  </si>
  <si>
    <t>　サンダー</t>
  </si>
  <si>
    <t>台</t>
  </si>
  <si>
    <t>台</t>
  </si>
  <si>
    <t>台</t>
  </si>
  <si>
    <t>自然観察・教育文化施設</t>
  </si>
  <si>
    <t>　森林科学館</t>
  </si>
  <si>
    <t>　林間歩道</t>
  </si>
  <si>
    <t>　林間遊具</t>
  </si>
  <si>
    <t>式</t>
  </si>
  <si>
    <t>　休養施設</t>
  </si>
  <si>
    <t>源</t>
  </si>
  <si>
    <t>箇所</t>
  </si>
  <si>
    <t>用</t>
  </si>
  <si>
    <t>　シャワー室</t>
  </si>
  <si>
    <t>　四阿</t>
  </si>
  <si>
    <t>　駐車場</t>
  </si>
  <si>
    <t>基</t>
  </si>
  <si>
    <t>基</t>
  </si>
  <si>
    <t>式</t>
  </si>
  <si>
    <t>　花木植栽</t>
  </si>
  <si>
    <t>特認事業</t>
  </si>
  <si>
    <t>　カンナ盤</t>
  </si>
  <si>
    <t>台</t>
  </si>
  <si>
    <t>回</t>
  </si>
  <si>
    <t>地域活性化</t>
  </si>
  <si>
    <t>推進活動事業</t>
  </si>
  <si>
    <t>回</t>
  </si>
  <si>
    <t>先進地調査</t>
  </si>
  <si>
    <t>地域産物利用</t>
  </si>
  <si>
    <t>乾燥機</t>
  </si>
  <si>
    <t>地</t>
  </si>
  <si>
    <t>域</t>
  </si>
  <si>
    <t>林間菜園</t>
  </si>
  <si>
    <t>箇所</t>
  </si>
  <si>
    <t>活</t>
  </si>
  <si>
    <t>林道舗装　　　　１路線</t>
  </si>
  <si>
    <t>性</t>
  </si>
  <si>
    <t>山菜園</t>
  </si>
  <si>
    <t>箇所</t>
  </si>
  <si>
    <t>便所</t>
  </si>
  <si>
    <t>化</t>
  </si>
  <si>
    <t>棟</t>
  </si>
  <si>
    <t>森林体験・交流</t>
  </si>
  <si>
    <t>型</t>
  </si>
  <si>
    <t>事業</t>
  </si>
  <si>
    <t>集会用備品</t>
  </si>
  <si>
    <t>件</t>
  </si>
  <si>
    <t>力</t>
  </si>
  <si>
    <t>林道舗装　　　１路線</t>
  </si>
  <si>
    <t>健康増進施設</t>
  </si>
  <si>
    <t>進</t>
  </si>
  <si>
    <t>　林間遊具施設</t>
  </si>
  <si>
    <t>休養休憩施設</t>
  </si>
  <si>
    <t>促進施設整備</t>
  </si>
  <si>
    <t>　炊事施設</t>
  </si>
  <si>
    <t>その他</t>
  </si>
  <si>
    <t>式</t>
  </si>
  <si>
    <t>　大　区　分</t>
  </si>
  <si>
    <t>事　　　業　　　内　　　容</t>
  </si>
  <si>
    <t>協議会開催</t>
  </si>
  <si>
    <t>啓蒙普及活動</t>
  </si>
  <si>
    <t>人材派遣・交流</t>
  </si>
  <si>
    <t>協業化促進</t>
  </si>
  <si>
    <t>事業計画樹立</t>
  </si>
  <si>
    <t>ｈａ</t>
  </si>
  <si>
    <t>航空写真整備</t>
  </si>
  <si>
    <t>団地運営計画書作成</t>
  </si>
  <si>
    <t>高能率作業</t>
  </si>
  <si>
    <t>ｈａ</t>
  </si>
  <si>
    <t>ｈａ</t>
  </si>
  <si>
    <t>整備事業</t>
  </si>
  <si>
    <t>その他育林</t>
  </si>
  <si>
    <t>ｈａ</t>
  </si>
  <si>
    <t>作業道開設　　１路線</t>
  </si>
  <si>
    <t>看板</t>
  </si>
  <si>
    <t>林道整備</t>
  </si>
  <si>
    <t>m</t>
  </si>
  <si>
    <t>m</t>
  </si>
  <si>
    <t>作業道開設　 13路線</t>
  </si>
  <si>
    <t>m</t>
  </si>
  <si>
    <t>素材生産用機械</t>
  </si>
  <si>
    <t>　トラック</t>
  </si>
  <si>
    <t>台</t>
  </si>
  <si>
    <t>林業生産施設</t>
  </si>
  <si>
    <t>整備事業</t>
  </si>
  <si>
    <t>椎茸生産施設</t>
  </si>
  <si>
    <t>　作業用建物</t>
  </si>
  <si>
    <t>施設整備事業</t>
  </si>
  <si>
    <t>　自動植菌機</t>
  </si>
  <si>
    <t>地域資源高度利用生産用機械</t>
  </si>
  <si>
    <t>　フォークリフト</t>
  </si>
  <si>
    <t>型</t>
  </si>
  <si>
    <t>木炭生産施設</t>
  </si>
  <si>
    <t>　作業用建物</t>
  </si>
  <si>
    <t>　敷地舗装</t>
  </si>
  <si>
    <t>㎡</t>
  </si>
  <si>
    <t>木材加工施設</t>
  </si>
  <si>
    <t>　防虫防腐施設</t>
  </si>
  <si>
    <t>　木工せん孔盤</t>
  </si>
  <si>
    <t>林産物加工施設</t>
  </si>
  <si>
    <t>　剥皮施設</t>
  </si>
  <si>
    <t>林産物利用</t>
  </si>
  <si>
    <t>高度化促進</t>
  </si>
  <si>
    <t>施設整備事業</t>
  </si>
  <si>
    <t>　横切機</t>
  </si>
  <si>
    <t>　粉砕機</t>
  </si>
  <si>
    <t>　面取機</t>
  </si>
  <si>
    <t>　杭先削り機</t>
  </si>
  <si>
    <t>　中ぐり加工機</t>
  </si>
  <si>
    <t>林産物需要拡大</t>
  </si>
  <si>
    <t>林産物展示販売用施設</t>
  </si>
  <si>
    <t>　展示販売用建物</t>
  </si>
  <si>
    <t>林業情報処理</t>
  </si>
  <si>
    <t>活動拠点施設</t>
  </si>
  <si>
    <t>備品</t>
  </si>
  <si>
    <t>生活環境</t>
  </si>
  <si>
    <t>簡易給排水施設</t>
  </si>
  <si>
    <t>連絡道開設　　　１路線</t>
  </si>
  <si>
    <t>バンガロー</t>
  </si>
  <si>
    <t>棟</t>
  </si>
  <si>
    <t>ｍ</t>
  </si>
  <si>
    <t>総</t>
  </si>
  <si>
    <t>丸太遊具</t>
  </si>
  <si>
    <t>林業環境</t>
  </si>
  <si>
    <t>管理バーベキュー棟</t>
  </si>
  <si>
    <t>休養施設</t>
  </si>
  <si>
    <t>森林活用環境</t>
  </si>
  <si>
    <t>施設整備事業</t>
  </si>
  <si>
    <t>シャワー棟</t>
  </si>
  <si>
    <t>渓流整備</t>
  </si>
  <si>
    <t>合併浄化槽</t>
  </si>
  <si>
    <t>基本設計</t>
  </si>
  <si>
    <t>木材工芸等加工販売施設</t>
  </si>
  <si>
    <t>促進事業</t>
  </si>
  <si>
    <t>　丸棒削機</t>
  </si>
  <si>
    <t>地域協議会</t>
  </si>
  <si>
    <t>協議会開催</t>
  </si>
  <si>
    <t>先進地調査</t>
  </si>
  <si>
    <t>啓蒙普及活動</t>
  </si>
  <si>
    <t>森林産物利用促進活動</t>
  </si>
  <si>
    <t>森林資源活用</t>
  </si>
  <si>
    <t>資</t>
  </si>
  <si>
    <t>　トラック</t>
  </si>
  <si>
    <t>源</t>
  </si>
  <si>
    <t>　集材機</t>
  </si>
  <si>
    <t>　機械保管庫</t>
  </si>
  <si>
    <t>木材加工施設</t>
  </si>
  <si>
    <t>森林産物供給</t>
  </si>
  <si>
    <t>　貯木場整備新設</t>
  </si>
  <si>
    <t>加工施設</t>
  </si>
  <si>
    <t>　サンダー</t>
  </si>
  <si>
    <t>　　モルダー</t>
  </si>
  <si>
    <t>　　プレス</t>
  </si>
  <si>
    <t>　　ルーター</t>
  </si>
  <si>
    <t>　　ルータープログラム</t>
  </si>
  <si>
    <t>式</t>
  </si>
  <si>
    <t>　　組立機</t>
  </si>
  <si>
    <t>　　横切機</t>
  </si>
  <si>
    <t>　　角のみ</t>
  </si>
  <si>
    <t>　　梱包機</t>
  </si>
  <si>
    <t>木材加工用機械</t>
  </si>
  <si>
    <t>　トラック</t>
  </si>
  <si>
    <t>健康増進施設</t>
  </si>
  <si>
    <t>　サイクリングロード</t>
  </si>
  <si>
    <t>ｍ</t>
  </si>
  <si>
    <t>休養・休憩施設</t>
  </si>
  <si>
    <t>　キャンプ場</t>
  </si>
  <si>
    <t>　バンガロー</t>
  </si>
  <si>
    <t>活</t>
  </si>
  <si>
    <t>　バーベキュー棟</t>
  </si>
  <si>
    <t>　炊事施設</t>
  </si>
  <si>
    <t>森林体験・</t>
  </si>
  <si>
    <t>森林体験・交流</t>
  </si>
  <si>
    <t>施設整備事業</t>
  </si>
  <si>
    <t>　ベンチ</t>
  </si>
  <si>
    <t>基</t>
  </si>
  <si>
    <t>事業</t>
  </si>
  <si>
    <t>管理施設</t>
  </si>
  <si>
    <t>　管理棟</t>
  </si>
  <si>
    <t>　給水施設</t>
  </si>
  <si>
    <t>　基本設計</t>
  </si>
  <si>
    <t>　便所</t>
  </si>
  <si>
    <t>　案内板</t>
  </si>
  <si>
    <t>　排水施設</t>
  </si>
  <si>
    <t>　森林保全管理施設</t>
  </si>
  <si>
    <t>林産物活用ＤＩＹ施設</t>
  </si>
  <si>
    <t>森林産物流通</t>
  </si>
  <si>
    <t>加工施設整備</t>
  </si>
  <si>
    <t>　丸鋸盤</t>
  </si>
  <si>
    <t>活性化推進会議開催</t>
  </si>
  <si>
    <t>地域活性化推進事業</t>
  </si>
  <si>
    <t>地域資源活用調査</t>
  </si>
  <si>
    <t>山村都市交流推進活動</t>
  </si>
  <si>
    <t>高度化施設</t>
  </si>
  <si>
    <t>作業用建物</t>
  </si>
  <si>
    <t>その他加工機械</t>
  </si>
  <si>
    <t>複合経営推進</t>
  </si>
  <si>
    <t>地域整備・新設</t>
  </si>
  <si>
    <t>促進施設整備</t>
  </si>
  <si>
    <t>環境基盤</t>
  </si>
  <si>
    <t>連絡道開設</t>
  </si>
  <si>
    <t>集会用建物</t>
  </si>
  <si>
    <t>担い手育成方針の作成</t>
  </si>
  <si>
    <t>活力増進推進事業</t>
  </si>
  <si>
    <t>活力増進会議開催</t>
  </si>
  <si>
    <t>山村都市交流推進活動</t>
  </si>
  <si>
    <t>増</t>
  </si>
  <si>
    <t>モ</t>
  </si>
  <si>
    <t>デ</t>
  </si>
  <si>
    <t>森林体験・交流</t>
  </si>
  <si>
    <t>　バンガロー</t>
  </si>
  <si>
    <t>ル</t>
  </si>
  <si>
    <t>活力増進基盤施設整備事業</t>
  </si>
  <si>
    <t>　シャワー棟</t>
  </si>
  <si>
    <t>　野外卓</t>
  </si>
  <si>
    <t>　案内標識</t>
  </si>
  <si>
    <t>（注）繰越分を含む。</t>
  </si>
  <si>
    <t>〔資料〕林業振興課</t>
  </si>
  <si>
    <t>大　区　分</t>
  </si>
  <si>
    <t>小　区　分</t>
  </si>
  <si>
    <t>　　　 事　　　業　　　内　　　容</t>
  </si>
  <si>
    <t>回</t>
  </si>
  <si>
    <t>地域協議会活動</t>
  </si>
  <si>
    <t>　会議開催</t>
  </si>
  <si>
    <t>森林活用</t>
  </si>
  <si>
    <t>組織化推進</t>
  </si>
  <si>
    <t>推進事業</t>
  </si>
  <si>
    <t>森</t>
  </si>
  <si>
    <t>地域資源有効促進活動</t>
  </si>
  <si>
    <t>　地域資源活用分析調査</t>
  </si>
  <si>
    <t>式</t>
  </si>
  <si>
    <t>林</t>
  </si>
  <si>
    <t>活</t>
  </si>
  <si>
    <t>型</t>
  </si>
  <si>
    <t>　先進地調査</t>
  </si>
  <si>
    <t>森林空間活用</t>
  </si>
  <si>
    <t>山村体験交流施設　</t>
  </si>
  <si>
    <t>施設整備事業</t>
  </si>
  <si>
    <t>　休憩施設</t>
  </si>
  <si>
    <t>森林空間管理施設</t>
  </si>
  <si>
    <t>　駐車場</t>
  </si>
  <si>
    <t>　電気導入施設</t>
  </si>
  <si>
    <t>その他</t>
  </si>
  <si>
    <t>　合併浄化槽</t>
  </si>
  <si>
    <t>（１）－１　地域別・年度別事業費（林業山村活性化林業構造改善事業）</t>
  </si>
  <si>
    <t>小　　　計</t>
  </si>
  <si>
    <t>合　　　計</t>
  </si>
  <si>
    <t>沼田市(ｱﾒﾆﾃｨ)</t>
  </si>
  <si>
    <t>　　　　繰越分を含む</t>
  </si>
  <si>
    <t>（１）－２　地域別・年度別事業費（経営基盤強化林業構造改善事業）</t>
  </si>
  <si>
    <t>認定年度</t>
  </si>
  <si>
    <t>小       計</t>
  </si>
  <si>
    <t>合       計</t>
  </si>
  <si>
    <t>（２）－１　事業種目別事業内容（林業山村活性化林業構造改善事業）</t>
  </si>
  <si>
    <t>Ｈ　２　～　Ｈ　８　年　度</t>
  </si>
  <si>
    <t>先進地調査</t>
  </si>
  <si>
    <t>　　小　　計</t>
  </si>
  <si>
    <t>計</t>
  </si>
  <si>
    <t>活</t>
  </si>
  <si>
    <t>合　　　　計</t>
  </si>
  <si>
    <t>樹下植林</t>
  </si>
  <si>
    <t>林業生産基盤</t>
  </si>
  <si>
    <t>整備事業</t>
  </si>
  <si>
    <t>林業経営路網</t>
  </si>
  <si>
    <t>林道開設　　　 ８路線</t>
  </si>
  <si>
    <t>林業経営高度化</t>
  </si>
  <si>
    <t>施設整備事業</t>
  </si>
  <si>
    <t>　グラップル付バック</t>
  </si>
  <si>
    <t>　機械保管倉庫</t>
  </si>
  <si>
    <t>　集塵装置</t>
  </si>
  <si>
    <t>　駐車場整備</t>
  </si>
  <si>
    <t>林業機械整備補修用機械器具</t>
  </si>
  <si>
    <t>林業者定住化</t>
  </si>
  <si>
    <t>促進事業</t>
  </si>
  <si>
    <t>　ルーターマシン</t>
  </si>
  <si>
    <t>台</t>
  </si>
  <si>
    <t>森林資源活用</t>
  </si>
  <si>
    <t>推進事業</t>
  </si>
  <si>
    <t>推進活動事業</t>
  </si>
  <si>
    <t>促進施設整備</t>
  </si>
  <si>
    <t>事業</t>
  </si>
  <si>
    <t>施設整備</t>
  </si>
  <si>
    <t>作業道開設 　　 ４路線</t>
  </si>
  <si>
    <t>　集塵装置</t>
  </si>
  <si>
    <t>その他</t>
  </si>
  <si>
    <t>林業情報処理</t>
  </si>
  <si>
    <t>促進施設整備事業</t>
  </si>
  <si>
    <t>通信連絡施設</t>
  </si>
  <si>
    <t>交流促進施設</t>
  </si>
  <si>
    <t>　屋外灯</t>
  </si>
  <si>
    <t>　敷地舗装</t>
  </si>
  <si>
    <t>㎡</t>
  </si>
  <si>
    <t>　集塵機</t>
  </si>
  <si>
    <t>地域活性化基盤施設整備事業</t>
  </si>
  <si>
    <t>森林体験・交流促進施設整備事業</t>
  </si>
  <si>
    <t>地域資源活用</t>
  </si>
  <si>
    <t>基盤整備事業</t>
  </si>
  <si>
    <t>　四阿</t>
  </si>
  <si>
    <t>　休養施設</t>
  </si>
  <si>
    <t>　炊事施設</t>
  </si>
  <si>
    <t>　給水施設</t>
  </si>
  <si>
    <t>　駐車場</t>
  </si>
  <si>
    <t>　用地整備</t>
  </si>
  <si>
    <t>環境基盤整備事業</t>
  </si>
  <si>
    <t>担い手育成</t>
  </si>
  <si>
    <t>林業経営路網</t>
  </si>
  <si>
    <t>（２）－２　事業種目別事業内容（経営基盤強化林業構造改善事業）</t>
  </si>
  <si>
    <t>　　　　　　Ｈ　８　年　度　～</t>
  </si>
  <si>
    <t>森林活用施設</t>
  </si>
  <si>
    <t>整備事業</t>
  </si>
  <si>
    <t>　給水施設</t>
  </si>
  <si>
    <t>式</t>
  </si>
  <si>
    <t>市町村名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</si>
</sst>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3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" borderId="30" xfId="0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33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8" fillId="0" borderId="18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4" xfId="0" applyFont="1" applyBorder="1" applyAlignment="1">
      <alignment/>
    </xf>
    <xf numFmtId="176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176" fontId="8" fillId="0" borderId="17" xfId="0" applyNumberFormat="1" applyFont="1" applyBorder="1" applyAlignment="1">
      <alignment/>
    </xf>
    <xf numFmtId="0" fontId="8" fillId="0" borderId="36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176" fontId="8" fillId="0" borderId="37" xfId="0" applyNumberFormat="1" applyFont="1" applyBorder="1" applyAlignment="1">
      <alignment/>
    </xf>
    <xf numFmtId="176" fontId="8" fillId="0" borderId="34" xfId="0" applyNumberFormat="1" applyFont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 horizontal="distributed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2" borderId="40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distributed"/>
    </xf>
    <xf numFmtId="0" fontId="0" fillId="0" borderId="21" xfId="0" applyBorder="1" applyAlignment="1">
      <alignment horizontal="distributed"/>
    </xf>
    <xf numFmtId="0" fontId="2" fillId="0" borderId="2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7.125" style="21" customWidth="1"/>
    <col min="2" max="2" width="13.00390625" style="4" customWidth="1"/>
    <col min="3" max="3" width="11.375" style="4" customWidth="1"/>
    <col min="4" max="4" width="10.125" style="4" customWidth="1"/>
    <col min="5" max="11" width="9.625" style="4" customWidth="1"/>
    <col min="12" max="12" width="10.125" style="4" customWidth="1"/>
    <col min="13" max="16384" width="9.00390625" style="4" customWidth="1"/>
  </cols>
  <sheetData>
    <row r="1" spans="1:5" s="22" customFormat="1" ht="14.25">
      <c r="A1" s="2" t="s">
        <v>47</v>
      </c>
      <c r="B1" s="3"/>
      <c r="C1" s="3"/>
      <c r="D1" s="3"/>
      <c r="E1" s="3"/>
    </row>
    <row r="2" ht="12" customHeight="1">
      <c r="A2" s="1"/>
    </row>
    <row r="3" spans="1:8" s="22" customFormat="1" ht="14.25" customHeight="1">
      <c r="A3" s="2" t="s">
        <v>411</v>
      </c>
      <c r="B3" s="3"/>
      <c r="C3" s="3"/>
      <c r="D3" s="3"/>
      <c r="E3" s="3"/>
      <c r="F3" s="3"/>
      <c r="G3" s="3"/>
      <c r="H3" s="3"/>
    </row>
    <row r="4" ht="12" customHeight="1" thickBot="1">
      <c r="A4" s="1"/>
    </row>
    <row r="5" spans="1:12" ht="12" customHeight="1">
      <c r="A5" s="16" t="s">
        <v>7</v>
      </c>
      <c r="B5" s="17" t="s">
        <v>43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8" t="s">
        <v>17</v>
      </c>
    </row>
    <row r="6" spans="1:12" ht="12" customHeight="1">
      <c r="A6" s="19">
        <v>2</v>
      </c>
      <c r="B6" s="13" t="s">
        <v>18</v>
      </c>
      <c r="C6" s="14" t="s">
        <v>19</v>
      </c>
      <c r="D6" s="15">
        <v>393200</v>
      </c>
      <c r="E6" s="15"/>
      <c r="F6" s="15">
        <v>81500</v>
      </c>
      <c r="G6" s="15">
        <v>117000</v>
      </c>
      <c r="H6" s="15">
        <v>125000</v>
      </c>
      <c r="I6" s="15">
        <v>57900</v>
      </c>
      <c r="J6" s="15">
        <v>11800</v>
      </c>
      <c r="K6" s="15"/>
      <c r="L6" s="20">
        <f>SUM(F6:K6)</f>
        <v>393200</v>
      </c>
    </row>
    <row r="7" spans="1:12" ht="12" customHeight="1">
      <c r="A7" s="19">
        <v>2</v>
      </c>
      <c r="B7" s="13" t="s">
        <v>20</v>
      </c>
      <c r="C7" s="14" t="s">
        <v>21</v>
      </c>
      <c r="D7" s="15">
        <v>401896</v>
      </c>
      <c r="E7" s="15"/>
      <c r="F7" s="15">
        <v>66300</v>
      </c>
      <c r="G7" s="15">
        <v>31950</v>
      </c>
      <c r="H7" s="15">
        <v>137212</v>
      </c>
      <c r="I7" s="15">
        <v>116434</v>
      </c>
      <c r="J7" s="15">
        <v>50000</v>
      </c>
      <c r="K7" s="15"/>
      <c r="L7" s="20">
        <f>SUM(F7:K7)</f>
        <v>401896</v>
      </c>
    </row>
    <row r="8" spans="1:12" ht="12" customHeight="1">
      <c r="A8" s="19">
        <v>3</v>
      </c>
      <c r="B8" s="13" t="s">
        <v>22</v>
      </c>
      <c r="C8" s="14" t="s">
        <v>23</v>
      </c>
      <c r="D8" s="15">
        <v>500000</v>
      </c>
      <c r="E8" s="15"/>
      <c r="F8" s="15"/>
      <c r="G8" s="15">
        <v>135051</v>
      </c>
      <c r="H8" s="15">
        <v>102440</v>
      </c>
      <c r="I8" s="15">
        <v>28622</v>
      </c>
      <c r="J8" s="15">
        <v>204620</v>
      </c>
      <c r="K8" s="15">
        <v>15652</v>
      </c>
      <c r="L8" s="20">
        <f>SUM(G8:K8)</f>
        <v>486385</v>
      </c>
    </row>
    <row r="9" spans="1:12" ht="12" customHeight="1">
      <c r="A9" s="19">
        <v>4</v>
      </c>
      <c r="B9" s="13" t="s">
        <v>1</v>
      </c>
      <c r="C9" s="14" t="s">
        <v>24</v>
      </c>
      <c r="D9" s="15">
        <v>350000</v>
      </c>
      <c r="E9" s="15"/>
      <c r="F9" s="15"/>
      <c r="G9" s="15"/>
      <c r="H9" s="15">
        <v>101919</v>
      </c>
      <c r="I9" s="15">
        <v>82970</v>
      </c>
      <c r="J9" s="15">
        <v>115000</v>
      </c>
      <c r="K9" s="15">
        <v>45000</v>
      </c>
      <c r="L9" s="20">
        <f>SUM(H9:K9)</f>
        <v>344889</v>
      </c>
    </row>
    <row r="10" spans="1:12" ht="12" customHeight="1">
      <c r="A10" s="19">
        <v>4</v>
      </c>
      <c r="B10" s="13" t="s">
        <v>25</v>
      </c>
      <c r="C10" s="14" t="s">
        <v>0</v>
      </c>
      <c r="D10" s="15">
        <v>480000</v>
      </c>
      <c r="E10" s="15"/>
      <c r="F10" s="15"/>
      <c r="G10" s="15"/>
      <c r="H10" s="15">
        <v>166160</v>
      </c>
      <c r="I10" s="15">
        <v>134373</v>
      </c>
      <c r="J10" s="15">
        <v>162442</v>
      </c>
      <c r="K10" s="15">
        <v>347017</v>
      </c>
      <c r="L10" s="20">
        <f>SUM(H10:K10)</f>
        <v>809992</v>
      </c>
    </row>
    <row r="11" spans="1:12" ht="12" customHeight="1">
      <c r="A11" s="19">
        <v>5</v>
      </c>
      <c r="B11" s="13" t="s">
        <v>26</v>
      </c>
      <c r="C11" s="14" t="s">
        <v>27</v>
      </c>
      <c r="D11" s="15">
        <v>390000</v>
      </c>
      <c r="E11" s="15"/>
      <c r="F11" s="15"/>
      <c r="G11" s="15"/>
      <c r="H11" s="15"/>
      <c r="I11" s="15">
        <v>18080</v>
      </c>
      <c r="J11" s="15"/>
      <c r="K11" s="15"/>
      <c r="L11" s="20">
        <f>SUM(I11:K11)</f>
        <v>18080</v>
      </c>
    </row>
    <row r="12" spans="1:12" ht="12" customHeight="1">
      <c r="A12" s="19">
        <v>6</v>
      </c>
      <c r="B12" s="13" t="s">
        <v>2</v>
      </c>
      <c r="C12" s="14" t="s">
        <v>28</v>
      </c>
      <c r="D12" s="15">
        <v>400000</v>
      </c>
      <c r="E12" s="15"/>
      <c r="F12" s="15"/>
      <c r="G12" s="15"/>
      <c r="H12" s="15"/>
      <c r="I12" s="15"/>
      <c r="J12" s="15">
        <v>116717</v>
      </c>
      <c r="K12" s="15">
        <v>63569</v>
      </c>
      <c r="L12" s="20">
        <f>SUM(J12:K12)</f>
        <v>180286</v>
      </c>
    </row>
    <row r="13" spans="1:12" ht="12" customHeight="1">
      <c r="A13" s="19">
        <v>7</v>
      </c>
      <c r="B13" s="13" t="s">
        <v>3</v>
      </c>
      <c r="C13" s="14" t="s">
        <v>30</v>
      </c>
      <c r="D13" s="15">
        <v>335000</v>
      </c>
      <c r="E13" s="15"/>
      <c r="F13" s="15"/>
      <c r="G13" s="15"/>
      <c r="H13" s="15"/>
      <c r="I13" s="15"/>
      <c r="J13" s="15"/>
      <c r="K13" s="15">
        <v>46168</v>
      </c>
      <c r="L13" s="20">
        <f>SUM(K13:K13)</f>
        <v>46168</v>
      </c>
    </row>
    <row r="14" spans="1:12" ht="12" customHeight="1">
      <c r="A14" s="19">
        <v>7</v>
      </c>
      <c r="B14" s="13" t="s">
        <v>44</v>
      </c>
      <c r="C14" s="14" t="s">
        <v>29</v>
      </c>
      <c r="D14" s="15">
        <v>610000</v>
      </c>
      <c r="E14" s="15"/>
      <c r="F14" s="15"/>
      <c r="G14" s="15"/>
      <c r="H14" s="15"/>
      <c r="I14" s="15"/>
      <c r="J14" s="15"/>
      <c r="K14" s="15">
        <v>52656</v>
      </c>
      <c r="L14" s="20">
        <f>SUM(K14:K14)</f>
        <v>52656</v>
      </c>
    </row>
    <row r="15" spans="1:12" s="80" customFormat="1" ht="12" customHeight="1">
      <c r="A15" s="121" t="s">
        <v>412</v>
      </c>
      <c r="B15" s="122"/>
      <c r="C15" s="78"/>
      <c r="D15" s="79">
        <f>SUM(D6:D14)</f>
        <v>3860096</v>
      </c>
      <c r="E15" s="79"/>
      <c r="F15" s="79">
        <f aca="true" t="shared" si="0" ref="F15:L15">SUM(F6:F14)</f>
        <v>147800</v>
      </c>
      <c r="G15" s="79">
        <f t="shared" si="0"/>
        <v>284001</v>
      </c>
      <c r="H15" s="79">
        <f t="shared" si="0"/>
        <v>632731</v>
      </c>
      <c r="I15" s="79">
        <f t="shared" si="0"/>
        <v>438379</v>
      </c>
      <c r="J15" s="79">
        <f t="shared" si="0"/>
        <v>660579</v>
      </c>
      <c r="K15" s="79">
        <f t="shared" si="0"/>
        <v>570062</v>
      </c>
      <c r="L15" s="81">
        <f t="shared" si="0"/>
        <v>2733552</v>
      </c>
    </row>
    <row r="16" spans="1:12" ht="12" customHeight="1">
      <c r="A16" s="19">
        <v>2</v>
      </c>
      <c r="B16" s="13" t="s">
        <v>31</v>
      </c>
      <c r="C16" s="14" t="s">
        <v>32</v>
      </c>
      <c r="D16" s="15">
        <v>280558</v>
      </c>
      <c r="E16" s="15">
        <v>62500</v>
      </c>
      <c r="F16" s="15">
        <v>68400</v>
      </c>
      <c r="G16" s="15">
        <v>140658</v>
      </c>
      <c r="H16" s="15">
        <v>9000</v>
      </c>
      <c r="I16" s="15"/>
      <c r="J16" s="15"/>
      <c r="K16" s="15"/>
      <c r="L16" s="20">
        <f>SUM(E16:K16)</f>
        <v>280558</v>
      </c>
    </row>
    <row r="17" spans="1:12" ht="12" customHeight="1">
      <c r="A17" s="19">
        <v>3</v>
      </c>
      <c r="B17" s="13" t="s">
        <v>414</v>
      </c>
      <c r="C17" s="14" t="s">
        <v>33</v>
      </c>
      <c r="D17" s="15">
        <v>48956</v>
      </c>
      <c r="E17" s="15"/>
      <c r="F17" s="15">
        <v>48956</v>
      </c>
      <c r="G17" s="15"/>
      <c r="H17" s="15"/>
      <c r="I17" s="15"/>
      <c r="J17" s="15"/>
      <c r="K17" s="15"/>
      <c r="L17" s="20">
        <f>SUM(F17:K17)</f>
        <v>48956</v>
      </c>
    </row>
    <row r="18" spans="1:12" ht="12" customHeight="1">
      <c r="A18" s="19">
        <v>3</v>
      </c>
      <c r="B18" s="13" t="s">
        <v>34</v>
      </c>
      <c r="C18" s="14" t="s">
        <v>23</v>
      </c>
      <c r="D18" s="15">
        <v>231954</v>
      </c>
      <c r="E18" s="15"/>
      <c r="F18" s="15"/>
      <c r="G18" s="15">
        <v>46634</v>
      </c>
      <c r="H18" s="15">
        <v>101120</v>
      </c>
      <c r="I18" s="15">
        <v>74800</v>
      </c>
      <c r="J18" s="15">
        <v>9400</v>
      </c>
      <c r="K18" s="15"/>
      <c r="L18" s="20">
        <f>SUM(G18:K18)</f>
        <v>231954</v>
      </c>
    </row>
    <row r="19" spans="1:12" ht="12" customHeight="1">
      <c r="A19" s="19">
        <v>5</v>
      </c>
      <c r="B19" s="13" t="s">
        <v>4</v>
      </c>
      <c r="C19" s="14" t="s">
        <v>23</v>
      </c>
      <c r="D19" s="15">
        <v>390000</v>
      </c>
      <c r="E19" s="15"/>
      <c r="F19" s="15"/>
      <c r="G19" s="15"/>
      <c r="H19" s="15"/>
      <c r="I19" s="15">
        <v>83228</v>
      </c>
      <c r="J19" s="15">
        <v>173350</v>
      </c>
      <c r="K19" s="15">
        <v>19550</v>
      </c>
      <c r="L19" s="20">
        <f>SUM(I19:K19)</f>
        <v>276128</v>
      </c>
    </row>
    <row r="20" spans="1:12" s="80" customFormat="1" ht="12" customHeight="1">
      <c r="A20" s="121" t="s">
        <v>412</v>
      </c>
      <c r="B20" s="122"/>
      <c r="C20" s="78"/>
      <c r="D20" s="79">
        <f>SUM(D16:D19)</f>
        <v>951468</v>
      </c>
      <c r="E20" s="79">
        <f>SUM(E16:E19)</f>
        <v>62500</v>
      </c>
      <c r="F20" s="79">
        <f>SUM(F16:F19)</f>
        <v>117356</v>
      </c>
      <c r="G20" s="79">
        <f>SUM(G16:G19)</f>
        <v>187292</v>
      </c>
      <c r="H20" s="79">
        <f>SUM(H16:H19)</f>
        <v>110120</v>
      </c>
      <c r="I20" s="79">
        <f>SUM(I18:I19)</f>
        <v>158028</v>
      </c>
      <c r="J20" s="79">
        <f>SUM(J18:J19)</f>
        <v>182750</v>
      </c>
      <c r="K20" s="79">
        <f>SUM(K19)</f>
        <v>19550</v>
      </c>
      <c r="L20" s="81">
        <f>SUM(L16:L19)</f>
        <v>837596</v>
      </c>
    </row>
    <row r="21" spans="1:12" ht="12" customHeight="1">
      <c r="A21" s="19">
        <v>2</v>
      </c>
      <c r="B21" s="13" t="s">
        <v>35</v>
      </c>
      <c r="C21" s="14" t="s">
        <v>45</v>
      </c>
      <c r="D21" s="15">
        <v>45400</v>
      </c>
      <c r="E21" s="15">
        <v>5750</v>
      </c>
      <c r="F21" s="15">
        <v>39650</v>
      </c>
      <c r="G21" s="15"/>
      <c r="H21" s="15"/>
      <c r="I21" s="15"/>
      <c r="J21" s="15"/>
      <c r="K21" s="15"/>
      <c r="L21" s="20">
        <f>SUM(E21:F21)</f>
        <v>45400</v>
      </c>
    </row>
    <row r="22" spans="1:12" ht="12" customHeight="1">
      <c r="A22" s="19">
        <v>2</v>
      </c>
      <c r="B22" s="13" t="s">
        <v>36</v>
      </c>
      <c r="C22" s="14" t="s">
        <v>29</v>
      </c>
      <c r="D22" s="15">
        <v>42100</v>
      </c>
      <c r="E22" s="15">
        <v>22300</v>
      </c>
      <c r="F22" s="15">
        <v>19800</v>
      </c>
      <c r="G22" s="15"/>
      <c r="H22" s="15"/>
      <c r="I22" s="15"/>
      <c r="J22" s="15"/>
      <c r="K22" s="15"/>
      <c r="L22" s="20">
        <f>SUM(E22:F22)</f>
        <v>42100</v>
      </c>
    </row>
    <row r="23" spans="1:12" ht="12" customHeight="1">
      <c r="A23" s="19">
        <v>2</v>
      </c>
      <c r="B23" s="13" t="s">
        <v>5</v>
      </c>
      <c r="C23" s="14" t="s">
        <v>37</v>
      </c>
      <c r="D23" s="15">
        <v>45900</v>
      </c>
      <c r="E23" s="15">
        <v>5250</v>
      </c>
      <c r="F23" s="15">
        <v>40650</v>
      </c>
      <c r="G23" s="15"/>
      <c r="H23" s="15"/>
      <c r="I23" s="15"/>
      <c r="J23" s="15"/>
      <c r="K23" s="15"/>
      <c r="L23" s="20">
        <f>SUM(E23:F23)</f>
        <v>45900</v>
      </c>
    </row>
    <row r="24" spans="1:12" ht="12" customHeight="1">
      <c r="A24" s="19">
        <v>2</v>
      </c>
      <c r="B24" s="13" t="s">
        <v>6</v>
      </c>
      <c r="C24" s="14" t="s">
        <v>38</v>
      </c>
      <c r="D24" s="15">
        <v>46100</v>
      </c>
      <c r="E24" s="15">
        <v>23000</v>
      </c>
      <c r="F24" s="15">
        <v>23100</v>
      </c>
      <c r="G24" s="15"/>
      <c r="H24" s="15"/>
      <c r="I24" s="15"/>
      <c r="J24" s="15"/>
      <c r="K24" s="15"/>
      <c r="L24" s="20">
        <f>SUM(E24:F24)</f>
        <v>46100</v>
      </c>
    </row>
    <row r="25" spans="1:12" s="80" customFormat="1" ht="12" customHeight="1">
      <c r="A25" s="121" t="s">
        <v>412</v>
      </c>
      <c r="B25" s="122"/>
      <c r="C25" s="78"/>
      <c r="D25" s="79">
        <f>SUM(D21:D24)</f>
        <v>179500</v>
      </c>
      <c r="E25" s="79">
        <f>SUM(E21:E24)</f>
        <v>56300</v>
      </c>
      <c r="F25" s="79">
        <f>SUM(F21:F24)</f>
        <v>123200</v>
      </c>
      <c r="G25" s="79"/>
      <c r="H25" s="79"/>
      <c r="I25" s="79"/>
      <c r="J25" s="79"/>
      <c r="K25" s="79"/>
      <c r="L25" s="81">
        <f>SUM(L21:L24)</f>
        <v>179500</v>
      </c>
    </row>
    <row r="26" spans="1:12" ht="12" customHeight="1">
      <c r="A26" s="19">
        <v>4</v>
      </c>
      <c r="B26" s="13" t="s">
        <v>39</v>
      </c>
      <c r="C26" s="14" t="s">
        <v>46</v>
      </c>
      <c r="D26" s="15"/>
      <c r="E26" s="15"/>
      <c r="F26" s="15"/>
      <c r="G26" s="15">
        <v>50745</v>
      </c>
      <c r="H26" s="15">
        <v>46000</v>
      </c>
      <c r="I26" s="15"/>
      <c r="J26" s="15"/>
      <c r="K26" s="15"/>
      <c r="L26" s="20">
        <f>SUM(G26:K26)</f>
        <v>96745</v>
      </c>
    </row>
    <row r="27" spans="1:12" s="80" customFormat="1" ht="12" customHeight="1">
      <c r="A27" s="121" t="s">
        <v>412</v>
      </c>
      <c r="B27" s="122"/>
      <c r="C27" s="78"/>
      <c r="D27" s="79"/>
      <c r="E27" s="79"/>
      <c r="F27" s="79"/>
      <c r="G27" s="79">
        <f>SUM(G26)</f>
        <v>50745</v>
      </c>
      <c r="H27" s="79">
        <f>SUM(H26)</f>
        <v>46000</v>
      </c>
      <c r="I27" s="79"/>
      <c r="J27" s="79"/>
      <c r="K27" s="79"/>
      <c r="L27" s="81">
        <f>SUM(G27:K27)</f>
        <v>96745</v>
      </c>
    </row>
    <row r="28" spans="1:12" s="80" customFormat="1" ht="12" customHeight="1" thickBot="1">
      <c r="A28" s="119" t="s">
        <v>413</v>
      </c>
      <c r="B28" s="120"/>
      <c r="C28" s="82"/>
      <c r="D28" s="83">
        <f>D27+D25+D20+D15</f>
        <v>4991064</v>
      </c>
      <c r="E28" s="83">
        <f>E25+E20</f>
        <v>118800</v>
      </c>
      <c r="F28" s="83">
        <f>F25+F20+F15</f>
        <v>388356</v>
      </c>
      <c r="G28" s="83">
        <f>G27+G20+G15</f>
        <v>522038</v>
      </c>
      <c r="H28" s="83">
        <f>H27+H20+H15</f>
        <v>788851</v>
      </c>
      <c r="I28" s="83">
        <f>I20+I15</f>
        <v>596407</v>
      </c>
      <c r="J28" s="83">
        <f>J20+J15</f>
        <v>843329</v>
      </c>
      <c r="K28" s="83">
        <f>K20+K15</f>
        <v>589612</v>
      </c>
      <c r="L28" s="84">
        <f>SUM(E28:K28)</f>
        <v>3847393</v>
      </c>
    </row>
    <row r="29" spans="1:12" ht="12" customHeight="1">
      <c r="A29" s="23"/>
      <c r="B29" s="23"/>
      <c r="C29" s="23"/>
      <c r="D29" s="23"/>
      <c r="E29" s="23"/>
      <c r="F29" s="6"/>
      <c r="G29" s="6"/>
      <c r="H29" s="6"/>
      <c r="I29" s="6"/>
      <c r="J29" s="6"/>
      <c r="K29" s="6"/>
      <c r="L29" s="6"/>
    </row>
    <row r="30" spans="1:12" ht="12" customHeight="1">
      <c r="A30" s="24" t="s">
        <v>48</v>
      </c>
      <c r="C30" s="8"/>
      <c r="D30" s="6"/>
      <c r="E30" s="6"/>
      <c r="F30" s="5"/>
      <c r="G30" s="5"/>
      <c r="H30" s="5"/>
      <c r="I30" s="5"/>
      <c r="J30" s="5"/>
      <c r="K30" s="5"/>
      <c r="L30" s="5"/>
    </row>
    <row r="31" spans="1:12" ht="12" customHeight="1">
      <c r="A31" s="24" t="s">
        <v>40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ht="12" customHeight="1">
      <c r="A32" s="24" t="s">
        <v>415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2">
      <c r="A33" s="25" t="s">
        <v>49</v>
      </c>
      <c r="D33" s="5"/>
      <c r="E33" s="5"/>
      <c r="F33" s="5"/>
      <c r="G33" s="5"/>
      <c r="H33" s="5"/>
      <c r="I33" s="5"/>
      <c r="J33" s="5"/>
      <c r="K33" s="5"/>
      <c r="L33" s="5"/>
    </row>
  </sheetData>
  <mergeCells count="5">
    <mergeCell ref="A28:B28"/>
    <mergeCell ref="A15:B15"/>
    <mergeCell ref="A20:B20"/>
    <mergeCell ref="A25:B25"/>
    <mergeCell ref="A27:B27"/>
  </mergeCells>
  <printOptions horizontalCentered="1"/>
  <pageMargins left="0.5905511811023623" right="0.6299212598425197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C3" sqref="C3"/>
    </sheetView>
  </sheetViews>
  <sheetFormatPr defaultColWidth="9.00390625" defaultRowHeight="13.5"/>
  <cols>
    <col min="1" max="1" width="7.375" style="9" customWidth="1"/>
    <col min="2" max="2" width="14.50390625" style="9" customWidth="1"/>
    <col min="3" max="3" width="10.50390625" style="9" customWidth="1"/>
    <col min="4" max="16384" width="9.00390625" style="9" customWidth="1"/>
  </cols>
  <sheetData>
    <row r="1" spans="1:10" s="37" customFormat="1" ht="14.25">
      <c r="A1" s="12" t="s">
        <v>416</v>
      </c>
      <c r="B1" s="12"/>
      <c r="C1" s="12"/>
      <c r="D1" s="12"/>
      <c r="E1" s="12"/>
      <c r="F1" s="12"/>
      <c r="G1" s="12"/>
      <c r="H1" s="12"/>
      <c r="I1" s="12"/>
      <c r="J1" s="12"/>
    </row>
    <row r="2" ht="12" customHeight="1" thickBot="1"/>
    <row r="3" spans="1:12" ht="12" customHeight="1">
      <c r="A3" s="29" t="s">
        <v>417</v>
      </c>
      <c r="B3" s="30" t="s">
        <v>479</v>
      </c>
      <c r="C3" s="30" t="s">
        <v>50</v>
      </c>
      <c r="D3" s="30" t="s">
        <v>51</v>
      </c>
      <c r="E3" s="30" t="s">
        <v>16</v>
      </c>
      <c r="F3" s="30"/>
      <c r="G3" s="30"/>
      <c r="H3" s="30"/>
      <c r="I3" s="30"/>
      <c r="J3" s="30"/>
      <c r="K3" s="30"/>
      <c r="L3" s="34" t="s">
        <v>17</v>
      </c>
    </row>
    <row r="4" spans="1:12" ht="12" customHeight="1">
      <c r="A4" s="35">
        <v>8</v>
      </c>
      <c r="B4" s="32" t="s">
        <v>41</v>
      </c>
      <c r="C4" s="33" t="s">
        <v>42</v>
      </c>
      <c r="D4" s="28">
        <v>300000</v>
      </c>
      <c r="E4" s="28">
        <v>125655</v>
      </c>
      <c r="F4" s="28"/>
      <c r="G4" s="28"/>
      <c r="H4" s="28"/>
      <c r="I4" s="28"/>
      <c r="J4" s="28"/>
      <c r="K4" s="28"/>
      <c r="L4" s="36">
        <f>SUM(E4:F4)</f>
        <v>125655</v>
      </c>
    </row>
    <row r="5" spans="1:12" s="86" customFormat="1" ht="12" customHeight="1">
      <c r="A5" s="123" t="s">
        <v>418</v>
      </c>
      <c r="B5" s="124"/>
      <c r="C5" s="85"/>
      <c r="D5" s="79">
        <f>SUM(D4)</f>
        <v>300000</v>
      </c>
      <c r="E5" s="79">
        <f>SUM(E4)</f>
        <v>125655</v>
      </c>
      <c r="F5" s="79"/>
      <c r="G5" s="79"/>
      <c r="H5" s="79"/>
      <c r="I5" s="79"/>
      <c r="J5" s="79"/>
      <c r="K5" s="79"/>
      <c r="L5" s="81">
        <f>SUM(E5:F5)</f>
        <v>125655</v>
      </c>
    </row>
    <row r="6" spans="1:12" s="86" customFormat="1" ht="12" customHeight="1" thickBot="1">
      <c r="A6" s="125" t="s">
        <v>419</v>
      </c>
      <c r="B6" s="126"/>
      <c r="C6" s="87"/>
      <c r="D6" s="83">
        <v>300000</v>
      </c>
      <c r="E6" s="83">
        <f>SUM(E5)</f>
        <v>125655</v>
      </c>
      <c r="F6" s="83"/>
      <c r="G6" s="83"/>
      <c r="H6" s="83"/>
      <c r="I6" s="83"/>
      <c r="J6" s="83"/>
      <c r="K6" s="83"/>
      <c r="L6" s="84">
        <f>SUM(E6:K6)</f>
        <v>125655</v>
      </c>
    </row>
    <row r="7" spans="1:12" ht="12" customHeight="1">
      <c r="A7" s="7"/>
      <c r="B7" s="7"/>
      <c r="C7" s="11"/>
      <c r="D7" s="6"/>
      <c r="E7" s="6"/>
      <c r="F7" s="6"/>
      <c r="G7" s="6"/>
      <c r="H7" s="6"/>
      <c r="I7" s="6"/>
      <c r="J7" s="6"/>
      <c r="K7" s="6"/>
      <c r="L7" s="6"/>
    </row>
    <row r="8" spans="1:12" ht="12" customHeight="1">
      <c r="A8" s="31" t="s">
        <v>52</v>
      </c>
      <c r="B8" s="7"/>
      <c r="C8" s="11"/>
      <c r="D8" s="6"/>
      <c r="E8" s="6"/>
      <c r="F8" s="6"/>
      <c r="G8" s="6"/>
      <c r="H8" s="6"/>
      <c r="I8" s="6"/>
      <c r="J8" s="6"/>
      <c r="K8" s="6"/>
      <c r="L8" s="6"/>
    </row>
    <row r="9" spans="2:12" ht="12" customHeight="1">
      <c r="B9" s="7"/>
      <c r="C9" s="11"/>
      <c r="D9" s="6"/>
      <c r="E9" s="6"/>
      <c r="F9" s="6"/>
      <c r="G9" s="6"/>
      <c r="H9" s="6"/>
      <c r="I9" s="6"/>
      <c r="J9" s="6"/>
      <c r="K9" s="6"/>
      <c r="L9" s="6"/>
    </row>
    <row r="10" spans="4:12" ht="12">
      <c r="D10" s="10"/>
      <c r="E10" s="10"/>
      <c r="F10" s="10"/>
      <c r="G10" s="10"/>
      <c r="H10" s="10"/>
      <c r="I10" s="10"/>
      <c r="J10" s="10"/>
      <c r="K10" s="10"/>
      <c r="L10" s="10"/>
    </row>
  </sheetData>
  <mergeCells count="2">
    <mergeCell ref="A5:B5"/>
    <mergeCell ref="A6:B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6"/>
  <sheetViews>
    <sheetView zoomScaleSheetLayoutView="100" workbookViewId="0" topLeftCell="A1">
      <selection activeCell="F205" sqref="F205"/>
    </sheetView>
  </sheetViews>
  <sheetFormatPr defaultColWidth="9.00390625" defaultRowHeight="13.5"/>
  <cols>
    <col min="1" max="1" width="2.875" style="9" customWidth="1"/>
    <col min="2" max="2" width="12.625" style="9" customWidth="1"/>
    <col min="3" max="4" width="14.625" style="9" customWidth="1"/>
    <col min="5" max="5" width="21.125" style="9" customWidth="1"/>
    <col min="6" max="6" width="7.125" style="9" customWidth="1"/>
    <col min="7" max="7" width="5.00390625" style="9" customWidth="1"/>
    <col min="8" max="8" width="11.625" style="9" customWidth="1"/>
    <col min="9" max="16384" width="9.00390625" style="9" customWidth="1"/>
  </cols>
  <sheetData>
    <row r="1" spans="1:5" s="37" customFormat="1" ht="14.25">
      <c r="A1" s="12" t="s">
        <v>420</v>
      </c>
      <c r="B1" s="12"/>
      <c r="C1" s="12"/>
      <c r="D1" s="12"/>
      <c r="E1" s="12"/>
    </row>
    <row r="2" ht="12" customHeight="1" thickBot="1">
      <c r="F2" s="9" t="s">
        <v>53</v>
      </c>
    </row>
    <row r="3" spans="1:8" ht="12" customHeight="1">
      <c r="A3" s="38" t="s">
        <v>54</v>
      </c>
      <c r="B3" s="127" t="s">
        <v>55</v>
      </c>
      <c r="C3" s="128"/>
      <c r="D3" s="134" t="s">
        <v>56</v>
      </c>
      <c r="E3" s="127" t="s">
        <v>421</v>
      </c>
      <c r="F3" s="129"/>
      <c r="G3" s="129"/>
      <c r="H3" s="130"/>
    </row>
    <row r="4" spans="1:8" ht="12" customHeight="1">
      <c r="A4" s="40" t="s">
        <v>57</v>
      </c>
      <c r="B4" s="27" t="s">
        <v>224</v>
      </c>
      <c r="C4" s="27" t="s">
        <v>58</v>
      </c>
      <c r="D4" s="135"/>
      <c r="E4" s="131" t="s">
        <v>225</v>
      </c>
      <c r="F4" s="132"/>
      <c r="G4" s="133"/>
      <c r="H4" s="42" t="s">
        <v>59</v>
      </c>
    </row>
    <row r="5" spans="1:8" ht="12" customHeight="1">
      <c r="A5" s="43"/>
      <c r="B5" s="44"/>
      <c r="C5" s="44"/>
      <c r="D5" s="44"/>
      <c r="E5" s="45" t="s">
        <v>226</v>
      </c>
      <c r="F5" s="46">
        <v>30</v>
      </c>
      <c r="G5" s="47" t="s">
        <v>60</v>
      </c>
      <c r="H5" s="48"/>
    </row>
    <row r="6" spans="1:8" ht="12" customHeight="1">
      <c r="A6" s="49"/>
      <c r="B6" s="50"/>
      <c r="C6" s="50"/>
      <c r="D6" s="88" t="s">
        <v>61</v>
      </c>
      <c r="E6" s="51" t="s">
        <v>422</v>
      </c>
      <c r="F6" s="52">
        <v>18</v>
      </c>
      <c r="G6" s="53" t="s">
        <v>62</v>
      </c>
      <c r="H6" s="54"/>
    </row>
    <row r="7" spans="1:8" ht="12" customHeight="1">
      <c r="A7" s="49"/>
      <c r="B7" s="50"/>
      <c r="C7" s="88" t="s">
        <v>63</v>
      </c>
      <c r="D7" s="88" t="s">
        <v>64</v>
      </c>
      <c r="E7" s="51" t="s">
        <v>227</v>
      </c>
      <c r="F7" s="52">
        <v>18</v>
      </c>
      <c r="G7" s="53" t="s">
        <v>65</v>
      </c>
      <c r="H7" s="54">
        <v>10852</v>
      </c>
    </row>
    <row r="8" spans="1:8" ht="12" customHeight="1">
      <c r="A8" s="49"/>
      <c r="B8" s="50"/>
      <c r="C8" s="88" t="s">
        <v>66</v>
      </c>
      <c r="D8" s="55"/>
      <c r="E8" s="56" t="s">
        <v>228</v>
      </c>
      <c r="F8" s="57">
        <v>2</v>
      </c>
      <c r="G8" s="58" t="s">
        <v>67</v>
      </c>
      <c r="H8" s="59"/>
    </row>
    <row r="9" spans="1:8" ht="12" customHeight="1">
      <c r="A9" s="49"/>
      <c r="B9" s="50"/>
      <c r="C9" s="50"/>
      <c r="D9" s="89" t="s">
        <v>229</v>
      </c>
      <c r="E9" s="45" t="s">
        <v>230</v>
      </c>
      <c r="F9" s="113">
        <v>263</v>
      </c>
      <c r="G9" s="47" t="s">
        <v>231</v>
      </c>
      <c r="H9" s="48"/>
    </row>
    <row r="10" spans="1:8" ht="12" customHeight="1">
      <c r="A10" s="49"/>
      <c r="B10" s="88" t="s">
        <v>142</v>
      </c>
      <c r="C10" s="55"/>
      <c r="D10" s="90" t="s">
        <v>66</v>
      </c>
      <c r="E10" s="56" t="s">
        <v>232</v>
      </c>
      <c r="F10" s="57">
        <v>53</v>
      </c>
      <c r="G10" s="58" t="s">
        <v>68</v>
      </c>
      <c r="H10" s="59">
        <v>2210</v>
      </c>
    </row>
    <row r="11" spans="1:8" ht="12" customHeight="1">
      <c r="A11" s="49"/>
      <c r="B11" s="88" t="s">
        <v>69</v>
      </c>
      <c r="C11" s="44"/>
      <c r="D11" s="44"/>
      <c r="E11" s="45" t="s">
        <v>233</v>
      </c>
      <c r="F11" s="46">
        <v>1</v>
      </c>
      <c r="G11" s="47" t="s">
        <v>70</v>
      </c>
      <c r="H11" s="48"/>
    </row>
    <row r="12" spans="1:8" ht="12" customHeight="1">
      <c r="A12" s="49"/>
      <c r="B12" s="50"/>
      <c r="C12" s="88" t="s">
        <v>234</v>
      </c>
      <c r="D12" s="88" t="s">
        <v>234</v>
      </c>
      <c r="E12" s="51" t="s">
        <v>71</v>
      </c>
      <c r="F12" s="52">
        <v>4</v>
      </c>
      <c r="G12" s="53" t="s">
        <v>235</v>
      </c>
      <c r="H12" s="54"/>
    </row>
    <row r="13" spans="1:8" ht="12" customHeight="1">
      <c r="A13" s="49"/>
      <c r="B13" s="50"/>
      <c r="C13" s="88" t="s">
        <v>72</v>
      </c>
      <c r="D13" s="88" t="s">
        <v>72</v>
      </c>
      <c r="E13" s="51" t="s">
        <v>427</v>
      </c>
      <c r="F13" s="52">
        <v>8</v>
      </c>
      <c r="G13" s="53" t="s">
        <v>236</v>
      </c>
      <c r="H13" s="54"/>
    </row>
    <row r="14" spans="1:8" ht="12" customHeight="1">
      <c r="A14" s="49"/>
      <c r="B14" s="50"/>
      <c r="C14" s="88" t="s">
        <v>237</v>
      </c>
      <c r="D14" s="88" t="s">
        <v>237</v>
      </c>
      <c r="E14" s="51" t="s">
        <v>238</v>
      </c>
      <c r="F14" s="52">
        <v>11</v>
      </c>
      <c r="G14" s="53" t="s">
        <v>239</v>
      </c>
      <c r="H14" s="54">
        <v>5600</v>
      </c>
    </row>
    <row r="15" spans="1:8" ht="12" customHeight="1">
      <c r="A15" s="49"/>
      <c r="B15" s="50"/>
      <c r="C15" s="50"/>
      <c r="D15" s="50"/>
      <c r="E15" s="51" t="s">
        <v>240</v>
      </c>
      <c r="F15" s="52">
        <v>554</v>
      </c>
      <c r="G15" s="53" t="s">
        <v>140</v>
      </c>
      <c r="H15" s="54"/>
    </row>
    <row r="16" spans="1:8" ht="12" customHeight="1">
      <c r="A16" s="49"/>
      <c r="B16" s="50"/>
      <c r="C16" s="55"/>
      <c r="D16" s="55"/>
      <c r="E16" s="56" t="s">
        <v>241</v>
      </c>
      <c r="F16" s="57">
        <v>1</v>
      </c>
      <c r="G16" s="58" t="s">
        <v>73</v>
      </c>
      <c r="H16" s="59"/>
    </row>
    <row r="17" spans="1:8" s="86" customFormat="1" ht="12" customHeight="1">
      <c r="A17" s="93"/>
      <c r="B17" s="94" t="s">
        <v>423</v>
      </c>
      <c r="C17" s="95"/>
      <c r="D17" s="96"/>
      <c r="E17" s="97"/>
      <c r="F17" s="98"/>
      <c r="G17" s="96"/>
      <c r="H17" s="99">
        <f>SUM(H5:H16)</f>
        <v>18662</v>
      </c>
    </row>
    <row r="18" spans="1:8" ht="12" customHeight="1">
      <c r="A18" s="49"/>
      <c r="B18" s="88" t="s">
        <v>428</v>
      </c>
      <c r="C18" s="88" t="s">
        <v>430</v>
      </c>
      <c r="D18" s="89" t="s">
        <v>242</v>
      </c>
      <c r="E18" s="45" t="s">
        <v>431</v>
      </c>
      <c r="F18" s="46">
        <v>9145</v>
      </c>
      <c r="G18" s="47" t="s">
        <v>243</v>
      </c>
      <c r="H18" s="48"/>
    </row>
    <row r="19" spans="1:8" ht="12" customHeight="1">
      <c r="A19" s="49"/>
      <c r="B19" s="88" t="s">
        <v>429</v>
      </c>
      <c r="C19" s="88" t="s">
        <v>429</v>
      </c>
      <c r="D19" s="55"/>
      <c r="E19" s="56" t="s">
        <v>74</v>
      </c>
      <c r="F19" s="57">
        <v>2421</v>
      </c>
      <c r="G19" s="58" t="s">
        <v>244</v>
      </c>
      <c r="H19" s="59">
        <v>1102208</v>
      </c>
    </row>
    <row r="20" spans="1:8" ht="12" customHeight="1">
      <c r="A20" s="49"/>
      <c r="C20" s="55"/>
      <c r="D20" s="91" t="s">
        <v>75</v>
      </c>
      <c r="E20" s="61" t="s">
        <v>245</v>
      </c>
      <c r="F20" s="62">
        <v>8245</v>
      </c>
      <c r="G20" s="60" t="s">
        <v>246</v>
      </c>
      <c r="H20" s="63">
        <v>251519</v>
      </c>
    </row>
    <row r="21" spans="1:8" s="86" customFormat="1" ht="12" customHeight="1">
      <c r="A21" s="93"/>
      <c r="B21" s="94" t="s">
        <v>423</v>
      </c>
      <c r="C21" s="95"/>
      <c r="D21" s="96"/>
      <c r="E21" s="97"/>
      <c r="F21" s="98"/>
      <c r="G21" s="96"/>
      <c r="H21" s="99">
        <f>SUM(H18:H20)</f>
        <v>1353727</v>
      </c>
    </row>
    <row r="22" spans="1:8" ht="12" customHeight="1">
      <c r="A22" s="49"/>
      <c r="B22" s="44"/>
      <c r="C22" s="44"/>
      <c r="D22" s="44"/>
      <c r="E22" s="45" t="s">
        <v>247</v>
      </c>
      <c r="F22" s="46"/>
      <c r="G22" s="47"/>
      <c r="H22" s="48"/>
    </row>
    <row r="23" spans="1:8" ht="12" customHeight="1">
      <c r="A23" s="49"/>
      <c r="B23" s="50"/>
      <c r="C23" s="50"/>
      <c r="D23" s="50"/>
      <c r="E23" s="51" t="s">
        <v>248</v>
      </c>
      <c r="F23" s="52">
        <v>2</v>
      </c>
      <c r="G23" s="53" t="s">
        <v>249</v>
      </c>
      <c r="H23" s="54"/>
    </row>
    <row r="24" spans="1:8" ht="12" customHeight="1">
      <c r="A24" s="49"/>
      <c r="B24" s="50"/>
      <c r="C24" s="50"/>
      <c r="D24" s="88" t="s">
        <v>250</v>
      </c>
      <c r="E24" s="51" t="s">
        <v>77</v>
      </c>
      <c r="F24" s="52">
        <v>5</v>
      </c>
      <c r="G24" s="53" t="s">
        <v>78</v>
      </c>
      <c r="H24" s="54"/>
    </row>
    <row r="25" spans="1:8" ht="12" customHeight="1">
      <c r="A25" s="49"/>
      <c r="B25" s="50"/>
      <c r="C25" s="50"/>
      <c r="D25" s="88" t="s">
        <v>251</v>
      </c>
      <c r="E25" s="51" t="s">
        <v>79</v>
      </c>
      <c r="F25" s="52">
        <v>1</v>
      </c>
      <c r="G25" s="53" t="s">
        <v>80</v>
      </c>
      <c r="H25" s="54">
        <v>90340</v>
      </c>
    </row>
    <row r="26" spans="1:8" ht="12" customHeight="1">
      <c r="A26" s="49"/>
      <c r="B26" s="50"/>
      <c r="C26" s="50"/>
      <c r="D26" s="50"/>
      <c r="E26" s="51" t="s">
        <v>434</v>
      </c>
      <c r="F26" s="52">
        <v>2</v>
      </c>
      <c r="G26" s="53" t="s">
        <v>81</v>
      </c>
      <c r="H26" s="54"/>
    </row>
    <row r="27" spans="1:8" ht="12" customHeight="1">
      <c r="A27" s="49"/>
      <c r="B27" s="50"/>
      <c r="C27" s="50"/>
      <c r="D27" s="55"/>
      <c r="E27" s="56" t="s">
        <v>435</v>
      </c>
      <c r="F27" s="57">
        <v>1</v>
      </c>
      <c r="G27" s="58" t="s">
        <v>82</v>
      </c>
      <c r="H27" s="59"/>
    </row>
    <row r="28" spans="1:8" ht="12" customHeight="1">
      <c r="A28" s="49" t="s">
        <v>83</v>
      </c>
      <c r="B28" s="50"/>
      <c r="C28" s="88" t="s">
        <v>84</v>
      </c>
      <c r="D28" s="44"/>
      <c r="E28" s="45" t="s">
        <v>252</v>
      </c>
      <c r="F28" s="46"/>
      <c r="G28" s="47"/>
      <c r="H28" s="48"/>
    </row>
    <row r="29" spans="1:8" ht="12" customHeight="1">
      <c r="A29" s="49"/>
      <c r="B29" s="50"/>
      <c r="C29" s="88" t="s">
        <v>85</v>
      </c>
      <c r="D29" s="50"/>
      <c r="E29" s="51" t="s">
        <v>253</v>
      </c>
      <c r="F29" s="52">
        <v>1</v>
      </c>
      <c r="G29" s="53" t="s">
        <v>86</v>
      </c>
      <c r="H29" s="54"/>
    </row>
    <row r="30" spans="1:8" ht="12" customHeight="1">
      <c r="A30" s="49"/>
      <c r="B30" s="50"/>
      <c r="C30" s="88" t="s">
        <v>254</v>
      </c>
      <c r="D30" s="50"/>
      <c r="E30" s="51" t="s">
        <v>255</v>
      </c>
      <c r="F30" s="52">
        <v>1</v>
      </c>
      <c r="G30" s="53" t="s">
        <v>87</v>
      </c>
      <c r="H30" s="54"/>
    </row>
    <row r="31" spans="1:8" ht="12" customHeight="1">
      <c r="A31" s="49" t="s">
        <v>88</v>
      </c>
      <c r="B31" s="50"/>
      <c r="C31" s="50"/>
      <c r="D31" s="88" t="s">
        <v>89</v>
      </c>
      <c r="E31" s="51" t="s">
        <v>256</v>
      </c>
      <c r="F31" s="52"/>
      <c r="G31" s="53"/>
      <c r="H31" s="54"/>
    </row>
    <row r="32" spans="1:8" ht="12" customHeight="1">
      <c r="A32" s="49"/>
      <c r="B32" s="50"/>
      <c r="C32" s="50"/>
      <c r="D32" s="88" t="s">
        <v>90</v>
      </c>
      <c r="E32" s="51" t="s">
        <v>248</v>
      </c>
      <c r="F32" s="52">
        <v>1</v>
      </c>
      <c r="G32" s="53" t="s">
        <v>249</v>
      </c>
      <c r="H32" s="54"/>
    </row>
    <row r="33" spans="1:8" ht="12" customHeight="1">
      <c r="A33" s="49"/>
      <c r="B33" s="50"/>
      <c r="C33" s="50"/>
      <c r="D33" s="88" t="s">
        <v>251</v>
      </c>
      <c r="E33" s="51" t="s">
        <v>257</v>
      </c>
      <c r="F33" s="52">
        <v>2</v>
      </c>
      <c r="G33" s="53" t="s">
        <v>249</v>
      </c>
      <c r="H33" s="54">
        <v>215805</v>
      </c>
    </row>
    <row r="34" spans="1:8" ht="12" customHeight="1">
      <c r="A34" s="49" t="s">
        <v>258</v>
      </c>
      <c r="B34" s="50"/>
      <c r="C34" s="50"/>
      <c r="D34" s="50"/>
      <c r="E34" s="51" t="s">
        <v>259</v>
      </c>
      <c r="F34" s="52"/>
      <c r="G34" s="53"/>
      <c r="H34" s="54"/>
    </row>
    <row r="35" spans="1:8" ht="12" customHeight="1">
      <c r="A35" s="49"/>
      <c r="B35" s="50"/>
      <c r="C35" s="50"/>
      <c r="D35" s="50"/>
      <c r="E35" s="51" t="s">
        <v>91</v>
      </c>
      <c r="F35" s="52">
        <v>1</v>
      </c>
      <c r="G35" s="53" t="s">
        <v>92</v>
      </c>
      <c r="H35" s="54"/>
    </row>
    <row r="36" spans="1:8" ht="12" customHeight="1">
      <c r="A36" s="49"/>
      <c r="B36" s="50"/>
      <c r="C36" s="50"/>
      <c r="D36" s="50"/>
      <c r="E36" s="51" t="s">
        <v>260</v>
      </c>
      <c r="F36" s="52">
        <v>1</v>
      </c>
      <c r="G36" s="53" t="s">
        <v>86</v>
      </c>
      <c r="H36" s="54"/>
    </row>
    <row r="37" spans="1:8" ht="12" customHeight="1">
      <c r="A37" s="49"/>
      <c r="B37" s="50"/>
      <c r="C37" s="55"/>
      <c r="D37" s="55"/>
      <c r="E37" s="56" t="s">
        <v>261</v>
      </c>
      <c r="F37" s="57">
        <v>1293</v>
      </c>
      <c r="G37" s="58" t="s">
        <v>262</v>
      </c>
      <c r="H37" s="59"/>
    </row>
    <row r="38" spans="1:8" ht="12" customHeight="1">
      <c r="A38" s="49"/>
      <c r="B38" s="50"/>
      <c r="C38" s="44"/>
      <c r="D38" s="44"/>
      <c r="E38" s="45" t="s">
        <v>263</v>
      </c>
      <c r="F38" s="46"/>
      <c r="G38" s="47"/>
      <c r="H38" s="48"/>
    </row>
    <row r="39" spans="1:8" ht="12" customHeight="1">
      <c r="A39" s="49"/>
      <c r="B39" s="50"/>
      <c r="C39" s="50"/>
      <c r="D39" s="50"/>
      <c r="E39" s="51" t="s">
        <v>94</v>
      </c>
      <c r="F39" s="52">
        <v>1</v>
      </c>
      <c r="G39" s="53" t="s">
        <v>95</v>
      </c>
      <c r="H39" s="54"/>
    </row>
    <row r="40" spans="1:8" ht="12" customHeight="1">
      <c r="A40" s="49"/>
      <c r="B40" s="50"/>
      <c r="C40" s="50"/>
      <c r="D40" s="50"/>
      <c r="E40" s="51" t="s">
        <v>253</v>
      </c>
      <c r="F40" s="52">
        <v>2</v>
      </c>
      <c r="G40" s="53" t="s">
        <v>86</v>
      </c>
      <c r="H40" s="54"/>
    </row>
    <row r="41" spans="1:8" ht="12" customHeight="1">
      <c r="A41" s="49"/>
      <c r="B41" s="88" t="s">
        <v>432</v>
      </c>
      <c r="C41" s="50"/>
      <c r="D41" s="50"/>
      <c r="E41" s="51" t="s">
        <v>264</v>
      </c>
      <c r="F41" s="52">
        <v>1</v>
      </c>
      <c r="G41" s="53" t="s">
        <v>96</v>
      </c>
      <c r="H41" s="54"/>
    </row>
    <row r="42" spans="1:8" ht="12" customHeight="1">
      <c r="A42" s="49"/>
      <c r="B42" s="88" t="s">
        <v>433</v>
      </c>
      <c r="C42" s="50"/>
      <c r="D42" s="50"/>
      <c r="E42" s="51" t="s">
        <v>436</v>
      </c>
      <c r="F42" s="52">
        <v>1</v>
      </c>
      <c r="G42" s="53" t="s">
        <v>97</v>
      </c>
      <c r="H42" s="54"/>
    </row>
    <row r="43" spans="1:8" ht="12" customHeight="1">
      <c r="A43" s="49"/>
      <c r="B43" s="50"/>
      <c r="C43" s="50"/>
      <c r="D43" s="50"/>
      <c r="E43" s="51" t="s">
        <v>98</v>
      </c>
      <c r="F43" s="52">
        <v>1</v>
      </c>
      <c r="G43" s="53" t="s">
        <v>99</v>
      </c>
      <c r="H43" s="54"/>
    </row>
    <row r="44" spans="1:8" ht="12" customHeight="1">
      <c r="A44" s="49"/>
      <c r="B44" s="50"/>
      <c r="C44" s="50"/>
      <c r="D44" s="50"/>
      <c r="E44" s="51" t="s">
        <v>265</v>
      </c>
      <c r="F44" s="52">
        <v>2</v>
      </c>
      <c r="G44" s="53" t="s">
        <v>100</v>
      </c>
      <c r="H44" s="54"/>
    </row>
    <row r="45" spans="1:8" ht="12" customHeight="1">
      <c r="A45" s="49"/>
      <c r="B45" s="50"/>
      <c r="C45" s="50"/>
      <c r="D45" s="50"/>
      <c r="E45" s="51" t="s">
        <v>101</v>
      </c>
      <c r="F45" s="52">
        <v>2</v>
      </c>
      <c r="G45" s="53" t="s">
        <v>102</v>
      </c>
      <c r="H45" s="54"/>
    </row>
    <row r="46" spans="1:8" ht="12" customHeight="1">
      <c r="A46" s="49"/>
      <c r="B46" s="50"/>
      <c r="C46" s="50"/>
      <c r="D46" s="88" t="s">
        <v>266</v>
      </c>
      <c r="E46" s="51" t="s">
        <v>167</v>
      </c>
      <c r="F46" s="52">
        <v>2</v>
      </c>
      <c r="G46" s="53" t="s">
        <v>249</v>
      </c>
      <c r="H46" s="54"/>
    </row>
    <row r="47" spans="1:8" ht="12" customHeight="1">
      <c r="A47" s="49"/>
      <c r="B47" s="50"/>
      <c r="C47" s="50"/>
      <c r="D47" s="88" t="s">
        <v>251</v>
      </c>
      <c r="E47" s="51" t="s">
        <v>267</v>
      </c>
      <c r="F47" s="52">
        <v>1</v>
      </c>
      <c r="G47" s="53" t="s">
        <v>103</v>
      </c>
      <c r="H47" s="54">
        <v>239231</v>
      </c>
    </row>
    <row r="48" spans="1:8" ht="12" customHeight="1">
      <c r="A48" s="49"/>
      <c r="B48" s="50"/>
      <c r="C48" s="88" t="s">
        <v>268</v>
      </c>
      <c r="D48" s="50"/>
      <c r="E48" s="51" t="s">
        <v>104</v>
      </c>
      <c r="F48" s="52">
        <v>1</v>
      </c>
      <c r="G48" s="53" t="s">
        <v>105</v>
      </c>
      <c r="H48" s="54"/>
    </row>
    <row r="49" spans="1:8" ht="12" customHeight="1">
      <c r="A49" s="49"/>
      <c r="B49" s="50"/>
      <c r="C49" s="88" t="s">
        <v>269</v>
      </c>
      <c r="D49" s="50"/>
      <c r="E49" s="51" t="s">
        <v>106</v>
      </c>
      <c r="F49" s="52">
        <v>1</v>
      </c>
      <c r="G49" s="53" t="s">
        <v>107</v>
      </c>
      <c r="H49" s="54"/>
    </row>
    <row r="50" spans="1:8" ht="12" customHeight="1">
      <c r="A50" s="49"/>
      <c r="B50" s="50"/>
      <c r="C50" s="88" t="s">
        <v>270</v>
      </c>
      <c r="D50" s="50"/>
      <c r="E50" s="51" t="s">
        <v>108</v>
      </c>
      <c r="F50" s="52">
        <v>1</v>
      </c>
      <c r="G50" s="53" t="s">
        <v>109</v>
      </c>
      <c r="H50" s="54"/>
    </row>
    <row r="51" spans="1:8" ht="12" customHeight="1">
      <c r="A51" s="49"/>
      <c r="B51" s="50"/>
      <c r="C51" s="50"/>
      <c r="D51" s="50"/>
      <c r="E51" s="51" t="s">
        <v>271</v>
      </c>
      <c r="F51" s="52">
        <v>1</v>
      </c>
      <c r="G51" s="53" t="s">
        <v>110</v>
      </c>
      <c r="H51" s="54"/>
    </row>
    <row r="52" spans="1:8" ht="12" customHeight="1">
      <c r="A52" s="49"/>
      <c r="B52" s="50"/>
      <c r="C52" s="50"/>
      <c r="D52" s="50"/>
      <c r="E52" s="51" t="s">
        <v>272</v>
      </c>
      <c r="F52" s="52">
        <v>1</v>
      </c>
      <c r="G52" s="53" t="s">
        <v>111</v>
      </c>
      <c r="H52" s="54"/>
    </row>
    <row r="53" spans="1:8" ht="12" customHeight="1">
      <c r="A53" s="49"/>
      <c r="B53" s="50"/>
      <c r="C53" s="50"/>
      <c r="D53" s="50"/>
      <c r="E53" s="51" t="s">
        <v>273</v>
      </c>
      <c r="F53" s="52">
        <v>1</v>
      </c>
      <c r="G53" s="53" t="s">
        <v>112</v>
      </c>
      <c r="H53" s="54"/>
    </row>
    <row r="54" spans="1:8" ht="12" customHeight="1">
      <c r="A54" s="49"/>
      <c r="B54" s="50"/>
      <c r="C54" s="50"/>
      <c r="D54" s="50"/>
      <c r="E54" s="51" t="s">
        <v>274</v>
      </c>
      <c r="F54" s="52">
        <v>1</v>
      </c>
      <c r="G54" s="53" t="s">
        <v>111</v>
      </c>
      <c r="H54" s="54"/>
    </row>
    <row r="55" spans="1:8" ht="12" customHeight="1">
      <c r="A55" s="49"/>
      <c r="B55" s="50"/>
      <c r="C55" s="50"/>
      <c r="D55" s="50"/>
      <c r="E55" s="51" t="s">
        <v>275</v>
      </c>
      <c r="F55" s="52">
        <v>1</v>
      </c>
      <c r="G55" s="53" t="s">
        <v>113</v>
      </c>
      <c r="H55" s="54"/>
    </row>
    <row r="56" spans="1:8" ht="12" customHeight="1">
      <c r="A56" s="49"/>
      <c r="B56" s="50"/>
      <c r="C56" s="50"/>
      <c r="D56" s="55"/>
      <c r="E56" s="56" t="s">
        <v>94</v>
      </c>
      <c r="F56" s="57">
        <v>1</v>
      </c>
      <c r="G56" s="58" t="s">
        <v>95</v>
      </c>
      <c r="H56" s="59"/>
    </row>
    <row r="57" spans="1:8" ht="12" customHeight="1">
      <c r="A57" s="49"/>
      <c r="B57" s="50"/>
      <c r="C57" s="50"/>
      <c r="D57" s="89" t="s">
        <v>276</v>
      </c>
      <c r="E57" s="45" t="s">
        <v>277</v>
      </c>
      <c r="F57" s="46"/>
      <c r="G57" s="47"/>
      <c r="H57" s="48"/>
    </row>
    <row r="58" spans="1:8" ht="12" customHeight="1">
      <c r="A58" s="49"/>
      <c r="B58" s="50"/>
      <c r="C58" s="55"/>
      <c r="D58" s="90" t="s">
        <v>114</v>
      </c>
      <c r="E58" s="56" t="s">
        <v>278</v>
      </c>
      <c r="F58" s="57">
        <v>1</v>
      </c>
      <c r="G58" s="58" t="s">
        <v>115</v>
      </c>
      <c r="H58" s="59">
        <v>19000</v>
      </c>
    </row>
    <row r="59" spans="1:8" ht="12" customHeight="1">
      <c r="A59" s="49"/>
      <c r="B59" s="50"/>
      <c r="C59" s="89" t="s">
        <v>279</v>
      </c>
      <c r="D59" s="44"/>
      <c r="E59" s="45" t="s">
        <v>116</v>
      </c>
      <c r="F59" s="46">
        <v>1</v>
      </c>
      <c r="G59" s="47" t="s">
        <v>117</v>
      </c>
      <c r="H59" s="48"/>
    </row>
    <row r="60" spans="1:8" ht="12" customHeight="1">
      <c r="A60" s="49"/>
      <c r="B60" s="50"/>
      <c r="C60" s="88" t="s">
        <v>118</v>
      </c>
      <c r="D60" s="88" t="s">
        <v>280</v>
      </c>
      <c r="E60" s="51" t="s">
        <v>437</v>
      </c>
      <c r="F60" s="52">
        <v>1</v>
      </c>
      <c r="G60" s="53" t="s">
        <v>119</v>
      </c>
      <c r="H60" s="54"/>
    </row>
    <row r="61" spans="1:8" ht="12" customHeight="1">
      <c r="A61" s="49"/>
      <c r="B61" s="50"/>
      <c r="C61" s="88" t="s">
        <v>130</v>
      </c>
      <c r="D61" s="88" t="s">
        <v>130</v>
      </c>
      <c r="E61" s="114" t="s">
        <v>438</v>
      </c>
      <c r="F61" s="52">
        <v>1</v>
      </c>
      <c r="G61" s="53" t="s">
        <v>120</v>
      </c>
      <c r="H61" s="54">
        <v>84175</v>
      </c>
    </row>
    <row r="62" spans="1:8" ht="12" customHeight="1">
      <c r="A62" s="49"/>
      <c r="B62" s="50"/>
      <c r="C62" s="55"/>
      <c r="D62" s="55"/>
      <c r="E62" s="56" t="s">
        <v>281</v>
      </c>
      <c r="F62" s="57">
        <v>1</v>
      </c>
      <c r="G62" s="58" t="s">
        <v>121</v>
      </c>
      <c r="H62" s="59"/>
    </row>
    <row r="63" spans="1:8" s="86" customFormat="1" ht="12" customHeight="1">
      <c r="A63" s="100"/>
      <c r="B63" s="94" t="s">
        <v>423</v>
      </c>
      <c r="C63" s="95"/>
      <c r="D63" s="96"/>
      <c r="E63" s="97"/>
      <c r="F63" s="98"/>
      <c r="G63" s="96"/>
      <c r="H63" s="99">
        <f>SUM(H22:H61)</f>
        <v>648551</v>
      </c>
    </row>
    <row r="64" spans="1:8" ht="12" customHeight="1">
      <c r="A64" s="43"/>
      <c r="B64" s="44"/>
      <c r="C64" s="44"/>
      <c r="D64" s="89" t="s">
        <v>282</v>
      </c>
      <c r="E64" s="45" t="s">
        <v>122</v>
      </c>
      <c r="F64" s="46">
        <v>4</v>
      </c>
      <c r="G64" s="47" t="s">
        <v>123</v>
      </c>
      <c r="H64" s="48"/>
    </row>
    <row r="65" spans="1:8" ht="12" customHeight="1">
      <c r="A65" s="49"/>
      <c r="B65" s="50"/>
      <c r="C65" s="50"/>
      <c r="D65" s="88" t="s">
        <v>254</v>
      </c>
      <c r="E65" s="51" t="s">
        <v>283</v>
      </c>
      <c r="F65" s="52">
        <v>1</v>
      </c>
      <c r="G65" s="53" t="s">
        <v>124</v>
      </c>
      <c r="H65" s="54">
        <v>182500</v>
      </c>
    </row>
    <row r="66" spans="1:8" ht="12" customHeight="1">
      <c r="A66" s="49"/>
      <c r="B66" s="50"/>
      <c r="C66" s="50"/>
      <c r="D66" s="55"/>
      <c r="E66" s="56" t="s">
        <v>284</v>
      </c>
      <c r="F66" s="57">
        <v>113</v>
      </c>
      <c r="G66" s="58" t="s">
        <v>140</v>
      </c>
      <c r="H66" s="59"/>
    </row>
    <row r="67" spans="1:8" ht="12" customHeight="1">
      <c r="A67" s="49"/>
      <c r="B67" s="50"/>
      <c r="C67" s="50"/>
      <c r="D67" s="44"/>
      <c r="E67" s="45" t="s">
        <v>285</v>
      </c>
      <c r="F67" s="46">
        <v>10</v>
      </c>
      <c r="G67" s="47" t="s">
        <v>286</v>
      </c>
      <c r="H67" s="48"/>
    </row>
    <row r="68" spans="1:8" ht="12" customHeight="1">
      <c r="A68" s="49"/>
      <c r="B68" s="50"/>
      <c r="C68" s="50"/>
      <c r="D68" s="50"/>
      <c r="E68" s="51" t="s">
        <v>125</v>
      </c>
      <c r="F68" s="52">
        <v>1</v>
      </c>
      <c r="G68" s="53" t="s">
        <v>126</v>
      </c>
      <c r="H68" s="54"/>
    </row>
    <row r="69" spans="1:8" ht="12" customHeight="1">
      <c r="A69" s="49"/>
      <c r="B69" s="50"/>
      <c r="C69" s="50"/>
      <c r="D69" s="50"/>
      <c r="E69" s="51" t="s">
        <v>127</v>
      </c>
      <c r="F69" s="52">
        <v>120</v>
      </c>
      <c r="G69" s="53" t="s">
        <v>287</v>
      </c>
      <c r="H69" s="54"/>
    </row>
    <row r="70" spans="1:8" ht="12" customHeight="1">
      <c r="A70" s="49" t="s">
        <v>288</v>
      </c>
      <c r="B70" s="50"/>
      <c r="C70" s="50"/>
      <c r="D70" s="50"/>
      <c r="E70" s="51" t="s">
        <v>289</v>
      </c>
      <c r="F70" s="52">
        <v>1</v>
      </c>
      <c r="G70" s="53" t="s">
        <v>128</v>
      </c>
      <c r="H70" s="54"/>
    </row>
    <row r="71" spans="1:8" ht="12" customHeight="1">
      <c r="A71" s="49"/>
      <c r="B71" s="50"/>
      <c r="C71" s="88" t="s">
        <v>290</v>
      </c>
      <c r="D71" s="50"/>
      <c r="E71" s="51" t="s">
        <v>129</v>
      </c>
      <c r="F71" s="52">
        <v>1</v>
      </c>
      <c r="G71" s="53" t="s">
        <v>123</v>
      </c>
      <c r="H71" s="54"/>
    </row>
    <row r="72" spans="1:8" ht="12" customHeight="1">
      <c r="A72" s="49"/>
      <c r="B72" s="88"/>
      <c r="C72" s="88" t="s">
        <v>251</v>
      </c>
      <c r="D72" s="88"/>
      <c r="E72" s="51" t="s">
        <v>291</v>
      </c>
      <c r="F72" s="52">
        <v>1</v>
      </c>
      <c r="G72" s="53" t="s">
        <v>107</v>
      </c>
      <c r="H72" s="54"/>
    </row>
    <row r="73" spans="1:8" ht="12" customHeight="1">
      <c r="A73" s="49" t="s">
        <v>131</v>
      </c>
      <c r="B73" s="88" t="s">
        <v>439</v>
      </c>
      <c r="C73" s="50"/>
      <c r="D73" s="88" t="s">
        <v>293</v>
      </c>
      <c r="E73" s="51" t="s">
        <v>292</v>
      </c>
      <c r="F73" s="52">
        <v>1</v>
      </c>
      <c r="G73" s="53" t="s">
        <v>123</v>
      </c>
      <c r="H73" s="54"/>
    </row>
    <row r="74" spans="1:8" ht="12" customHeight="1">
      <c r="A74" s="49"/>
      <c r="B74" s="88" t="s">
        <v>440</v>
      </c>
      <c r="C74" s="50"/>
      <c r="D74" s="88" t="s">
        <v>294</v>
      </c>
      <c r="E74" s="51" t="s">
        <v>132</v>
      </c>
      <c r="F74" s="52">
        <v>1</v>
      </c>
      <c r="G74" s="53" t="s">
        <v>133</v>
      </c>
      <c r="H74" s="54">
        <v>514112</v>
      </c>
    </row>
    <row r="75" spans="1:8" ht="12" customHeight="1">
      <c r="A75" s="49"/>
      <c r="B75" s="50"/>
      <c r="C75" s="50"/>
      <c r="D75" s="50"/>
      <c r="E75" s="51" t="s">
        <v>295</v>
      </c>
      <c r="F75" s="52">
        <v>1</v>
      </c>
      <c r="G75" s="53" t="s">
        <v>135</v>
      </c>
      <c r="H75" s="54"/>
    </row>
    <row r="76" spans="1:8" ht="12" customHeight="1">
      <c r="A76" s="49" t="s">
        <v>134</v>
      </c>
      <c r="B76" s="50"/>
      <c r="C76" s="50"/>
      <c r="D76" s="50"/>
      <c r="E76" s="51" t="s">
        <v>296</v>
      </c>
      <c r="F76" s="52">
        <v>1</v>
      </c>
      <c r="G76" s="53" t="s">
        <v>136</v>
      </c>
      <c r="H76" s="54"/>
    </row>
    <row r="77" spans="1:8" ht="12" customHeight="1">
      <c r="A77" s="49"/>
      <c r="B77" s="50"/>
      <c r="C77" s="50"/>
      <c r="D77" s="50"/>
      <c r="E77" s="51" t="s">
        <v>297</v>
      </c>
      <c r="F77" s="52">
        <v>1</v>
      </c>
      <c r="G77" s="53" t="s">
        <v>137</v>
      </c>
      <c r="H77" s="54"/>
    </row>
    <row r="78" spans="1:8" ht="12" customHeight="1">
      <c r="A78" s="49"/>
      <c r="B78" s="50"/>
      <c r="C78" s="50"/>
      <c r="D78" s="50"/>
      <c r="E78" s="51" t="s">
        <v>138</v>
      </c>
      <c r="F78" s="52">
        <v>1</v>
      </c>
      <c r="G78" s="53" t="s">
        <v>139</v>
      </c>
      <c r="H78" s="54"/>
    </row>
    <row r="79" spans="1:8" ht="12" customHeight="1">
      <c r="A79" s="49"/>
      <c r="B79" s="50"/>
      <c r="C79" s="55"/>
      <c r="D79" s="55"/>
      <c r="E79" s="56" t="s">
        <v>298</v>
      </c>
      <c r="F79" s="57">
        <v>6</v>
      </c>
      <c r="G79" s="58" t="s">
        <v>121</v>
      </c>
      <c r="H79" s="59"/>
    </row>
    <row r="80" spans="1:8" ht="12" customHeight="1">
      <c r="A80" s="49"/>
      <c r="B80" s="50"/>
      <c r="C80" s="44"/>
      <c r="D80" s="44"/>
      <c r="E80" s="45" t="s">
        <v>299</v>
      </c>
      <c r="F80" s="46"/>
      <c r="G80" s="47"/>
      <c r="H80" s="48"/>
    </row>
    <row r="81" spans="1:8" ht="12" customHeight="1">
      <c r="A81" s="49"/>
      <c r="B81" s="50"/>
      <c r="C81" s="88" t="s">
        <v>141</v>
      </c>
      <c r="D81" s="88" t="s">
        <v>141</v>
      </c>
      <c r="E81" s="51" t="s">
        <v>436</v>
      </c>
      <c r="F81" s="52">
        <v>1</v>
      </c>
      <c r="G81" s="53" t="s">
        <v>128</v>
      </c>
      <c r="H81" s="54"/>
    </row>
    <row r="82" spans="1:8" ht="12" customHeight="1">
      <c r="A82" s="49"/>
      <c r="B82" s="50"/>
      <c r="C82" s="88" t="s">
        <v>300</v>
      </c>
      <c r="D82" s="88" t="s">
        <v>300</v>
      </c>
      <c r="E82" s="51" t="s">
        <v>441</v>
      </c>
      <c r="F82" s="52">
        <v>1</v>
      </c>
      <c r="G82" s="53" t="s">
        <v>442</v>
      </c>
      <c r="H82" s="54">
        <v>16000</v>
      </c>
    </row>
    <row r="83" spans="1:8" ht="12" customHeight="1">
      <c r="A83" s="49"/>
      <c r="B83" s="50"/>
      <c r="C83" s="55"/>
      <c r="D83" s="55"/>
      <c r="E83" s="56" t="s">
        <v>301</v>
      </c>
      <c r="F83" s="52">
        <v>1</v>
      </c>
      <c r="G83" s="53" t="s">
        <v>442</v>
      </c>
      <c r="H83" s="59"/>
    </row>
    <row r="84" spans="1:8" s="86" customFormat="1" ht="12" customHeight="1">
      <c r="A84" s="93"/>
      <c r="B84" s="94" t="s">
        <v>423</v>
      </c>
      <c r="C84" s="95"/>
      <c r="D84" s="96"/>
      <c r="E84" s="97"/>
      <c r="F84" s="98"/>
      <c r="G84" s="96"/>
      <c r="H84" s="99">
        <f>SUM(H64:H83)</f>
        <v>712612</v>
      </c>
    </row>
    <row r="85" spans="1:8" s="86" customFormat="1" ht="12" customHeight="1">
      <c r="A85" s="101"/>
      <c r="B85" s="95"/>
      <c r="C85" s="95" t="s">
        <v>424</v>
      </c>
      <c r="D85" s="96"/>
      <c r="E85" s="97"/>
      <c r="F85" s="98"/>
      <c r="G85" s="96"/>
      <c r="H85" s="99">
        <f>SUM(H84,H63,H21,H17)</f>
        <v>2733552</v>
      </c>
    </row>
    <row r="86" spans="1:8" ht="12" customHeight="1">
      <c r="A86" s="49"/>
      <c r="B86" s="44"/>
      <c r="C86" s="89" t="s">
        <v>302</v>
      </c>
      <c r="D86" s="89" t="s">
        <v>302</v>
      </c>
      <c r="E86" s="45" t="s">
        <v>303</v>
      </c>
      <c r="F86" s="46">
        <v>9</v>
      </c>
      <c r="G86" s="47" t="s">
        <v>60</v>
      </c>
      <c r="H86" s="48"/>
    </row>
    <row r="87" spans="1:8" ht="12" customHeight="1">
      <c r="A87" s="49"/>
      <c r="B87" s="50"/>
      <c r="C87" s="88" t="s">
        <v>64</v>
      </c>
      <c r="D87" s="88" t="s">
        <v>64</v>
      </c>
      <c r="E87" s="51" t="s">
        <v>304</v>
      </c>
      <c r="F87" s="52">
        <v>8</v>
      </c>
      <c r="G87" s="53" t="s">
        <v>62</v>
      </c>
      <c r="H87" s="54">
        <v>4643</v>
      </c>
    </row>
    <row r="88" spans="1:8" ht="12" customHeight="1">
      <c r="A88" s="49"/>
      <c r="B88" s="50"/>
      <c r="C88" s="55"/>
      <c r="D88" s="55"/>
      <c r="E88" s="56" t="s">
        <v>305</v>
      </c>
      <c r="F88" s="57">
        <v>4</v>
      </c>
      <c r="G88" s="58" t="s">
        <v>65</v>
      </c>
      <c r="H88" s="59"/>
    </row>
    <row r="89" spans="1:8" ht="12" customHeight="1">
      <c r="A89" s="49"/>
      <c r="B89" s="88" t="s">
        <v>142</v>
      </c>
      <c r="C89" s="89" t="s">
        <v>443</v>
      </c>
      <c r="D89" s="89" t="s">
        <v>443</v>
      </c>
      <c r="E89" s="45" t="s">
        <v>143</v>
      </c>
      <c r="F89" s="46">
        <v>4</v>
      </c>
      <c r="G89" s="47" t="s">
        <v>62</v>
      </c>
      <c r="H89" s="48"/>
    </row>
    <row r="90" spans="1:8" ht="12" customHeight="1">
      <c r="A90" s="49"/>
      <c r="B90" s="88" t="s">
        <v>69</v>
      </c>
      <c r="C90" s="88" t="s">
        <v>444</v>
      </c>
      <c r="D90" s="88" t="s">
        <v>445</v>
      </c>
      <c r="E90" s="51" t="s">
        <v>144</v>
      </c>
      <c r="F90" s="52">
        <v>3</v>
      </c>
      <c r="G90" s="53" t="s">
        <v>145</v>
      </c>
      <c r="H90" s="54">
        <v>726</v>
      </c>
    </row>
    <row r="91" spans="1:8" ht="12" customHeight="1">
      <c r="A91" s="49"/>
      <c r="B91" s="50"/>
      <c r="C91" s="55"/>
      <c r="D91" s="55"/>
      <c r="E91" s="56" t="s">
        <v>306</v>
      </c>
      <c r="F91" s="57">
        <v>1</v>
      </c>
      <c r="G91" s="58" t="s">
        <v>146</v>
      </c>
      <c r="H91" s="59"/>
    </row>
    <row r="92" spans="1:8" ht="12" customHeight="1">
      <c r="A92" s="49"/>
      <c r="B92" s="50"/>
      <c r="C92" s="89" t="s">
        <v>443</v>
      </c>
      <c r="D92" s="89" t="s">
        <v>147</v>
      </c>
      <c r="E92" s="45" t="s">
        <v>148</v>
      </c>
      <c r="F92" s="46">
        <v>3</v>
      </c>
      <c r="G92" s="47" t="s">
        <v>146</v>
      </c>
      <c r="H92" s="48"/>
    </row>
    <row r="93" spans="1:8" ht="12" customHeight="1">
      <c r="A93" s="49"/>
      <c r="B93" s="50"/>
      <c r="C93" s="88" t="s">
        <v>444</v>
      </c>
      <c r="D93" s="90" t="s">
        <v>440</v>
      </c>
      <c r="E93" s="56" t="s">
        <v>149</v>
      </c>
      <c r="F93" s="57">
        <v>1</v>
      </c>
      <c r="G93" s="58" t="s">
        <v>150</v>
      </c>
      <c r="H93" s="59">
        <v>685</v>
      </c>
    </row>
    <row r="94" spans="1:8" s="86" customFormat="1" ht="12" customHeight="1">
      <c r="A94" s="93"/>
      <c r="B94" s="94" t="s">
        <v>423</v>
      </c>
      <c r="C94" s="95"/>
      <c r="D94" s="96"/>
      <c r="E94" s="97"/>
      <c r="F94" s="98"/>
      <c r="G94" s="96"/>
      <c r="H94" s="99">
        <f>SUM(H86:H93)</f>
        <v>6054</v>
      </c>
    </row>
    <row r="95" spans="1:8" ht="12" customHeight="1">
      <c r="A95" s="49"/>
      <c r="B95" s="44"/>
      <c r="C95" s="89" t="s">
        <v>307</v>
      </c>
      <c r="D95" s="89" t="s">
        <v>307</v>
      </c>
      <c r="E95" s="45" t="s">
        <v>151</v>
      </c>
      <c r="F95" s="46">
        <v>3307</v>
      </c>
      <c r="G95" s="47" t="s">
        <v>287</v>
      </c>
      <c r="H95" s="48"/>
    </row>
    <row r="96" spans="1:8" ht="12" customHeight="1">
      <c r="A96" s="49"/>
      <c r="B96" s="50"/>
      <c r="C96" s="90" t="s">
        <v>152</v>
      </c>
      <c r="D96" s="90" t="s">
        <v>152</v>
      </c>
      <c r="E96" s="56" t="s">
        <v>449</v>
      </c>
      <c r="F96" s="57">
        <v>2974</v>
      </c>
      <c r="G96" s="58" t="s">
        <v>140</v>
      </c>
      <c r="H96" s="59">
        <v>182392</v>
      </c>
    </row>
    <row r="97" spans="1:8" ht="12" customHeight="1">
      <c r="A97" s="49" t="s">
        <v>308</v>
      </c>
      <c r="B97" s="50"/>
      <c r="C97" s="44"/>
      <c r="D97" s="44"/>
      <c r="E97" s="45" t="s">
        <v>76</v>
      </c>
      <c r="F97" s="46"/>
      <c r="G97" s="47"/>
      <c r="H97" s="48"/>
    </row>
    <row r="98" spans="1:8" ht="12" customHeight="1">
      <c r="A98" s="49"/>
      <c r="B98" s="50"/>
      <c r="C98" s="50"/>
      <c r="D98" s="88" t="s">
        <v>153</v>
      </c>
      <c r="E98" s="51" t="s">
        <v>309</v>
      </c>
      <c r="F98" s="52">
        <v>1</v>
      </c>
      <c r="G98" s="53" t="s">
        <v>249</v>
      </c>
      <c r="H98" s="54"/>
    </row>
    <row r="99" spans="1:8" ht="12" customHeight="1">
      <c r="A99" s="49" t="s">
        <v>310</v>
      </c>
      <c r="B99" s="50"/>
      <c r="C99" s="50"/>
      <c r="D99" s="88" t="s">
        <v>448</v>
      </c>
      <c r="E99" s="51" t="s">
        <v>155</v>
      </c>
      <c r="F99" s="52">
        <v>1</v>
      </c>
      <c r="G99" s="53" t="s">
        <v>156</v>
      </c>
      <c r="H99" s="54">
        <v>15630</v>
      </c>
    </row>
    <row r="100" spans="1:8" ht="12" customHeight="1">
      <c r="A100" s="49"/>
      <c r="B100" s="50"/>
      <c r="C100" s="50"/>
      <c r="D100" s="50"/>
      <c r="E100" s="51" t="s">
        <v>311</v>
      </c>
      <c r="F100" s="52">
        <v>1</v>
      </c>
      <c r="G100" s="53" t="s">
        <v>87</v>
      </c>
      <c r="H100" s="54"/>
    </row>
    <row r="101" spans="1:8" ht="12" customHeight="1">
      <c r="A101" s="49" t="s">
        <v>157</v>
      </c>
      <c r="B101" s="50"/>
      <c r="C101" s="50"/>
      <c r="D101" s="55"/>
      <c r="E101" s="56" t="s">
        <v>312</v>
      </c>
      <c r="F101" s="57">
        <v>1</v>
      </c>
      <c r="G101" s="58" t="s">
        <v>82</v>
      </c>
      <c r="H101" s="59"/>
    </row>
    <row r="102" spans="1:8" ht="12" customHeight="1">
      <c r="A102" s="49"/>
      <c r="B102" s="50"/>
      <c r="C102" s="50"/>
      <c r="D102" s="44"/>
      <c r="E102" s="45" t="s">
        <v>313</v>
      </c>
      <c r="F102" s="46"/>
      <c r="G102" s="47"/>
      <c r="H102" s="48"/>
    </row>
    <row r="103" spans="1:8" ht="12" customHeight="1">
      <c r="A103" s="49" t="s">
        <v>158</v>
      </c>
      <c r="B103" s="50"/>
      <c r="C103" s="50"/>
      <c r="D103" s="50"/>
      <c r="E103" s="51" t="s">
        <v>159</v>
      </c>
      <c r="F103" s="52">
        <v>1</v>
      </c>
      <c r="G103" s="53" t="s">
        <v>160</v>
      </c>
      <c r="H103" s="54"/>
    </row>
    <row r="104" spans="1:8" ht="12" customHeight="1">
      <c r="A104" s="49"/>
      <c r="B104" s="88" t="s">
        <v>443</v>
      </c>
      <c r="C104" s="88"/>
      <c r="D104" s="50"/>
      <c r="E104" s="51" t="s">
        <v>161</v>
      </c>
      <c r="F104" s="52">
        <v>1</v>
      </c>
      <c r="G104" s="53" t="s">
        <v>86</v>
      </c>
      <c r="H104" s="54"/>
    </row>
    <row r="105" spans="1:8" ht="12" customHeight="1">
      <c r="A105" s="49" t="s">
        <v>162</v>
      </c>
      <c r="B105" s="88" t="s">
        <v>446</v>
      </c>
      <c r="C105" s="88"/>
      <c r="D105" s="50"/>
      <c r="E105" s="51" t="s">
        <v>450</v>
      </c>
      <c r="F105" s="52">
        <v>1</v>
      </c>
      <c r="G105" s="53" t="s">
        <v>97</v>
      </c>
      <c r="H105" s="54"/>
    </row>
    <row r="106" spans="1:8" ht="12" customHeight="1">
      <c r="A106" s="49"/>
      <c r="B106" s="88" t="s">
        <v>447</v>
      </c>
      <c r="C106" s="88" t="s">
        <v>314</v>
      </c>
      <c r="D106" s="50"/>
      <c r="E106" s="51" t="s">
        <v>315</v>
      </c>
      <c r="F106" s="52">
        <v>1</v>
      </c>
      <c r="G106" s="53" t="s">
        <v>163</v>
      </c>
      <c r="H106" s="54"/>
    </row>
    <row r="107" spans="1:8" ht="12" customHeight="1">
      <c r="A107" s="49"/>
      <c r="B107" s="50"/>
      <c r="C107" s="88" t="s">
        <v>154</v>
      </c>
      <c r="D107" s="88" t="s">
        <v>164</v>
      </c>
      <c r="E107" s="51" t="s">
        <v>165</v>
      </c>
      <c r="F107" s="52">
        <v>1</v>
      </c>
      <c r="G107" s="53" t="s">
        <v>166</v>
      </c>
      <c r="H107" s="54"/>
    </row>
    <row r="108" spans="1:8" ht="12" customHeight="1">
      <c r="A108" s="49"/>
      <c r="B108" s="50"/>
      <c r="C108" s="50"/>
      <c r="D108" s="88" t="s">
        <v>316</v>
      </c>
      <c r="E108" s="51" t="s">
        <v>317</v>
      </c>
      <c r="F108" s="52">
        <v>1</v>
      </c>
      <c r="G108" s="53" t="s">
        <v>249</v>
      </c>
      <c r="H108" s="54"/>
    </row>
    <row r="109" spans="1:8" ht="12" customHeight="1">
      <c r="A109" s="49"/>
      <c r="B109" s="50"/>
      <c r="C109" s="50"/>
      <c r="D109" s="88" t="s">
        <v>251</v>
      </c>
      <c r="E109" s="51" t="s">
        <v>451</v>
      </c>
      <c r="F109" s="52"/>
      <c r="G109" s="53"/>
      <c r="H109" s="54"/>
    </row>
    <row r="110" spans="1:8" ht="12" customHeight="1">
      <c r="A110" s="49"/>
      <c r="B110" s="50"/>
      <c r="C110" s="50"/>
      <c r="D110" s="50"/>
      <c r="E110" s="51" t="s">
        <v>318</v>
      </c>
      <c r="F110" s="52">
        <v>1</v>
      </c>
      <c r="G110" s="53" t="s">
        <v>249</v>
      </c>
      <c r="H110" s="54"/>
    </row>
    <row r="111" spans="1:8" ht="12" customHeight="1">
      <c r="A111" s="49"/>
      <c r="B111" s="50"/>
      <c r="C111" s="50"/>
      <c r="D111" s="50"/>
      <c r="E111" s="51" t="s">
        <v>319</v>
      </c>
      <c r="F111" s="52">
        <v>1</v>
      </c>
      <c r="G111" s="53" t="s">
        <v>249</v>
      </c>
      <c r="H111" s="54">
        <v>140282</v>
      </c>
    </row>
    <row r="112" spans="1:8" ht="12" customHeight="1">
      <c r="A112" s="49"/>
      <c r="B112" s="50"/>
      <c r="C112" s="50"/>
      <c r="D112" s="50"/>
      <c r="E112" s="51" t="s">
        <v>320</v>
      </c>
      <c r="F112" s="52">
        <v>1</v>
      </c>
      <c r="G112" s="53" t="s">
        <v>249</v>
      </c>
      <c r="H112" s="54"/>
    </row>
    <row r="113" spans="1:8" ht="12" customHeight="1">
      <c r="A113" s="49"/>
      <c r="B113" s="50"/>
      <c r="C113" s="50"/>
      <c r="D113" s="50"/>
      <c r="E113" s="51" t="s">
        <v>321</v>
      </c>
      <c r="F113" s="52">
        <v>1</v>
      </c>
      <c r="G113" s="53" t="s">
        <v>322</v>
      </c>
      <c r="H113" s="54"/>
    </row>
    <row r="114" spans="1:8" ht="12" customHeight="1">
      <c r="A114" s="49"/>
      <c r="B114" s="50"/>
      <c r="C114" s="50"/>
      <c r="D114" s="50"/>
      <c r="E114" s="51" t="s">
        <v>323</v>
      </c>
      <c r="F114" s="52">
        <v>1</v>
      </c>
      <c r="G114" s="53" t="s">
        <v>168</v>
      </c>
      <c r="H114" s="54"/>
    </row>
    <row r="115" spans="1:8" ht="12" customHeight="1">
      <c r="A115" s="49"/>
      <c r="B115" s="50"/>
      <c r="C115" s="50"/>
      <c r="D115" s="50"/>
      <c r="E115" s="51" t="s">
        <v>324</v>
      </c>
      <c r="F115" s="52">
        <v>1</v>
      </c>
      <c r="G115" s="53" t="s">
        <v>110</v>
      </c>
      <c r="H115" s="54"/>
    </row>
    <row r="116" spans="1:8" ht="12" customHeight="1">
      <c r="A116" s="49"/>
      <c r="B116" s="50"/>
      <c r="C116" s="50"/>
      <c r="D116" s="50"/>
      <c r="E116" s="51" t="s">
        <v>325</v>
      </c>
      <c r="F116" s="52">
        <v>1</v>
      </c>
      <c r="G116" s="53" t="s">
        <v>169</v>
      </c>
      <c r="H116" s="54"/>
    </row>
    <row r="117" spans="1:8" ht="12" customHeight="1">
      <c r="A117" s="49"/>
      <c r="B117" s="50"/>
      <c r="C117" s="50"/>
      <c r="D117" s="50"/>
      <c r="E117" s="51" t="s">
        <v>326</v>
      </c>
      <c r="F117" s="52">
        <v>1</v>
      </c>
      <c r="G117" s="53" t="s">
        <v>170</v>
      </c>
      <c r="H117" s="54"/>
    </row>
    <row r="118" spans="1:8" ht="12" customHeight="1">
      <c r="A118" s="49"/>
      <c r="B118" s="50"/>
      <c r="C118" s="50"/>
      <c r="D118" s="50"/>
      <c r="E118" s="51" t="s">
        <v>327</v>
      </c>
      <c r="F118" s="52"/>
      <c r="G118" s="53"/>
      <c r="H118" s="54"/>
    </row>
    <row r="119" spans="1:8" ht="12" customHeight="1">
      <c r="A119" s="49"/>
      <c r="B119" s="50"/>
      <c r="C119" s="50"/>
      <c r="D119" s="55"/>
      <c r="E119" s="56" t="s">
        <v>328</v>
      </c>
      <c r="F119" s="57">
        <v>1</v>
      </c>
      <c r="G119" s="58" t="s">
        <v>249</v>
      </c>
      <c r="H119" s="59"/>
    </row>
    <row r="120" spans="1:8" ht="12" customHeight="1">
      <c r="A120" s="49"/>
      <c r="B120" s="50"/>
      <c r="C120" s="89" t="s">
        <v>452</v>
      </c>
      <c r="D120" s="89" t="s">
        <v>452</v>
      </c>
      <c r="E120" s="45" t="s">
        <v>454</v>
      </c>
      <c r="F120" s="46">
        <v>1</v>
      </c>
      <c r="G120" s="47" t="s">
        <v>120</v>
      </c>
      <c r="H120" s="48">
        <v>4110</v>
      </c>
    </row>
    <row r="121" spans="1:8" ht="12" customHeight="1">
      <c r="A121" s="49"/>
      <c r="B121" s="50"/>
      <c r="C121" s="115" t="s">
        <v>453</v>
      </c>
      <c r="D121" s="115" t="s">
        <v>453</v>
      </c>
      <c r="E121" s="56"/>
      <c r="F121" s="57"/>
      <c r="G121" s="58"/>
      <c r="H121" s="59"/>
    </row>
    <row r="122" spans="1:8" s="86" customFormat="1" ht="12" customHeight="1">
      <c r="A122" s="100"/>
      <c r="B122" s="94" t="s">
        <v>423</v>
      </c>
      <c r="C122" s="95"/>
      <c r="D122" s="96"/>
      <c r="E122" s="97"/>
      <c r="F122" s="98"/>
      <c r="G122" s="96"/>
      <c r="H122" s="99">
        <f>SUM(H95:H121)</f>
        <v>342414</v>
      </c>
    </row>
    <row r="123" spans="1:8" ht="12" customHeight="1">
      <c r="A123" s="43"/>
      <c r="B123" s="44"/>
      <c r="C123" s="44"/>
      <c r="D123" s="44"/>
      <c r="E123" s="45" t="s">
        <v>171</v>
      </c>
      <c r="F123" s="46"/>
      <c r="G123" s="47"/>
      <c r="H123" s="48"/>
    </row>
    <row r="124" spans="1:8" ht="12" customHeight="1">
      <c r="A124" s="49"/>
      <c r="B124" s="50"/>
      <c r="C124" s="50"/>
      <c r="D124" s="50"/>
      <c r="E124" s="51" t="s">
        <v>172</v>
      </c>
      <c r="F124" s="52">
        <v>1</v>
      </c>
      <c r="G124" s="53" t="s">
        <v>107</v>
      </c>
      <c r="H124" s="54"/>
    </row>
    <row r="125" spans="1:8" ht="12" customHeight="1">
      <c r="A125" s="49"/>
      <c r="B125" s="50"/>
      <c r="C125" s="50"/>
      <c r="D125" s="50"/>
      <c r="E125" s="51" t="s">
        <v>329</v>
      </c>
      <c r="F125" s="52"/>
      <c r="G125" s="53"/>
      <c r="H125" s="54"/>
    </row>
    <row r="126" spans="1:8" ht="12" customHeight="1">
      <c r="A126" s="49"/>
      <c r="B126" s="50"/>
      <c r="C126" s="50"/>
      <c r="D126" s="50"/>
      <c r="E126" s="51" t="s">
        <v>173</v>
      </c>
      <c r="F126" s="52">
        <v>366</v>
      </c>
      <c r="G126" s="53" t="s">
        <v>287</v>
      </c>
      <c r="H126" s="54"/>
    </row>
    <row r="127" spans="1:8" ht="12" customHeight="1">
      <c r="A127" s="49"/>
      <c r="B127" s="50"/>
      <c r="C127" s="50"/>
      <c r="D127" s="50"/>
      <c r="E127" s="51" t="s">
        <v>174</v>
      </c>
      <c r="F127" s="52">
        <v>3</v>
      </c>
      <c r="G127" s="53" t="s">
        <v>175</v>
      </c>
      <c r="H127" s="54"/>
    </row>
    <row r="128" spans="1:8" ht="12" customHeight="1">
      <c r="A128" s="49"/>
      <c r="B128" s="50"/>
      <c r="C128" s="50"/>
      <c r="D128" s="50"/>
      <c r="E128" s="51" t="s">
        <v>330</v>
      </c>
      <c r="F128" s="52">
        <v>890</v>
      </c>
      <c r="G128" s="53" t="s">
        <v>331</v>
      </c>
      <c r="H128" s="54"/>
    </row>
    <row r="129" spans="1:8" ht="12" customHeight="1">
      <c r="A129" s="49" t="s">
        <v>308</v>
      </c>
      <c r="B129" s="50"/>
      <c r="C129" s="50"/>
      <c r="D129" s="50"/>
      <c r="E129" s="51" t="s">
        <v>332</v>
      </c>
      <c r="F129" s="52"/>
      <c r="G129" s="53"/>
      <c r="H129" s="54"/>
    </row>
    <row r="130" spans="1:8" ht="12" customHeight="1">
      <c r="A130" s="49"/>
      <c r="B130" s="50"/>
      <c r="C130" s="50"/>
      <c r="D130" s="50"/>
      <c r="E130" s="51" t="s">
        <v>176</v>
      </c>
      <c r="F130" s="52">
        <v>1</v>
      </c>
      <c r="G130" s="53" t="s">
        <v>123</v>
      </c>
      <c r="H130" s="54"/>
    </row>
    <row r="131" spans="1:8" ht="12" customHeight="1">
      <c r="A131" s="49" t="s">
        <v>177</v>
      </c>
      <c r="B131" s="50"/>
      <c r="C131" s="50"/>
      <c r="D131" s="50"/>
      <c r="E131" s="51" t="s">
        <v>333</v>
      </c>
      <c r="F131" s="52">
        <v>1</v>
      </c>
      <c r="G131" s="53" t="s">
        <v>178</v>
      </c>
      <c r="H131" s="54"/>
    </row>
    <row r="132" spans="1:8" ht="12" customHeight="1">
      <c r="A132" s="49"/>
      <c r="B132" s="50"/>
      <c r="C132" s="50"/>
      <c r="D132" s="50"/>
      <c r="E132" s="51" t="s">
        <v>334</v>
      </c>
      <c r="F132" s="52">
        <v>5</v>
      </c>
      <c r="G132" s="53" t="s">
        <v>286</v>
      </c>
      <c r="H132" s="54"/>
    </row>
    <row r="133" spans="1:8" ht="12" customHeight="1">
      <c r="A133" s="49" t="s">
        <v>335</v>
      </c>
      <c r="B133" s="50"/>
      <c r="C133" s="50"/>
      <c r="D133" s="50"/>
      <c r="E133" s="51" t="s">
        <v>336</v>
      </c>
      <c r="F133" s="52">
        <v>1</v>
      </c>
      <c r="G133" s="53" t="s">
        <v>135</v>
      </c>
      <c r="H133" s="54"/>
    </row>
    <row r="134" spans="1:8" ht="12" customHeight="1">
      <c r="A134" s="49"/>
      <c r="B134" s="50"/>
      <c r="C134" s="50"/>
      <c r="D134" s="50"/>
      <c r="E134" s="51" t="s">
        <v>337</v>
      </c>
      <c r="F134" s="52">
        <v>3</v>
      </c>
      <c r="G134" s="53" t="s">
        <v>119</v>
      </c>
      <c r="H134" s="54"/>
    </row>
    <row r="135" spans="1:8" ht="12" customHeight="1">
      <c r="A135" s="49" t="s">
        <v>179</v>
      </c>
      <c r="B135" s="88" t="s">
        <v>338</v>
      </c>
      <c r="C135" s="88" t="s">
        <v>339</v>
      </c>
      <c r="D135" s="88" t="s">
        <v>339</v>
      </c>
      <c r="E135" s="51" t="s">
        <v>180</v>
      </c>
      <c r="F135" s="52">
        <v>1</v>
      </c>
      <c r="G135" s="53" t="s">
        <v>135</v>
      </c>
      <c r="H135" s="54"/>
    </row>
    <row r="136" spans="1:8" ht="12" customHeight="1">
      <c r="A136" s="49"/>
      <c r="B136" s="88" t="s">
        <v>455</v>
      </c>
      <c r="C136" s="88" t="s">
        <v>340</v>
      </c>
      <c r="D136" s="88" t="s">
        <v>340</v>
      </c>
      <c r="E136" s="51" t="s">
        <v>181</v>
      </c>
      <c r="F136" s="52">
        <v>2</v>
      </c>
      <c r="G136" s="53" t="s">
        <v>135</v>
      </c>
      <c r="H136" s="54">
        <v>408428</v>
      </c>
    </row>
    <row r="137" spans="1:8" ht="12" customHeight="1">
      <c r="A137" s="49" t="s">
        <v>162</v>
      </c>
      <c r="B137" s="88" t="s">
        <v>429</v>
      </c>
      <c r="C137" s="50"/>
      <c r="D137" s="50"/>
      <c r="E137" s="51" t="s">
        <v>341</v>
      </c>
      <c r="F137" s="52">
        <v>5</v>
      </c>
      <c r="G137" s="53" t="s">
        <v>342</v>
      </c>
      <c r="H137" s="54"/>
    </row>
    <row r="138" spans="1:8" ht="12" customHeight="1">
      <c r="A138" s="49"/>
      <c r="B138" s="88"/>
      <c r="C138" s="50"/>
      <c r="D138" s="50"/>
      <c r="E138" s="51" t="s">
        <v>344</v>
      </c>
      <c r="F138" s="52"/>
      <c r="G138" s="53"/>
      <c r="H138" s="54"/>
    </row>
    <row r="139" spans="1:8" ht="12" customHeight="1">
      <c r="A139" s="49"/>
      <c r="B139" s="50"/>
      <c r="C139" s="50"/>
      <c r="D139" s="50"/>
      <c r="E139" s="51" t="s">
        <v>182</v>
      </c>
      <c r="F139" s="52">
        <v>1</v>
      </c>
      <c r="G139" s="53" t="s">
        <v>119</v>
      </c>
      <c r="H139" s="54"/>
    </row>
    <row r="140" spans="1:8" ht="12" customHeight="1">
      <c r="A140" s="49"/>
      <c r="B140" s="50"/>
      <c r="C140" s="50"/>
      <c r="D140" s="50"/>
      <c r="E140" s="51" t="s">
        <v>345</v>
      </c>
      <c r="F140" s="52">
        <v>2</v>
      </c>
      <c r="G140" s="53" t="s">
        <v>107</v>
      </c>
      <c r="H140" s="54"/>
    </row>
    <row r="141" spans="1:8" ht="12" customHeight="1">
      <c r="A141" s="49"/>
      <c r="B141" s="50"/>
      <c r="C141" s="50"/>
      <c r="D141" s="50"/>
      <c r="E141" s="51" t="s">
        <v>346</v>
      </c>
      <c r="F141" s="52">
        <v>2</v>
      </c>
      <c r="G141" s="53" t="s">
        <v>97</v>
      </c>
      <c r="H141" s="54"/>
    </row>
    <row r="142" spans="1:8" ht="12" customHeight="1">
      <c r="A142" s="49"/>
      <c r="B142" s="50"/>
      <c r="C142" s="50"/>
      <c r="D142" s="50"/>
      <c r="E142" s="51" t="s">
        <v>347</v>
      </c>
      <c r="F142" s="52">
        <v>3</v>
      </c>
      <c r="G142" s="53" t="s">
        <v>121</v>
      </c>
      <c r="H142" s="54"/>
    </row>
    <row r="143" spans="1:8" ht="12" customHeight="1">
      <c r="A143" s="49"/>
      <c r="B143" s="50"/>
      <c r="C143" s="50"/>
      <c r="D143" s="50"/>
      <c r="E143" s="51" t="s">
        <v>348</v>
      </c>
      <c r="F143" s="52">
        <v>1</v>
      </c>
      <c r="G143" s="53" t="s">
        <v>115</v>
      </c>
      <c r="H143" s="54"/>
    </row>
    <row r="144" spans="1:8" ht="12" customHeight="1">
      <c r="A144" s="49"/>
      <c r="B144" s="50"/>
      <c r="C144" s="50"/>
      <c r="D144" s="50"/>
      <c r="E144" s="51" t="s">
        <v>349</v>
      </c>
      <c r="F144" s="52">
        <v>2</v>
      </c>
      <c r="G144" s="53" t="s">
        <v>183</v>
      </c>
      <c r="H144" s="54"/>
    </row>
    <row r="145" spans="1:8" ht="12" customHeight="1">
      <c r="A145" s="49"/>
      <c r="B145" s="50"/>
      <c r="C145" s="50"/>
      <c r="D145" s="50"/>
      <c r="E145" s="51" t="s">
        <v>456</v>
      </c>
      <c r="F145" s="52">
        <v>1</v>
      </c>
      <c r="G145" s="53" t="s">
        <v>184</v>
      </c>
      <c r="H145" s="54"/>
    </row>
    <row r="146" spans="1:8" ht="12" customHeight="1">
      <c r="A146" s="49"/>
      <c r="B146" s="50"/>
      <c r="C146" s="50"/>
      <c r="D146" s="50"/>
      <c r="E146" s="51" t="s">
        <v>350</v>
      </c>
      <c r="F146" s="52">
        <v>1</v>
      </c>
      <c r="G146" s="53" t="s">
        <v>185</v>
      </c>
      <c r="H146" s="54"/>
    </row>
    <row r="147" spans="1:8" ht="12" customHeight="1">
      <c r="A147" s="49"/>
      <c r="B147" s="50"/>
      <c r="C147" s="50"/>
      <c r="D147" s="50"/>
      <c r="E147" s="51" t="s">
        <v>457</v>
      </c>
      <c r="F147" s="52">
        <v>94</v>
      </c>
      <c r="G147" s="53" t="s">
        <v>458</v>
      </c>
      <c r="H147" s="54"/>
    </row>
    <row r="148" spans="1:8" ht="12" customHeight="1">
      <c r="A148" s="49"/>
      <c r="B148" s="50"/>
      <c r="C148" s="50"/>
      <c r="D148" s="50"/>
      <c r="E148" s="51" t="s">
        <v>351</v>
      </c>
      <c r="F148" s="52"/>
      <c r="G148" s="53"/>
      <c r="H148" s="54"/>
    </row>
    <row r="149" spans="1:8" ht="12" customHeight="1">
      <c r="A149" s="49"/>
      <c r="B149" s="50"/>
      <c r="C149" s="55"/>
      <c r="D149" s="55"/>
      <c r="E149" s="56" t="s">
        <v>186</v>
      </c>
      <c r="F149" s="57">
        <v>1</v>
      </c>
      <c r="G149" s="58" t="s">
        <v>119</v>
      </c>
      <c r="H149" s="59"/>
    </row>
    <row r="150" spans="1:8" s="86" customFormat="1" ht="12" customHeight="1">
      <c r="A150" s="93"/>
      <c r="B150" s="94" t="s">
        <v>423</v>
      </c>
      <c r="C150" s="95"/>
      <c r="D150" s="96"/>
      <c r="E150" s="97"/>
      <c r="F150" s="98"/>
      <c r="G150" s="96"/>
      <c r="H150" s="99">
        <f>SUM(H136:H149)</f>
        <v>408428</v>
      </c>
    </row>
    <row r="151" spans="1:8" ht="12" customHeight="1">
      <c r="A151" s="49"/>
      <c r="B151" s="44"/>
      <c r="C151" s="44"/>
      <c r="D151" s="44"/>
      <c r="E151" s="45" t="s">
        <v>352</v>
      </c>
      <c r="F151" s="46"/>
      <c r="G151" s="47"/>
      <c r="H151" s="48"/>
    </row>
    <row r="152" spans="1:8" ht="12" customHeight="1">
      <c r="A152" s="49"/>
      <c r="B152" s="50"/>
      <c r="C152" s="50"/>
      <c r="D152" s="88" t="s">
        <v>353</v>
      </c>
      <c r="E152" s="51" t="s">
        <v>93</v>
      </c>
      <c r="F152" s="52">
        <v>1</v>
      </c>
      <c r="G152" s="53" t="s">
        <v>86</v>
      </c>
      <c r="H152" s="54"/>
    </row>
    <row r="153" spans="1:8" ht="12" customHeight="1">
      <c r="A153" s="49"/>
      <c r="B153" s="88" t="s">
        <v>187</v>
      </c>
      <c r="C153" s="88" t="s">
        <v>187</v>
      </c>
      <c r="D153" s="88" t="s">
        <v>354</v>
      </c>
      <c r="E153" s="51" t="s">
        <v>188</v>
      </c>
      <c r="F153" s="52">
        <v>2</v>
      </c>
      <c r="G153" s="53" t="s">
        <v>169</v>
      </c>
      <c r="H153" s="54">
        <v>80700</v>
      </c>
    </row>
    <row r="154" spans="1:8" ht="12" customHeight="1">
      <c r="A154" s="49"/>
      <c r="B154" s="50"/>
      <c r="C154" s="50"/>
      <c r="D154" s="88" t="s">
        <v>343</v>
      </c>
      <c r="E154" s="51" t="s">
        <v>355</v>
      </c>
      <c r="F154" s="52">
        <v>1</v>
      </c>
      <c r="G154" s="53" t="s">
        <v>189</v>
      </c>
      <c r="H154" s="54"/>
    </row>
    <row r="155" spans="1:8" ht="12" customHeight="1">
      <c r="A155" s="49"/>
      <c r="B155" s="50"/>
      <c r="C155" s="55"/>
      <c r="D155" s="55"/>
      <c r="E155" s="56" t="s">
        <v>459</v>
      </c>
      <c r="F155" s="57">
        <v>1</v>
      </c>
      <c r="G155" s="58" t="s">
        <v>87</v>
      </c>
      <c r="H155" s="59"/>
    </row>
    <row r="156" spans="1:8" s="86" customFormat="1" ht="12" customHeight="1">
      <c r="A156" s="93"/>
      <c r="B156" s="94" t="s">
        <v>423</v>
      </c>
      <c r="C156" s="95"/>
      <c r="D156" s="96"/>
      <c r="E156" s="97"/>
      <c r="F156" s="98"/>
      <c r="G156" s="96"/>
      <c r="H156" s="99">
        <f>SUM(H153:H155)</f>
        <v>80700</v>
      </c>
    </row>
    <row r="157" spans="1:8" s="86" customFormat="1" ht="12" customHeight="1">
      <c r="A157" s="101"/>
      <c r="B157" s="95"/>
      <c r="C157" s="95" t="s">
        <v>424</v>
      </c>
      <c r="D157" s="96"/>
      <c r="E157" s="97"/>
      <c r="F157" s="98"/>
      <c r="G157" s="96"/>
      <c r="H157" s="99">
        <f>SUM(H156,H150,H122,H94)</f>
        <v>837596</v>
      </c>
    </row>
    <row r="158" spans="1:8" ht="12" customHeight="1">
      <c r="A158" s="49"/>
      <c r="B158" s="51"/>
      <c r="C158" s="47"/>
      <c r="D158" s="44"/>
      <c r="E158" s="45" t="s">
        <v>356</v>
      </c>
      <c r="F158" s="46">
        <v>8</v>
      </c>
      <c r="G158" s="47" t="s">
        <v>190</v>
      </c>
      <c r="H158" s="48"/>
    </row>
    <row r="159" spans="1:8" ht="12" customHeight="1">
      <c r="A159" s="49"/>
      <c r="B159" s="136" t="s">
        <v>357</v>
      </c>
      <c r="C159" s="138"/>
      <c r="D159" s="88" t="s">
        <v>191</v>
      </c>
      <c r="E159" s="51" t="s">
        <v>358</v>
      </c>
      <c r="F159" s="52">
        <v>2</v>
      </c>
      <c r="G159" s="53" t="s">
        <v>145</v>
      </c>
      <c r="H159" s="54"/>
    </row>
    <row r="160" spans="1:8" ht="12" customHeight="1">
      <c r="A160" s="49"/>
      <c r="B160" s="51"/>
      <c r="C160" s="53"/>
      <c r="D160" s="88" t="s">
        <v>192</v>
      </c>
      <c r="E160" s="51" t="s">
        <v>359</v>
      </c>
      <c r="F160" s="52">
        <v>3</v>
      </c>
      <c r="G160" s="53" t="s">
        <v>193</v>
      </c>
      <c r="H160" s="54">
        <v>2500</v>
      </c>
    </row>
    <row r="161" spans="1:8" ht="12" customHeight="1">
      <c r="A161" s="49"/>
      <c r="B161" s="51"/>
      <c r="C161" s="53"/>
      <c r="D161" s="55"/>
      <c r="E161" s="56" t="s">
        <v>194</v>
      </c>
      <c r="F161" s="57">
        <v>1</v>
      </c>
      <c r="G161" s="58" t="s">
        <v>62</v>
      </c>
      <c r="H161" s="59"/>
    </row>
    <row r="162" spans="1:8" s="86" customFormat="1" ht="12" customHeight="1">
      <c r="A162" s="93"/>
      <c r="B162" s="94" t="s">
        <v>423</v>
      </c>
      <c r="C162" s="102"/>
      <c r="D162" s="96"/>
      <c r="E162" s="103"/>
      <c r="F162" s="104"/>
      <c r="G162" s="105"/>
      <c r="H162" s="106">
        <f>SUM(H160:H161)</f>
        <v>2500</v>
      </c>
    </row>
    <row r="163" spans="1:8" ht="12" customHeight="1">
      <c r="A163" s="49"/>
      <c r="B163" s="45"/>
      <c r="C163" s="47"/>
      <c r="D163" s="89" t="s">
        <v>195</v>
      </c>
      <c r="E163" s="45" t="s">
        <v>196</v>
      </c>
      <c r="F163" s="46">
        <v>1</v>
      </c>
      <c r="G163" s="47" t="s">
        <v>105</v>
      </c>
      <c r="H163" s="48"/>
    </row>
    <row r="164" spans="1:8" ht="12" customHeight="1">
      <c r="A164" s="49"/>
      <c r="B164" s="51"/>
      <c r="C164" s="53"/>
      <c r="D164" s="88" t="s">
        <v>360</v>
      </c>
      <c r="E164" s="51" t="s">
        <v>361</v>
      </c>
      <c r="F164" s="52">
        <v>1</v>
      </c>
      <c r="G164" s="53" t="s">
        <v>86</v>
      </c>
      <c r="H164" s="54">
        <v>15400</v>
      </c>
    </row>
    <row r="165" spans="1:8" ht="12" customHeight="1">
      <c r="A165" s="49" t="s">
        <v>197</v>
      </c>
      <c r="B165" s="51"/>
      <c r="C165" s="53"/>
      <c r="D165" s="90" t="s">
        <v>251</v>
      </c>
      <c r="E165" s="56" t="s">
        <v>362</v>
      </c>
      <c r="F165" s="57">
        <v>1</v>
      </c>
      <c r="G165" s="58" t="s">
        <v>128</v>
      </c>
      <c r="H165" s="59"/>
    </row>
    <row r="166" spans="1:8" ht="12" customHeight="1">
      <c r="A166" s="49"/>
      <c r="B166" s="136" t="s">
        <v>460</v>
      </c>
      <c r="C166" s="138"/>
      <c r="D166" s="89" t="s">
        <v>363</v>
      </c>
      <c r="E166" s="45" t="s">
        <v>199</v>
      </c>
      <c r="F166" s="46"/>
      <c r="G166" s="47"/>
      <c r="H166" s="48"/>
    </row>
    <row r="167" spans="1:8" ht="12" customHeight="1">
      <c r="A167" s="49" t="s">
        <v>198</v>
      </c>
      <c r="B167" s="51"/>
      <c r="C167" s="53"/>
      <c r="D167" s="90" t="s">
        <v>254</v>
      </c>
      <c r="E167" s="56" t="s">
        <v>364</v>
      </c>
      <c r="F167" s="57">
        <v>1</v>
      </c>
      <c r="G167" s="58" t="s">
        <v>200</v>
      </c>
      <c r="H167" s="59">
        <v>3000</v>
      </c>
    </row>
    <row r="168" spans="1:8" ht="12" customHeight="1">
      <c r="A168" s="49"/>
      <c r="B168" s="51"/>
      <c r="C168" s="53"/>
      <c r="D168" s="89" t="s">
        <v>462</v>
      </c>
      <c r="E168" s="45" t="s">
        <v>202</v>
      </c>
      <c r="F168" s="46">
        <v>929</v>
      </c>
      <c r="G168" s="47" t="s">
        <v>287</v>
      </c>
      <c r="H168" s="48">
        <v>27000</v>
      </c>
    </row>
    <row r="169" spans="1:8" ht="12" customHeight="1">
      <c r="A169" s="49" t="s">
        <v>201</v>
      </c>
      <c r="B169" s="51"/>
      <c r="C169" s="53"/>
      <c r="D169" s="90" t="s">
        <v>463</v>
      </c>
      <c r="E169" s="56"/>
      <c r="F169" s="57"/>
      <c r="G169" s="58"/>
      <c r="H169" s="59"/>
    </row>
    <row r="170" spans="1:8" s="86" customFormat="1" ht="12" customHeight="1">
      <c r="A170" s="93"/>
      <c r="B170" s="94" t="s">
        <v>423</v>
      </c>
      <c r="C170" s="102"/>
      <c r="D170" s="96"/>
      <c r="E170" s="97"/>
      <c r="F170" s="98"/>
      <c r="G170" s="96"/>
      <c r="H170" s="99">
        <f>SUM(H163:H168)</f>
        <v>45400</v>
      </c>
    </row>
    <row r="171" spans="1:8" ht="12" customHeight="1">
      <c r="A171" s="49" t="s">
        <v>203</v>
      </c>
      <c r="B171" s="45"/>
      <c r="C171" s="47"/>
      <c r="D171" s="44"/>
      <c r="E171" s="45" t="s">
        <v>204</v>
      </c>
      <c r="F171" s="46">
        <v>1</v>
      </c>
      <c r="G171" s="47" t="s">
        <v>205</v>
      </c>
      <c r="H171" s="48"/>
    </row>
    <row r="172" spans="1:8" ht="12" customHeight="1">
      <c r="A172" s="49"/>
      <c r="B172" s="51"/>
      <c r="C172" s="53"/>
      <c r="D172" s="50"/>
      <c r="E172" s="51" t="s">
        <v>206</v>
      </c>
      <c r="F172" s="52">
        <v>2</v>
      </c>
      <c r="G172" s="53" t="s">
        <v>115</v>
      </c>
      <c r="H172" s="54"/>
    </row>
    <row r="173" spans="1:8" ht="12" customHeight="1">
      <c r="A173" s="49" t="s">
        <v>207</v>
      </c>
      <c r="B173" s="51"/>
      <c r="C173" s="53"/>
      <c r="D173" s="50"/>
      <c r="E173" s="51" t="s">
        <v>464</v>
      </c>
      <c r="F173" s="52">
        <v>1</v>
      </c>
      <c r="G173" s="53" t="s">
        <v>208</v>
      </c>
      <c r="H173" s="54"/>
    </row>
    <row r="174" spans="1:8" ht="12" customHeight="1">
      <c r="A174" s="49"/>
      <c r="B174" s="136" t="s">
        <v>461</v>
      </c>
      <c r="C174" s="138"/>
      <c r="D174" s="88" t="s">
        <v>209</v>
      </c>
      <c r="E174" s="51" t="s">
        <v>465</v>
      </c>
      <c r="F174" s="52">
        <v>1</v>
      </c>
      <c r="G174" s="53" t="s">
        <v>123</v>
      </c>
      <c r="H174" s="54"/>
    </row>
    <row r="175" spans="1:8" ht="12" customHeight="1">
      <c r="A175" s="49" t="s">
        <v>210</v>
      </c>
      <c r="B175" s="92"/>
      <c r="C175" s="53"/>
      <c r="D175" s="88" t="s">
        <v>365</v>
      </c>
      <c r="E175" s="51" t="s">
        <v>466</v>
      </c>
      <c r="F175" s="52">
        <v>1</v>
      </c>
      <c r="G175" s="53" t="s">
        <v>119</v>
      </c>
      <c r="H175" s="54">
        <v>92600</v>
      </c>
    </row>
    <row r="176" spans="1:8" ht="12" customHeight="1">
      <c r="A176" s="49"/>
      <c r="B176" s="51"/>
      <c r="C176" s="53"/>
      <c r="D176" s="88" t="s">
        <v>211</v>
      </c>
      <c r="E176" s="51" t="s">
        <v>467</v>
      </c>
      <c r="F176" s="52">
        <v>1</v>
      </c>
      <c r="G176" s="53" t="s">
        <v>97</v>
      </c>
      <c r="H176" s="54"/>
    </row>
    <row r="177" spans="1:8" ht="12" customHeight="1">
      <c r="A177" s="49"/>
      <c r="B177" s="51"/>
      <c r="C177" s="53"/>
      <c r="D177" s="50"/>
      <c r="E177" s="51" t="s">
        <v>468</v>
      </c>
      <c r="F177" s="52">
        <v>1</v>
      </c>
      <c r="G177" s="53" t="s">
        <v>119</v>
      </c>
      <c r="H177" s="54"/>
    </row>
    <row r="178" spans="1:8" ht="12" customHeight="1">
      <c r="A178" s="49"/>
      <c r="B178" s="51"/>
      <c r="C178" s="53"/>
      <c r="D178" s="55"/>
      <c r="E178" s="56" t="s">
        <v>469</v>
      </c>
      <c r="F178" s="57">
        <v>1</v>
      </c>
      <c r="G178" s="58" t="s">
        <v>200</v>
      </c>
      <c r="H178" s="59"/>
    </row>
    <row r="179" spans="1:8" s="86" customFormat="1" ht="12" customHeight="1">
      <c r="A179" s="93"/>
      <c r="B179" s="94" t="s">
        <v>423</v>
      </c>
      <c r="C179" s="102"/>
      <c r="D179" s="96"/>
      <c r="E179" s="97"/>
      <c r="F179" s="98"/>
      <c r="G179" s="96"/>
      <c r="H179" s="99">
        <f>SUM(H175:H178)</f>
        <v>92600</v>
      </c>
    </row>
    <row r="180" spans="1:8" ht="12" customHeight="1">
      <c r="A180" s="49"/>
      <c r="B180" s="45"/>
      <c r="C180" s="47"/>
      <c r="D180" s="89" t="s">
        <v>366</v>
      </c>
      <c r="E180" s="45" t="s">
        <v>367</v>
      </c>
      <c r="F180" s="46">
        <v>751</v>
      </c>
      <c r="G180" s="47" t="s">
        <v>140</v>
      </c>
      <c r="H180" s="48"/>
    </row>
    <row r="181" spans="1:8" ht="12" customHeight="1">
      <c r="A181" s="49"/>
      <c r="B181" s="136" t="s">
        <v>470</v>
      </c>
      <c r="C181" s="137"/>
      <c r="D181" s="88" t="s">
        <v>237</v>
      </c>
      <c r="E181" s="51" t="s">
        <v>368</v>
      </c>
      <c r="F181" s="52">
        <v>1</v>
      </c>
      <c r="G181" s="53" t="s">
        <v>123</v>
      </c>
      <c r="H181" s="54">
        <v>39000</v>
      </c>
    </row>
    <row r="182" spans="1:8" ht="12" customHeight="1">
      <c r="A182" s="49"/>
      <c r="B182" s="51"/>
      <c r="C182" s="53"/>
      <c r="D182" s="55"/>
      <c r="E182" s="56" t="s">
        <v>212</v>
      </c>
      <c r="F182" s="57">
        <v>1</v>
      </c>
      <c r="G182" s="58" t="s">
        <v>97</v>
      </c>
      <c r="H182" s="59"/>
    </row>
    <row r="183" spans="1:8" s="86" customFormat="1" ht="12" customHeight="1">
      <c r="A183" s="93"/>
      <c r="B183" s="94" t="s">
        <v>423</v>
      </c>
      <c r="C183" s="102"/>
      <c r="D183" s="96"/>
      <c r="E183" s="97"/>
      <c r="F183" s="98"/>
      <c r="G183" s="96"/>
      <c r="H183" s="99">
        <f>SUM(H181:H182)</f>
        <v>39000</v>
      </c>
    </row>
    <row r="184" spans="1:8" s="86" customFormat="1" ht="12" customHeight="1">
      <c r="A184" s="101"/>
      <c r="B184" s="95"/>
      <c r="C184" s="95" t="s">
        <v>424</v>
      </c>
      <c r="D184" s="96"/>
      <c r="E184" s="97"/>
      <c r="F184" s="98"/>
      <c r="G184" s="96"/>
      <c r="H184" s="99">
        <f>SUM(H183,H179,H170,H162)</f>
        <v>179500</v>
      </c>
    </row>
    <row r="185" spans="1:8" ht="12" customHeight="1">
      <c r="A185" s="43"/>
      <c r="B185" s="45"/>
      <c r="C185" s="47"/>
      <c r="D185" s="89" t="s">
        <v>471</v>
      </c>
      <c r="E185" s="45" t="s">
        <v>369</v>
      </c>
      <c r="F185" s="46">
        <v>1</v>
      </c>
      <c r="G185" s="47" t="s">
        <v>213</v>
      </c>
      <c r="H185" s="48"/>
    </row>
    <row r="186" spans="1:8" ht="12" customHeight="1">
      <c r="A186" s="49"/>
      <c r="B186" s="136" t="s">
        <v>370</v>
      </c>
      <c r="C186" s="137"/>
      <c r="D186" s="88" t="s">
        <v>444</v>
      </c>
      <c r="E186" s="51" t="s">
        <v>371</v>
      </c>
      <c r="F186" s="52">
        <v>2</v>
      </c>
      <c r="G186" s="53" t="s">
        <v>146</v>
      </c>
      <c r="H186" s="54">
        <v>831</v>
      </c>
    </row>
    <row r="187" spans="1:8" ht="12" customHeight="1">
      <c r="A187" s="49"/>
      <c r="B187" s="51"/>
      <c r="C187" s="53"/>
      <c r="D187" s="55"/>
      <c r="E187" s="56" t="s">
        <v>372</v>
      </c>
      <c r="F187" s="57">
        <v>4</v>
      </c>
      <c r="G187" s="58" t="s">
        <v>193</v>
      </c>
      <c r="H187" s="59"/>
    </row>
    <row r="188" spans="1:8" s="86" customFormat="1" ht="12" customHeight="1">
      <c r="A188" s="49" t="s">
        <v>425</v>
      </c>
      <c r="B188" s="94" t="s">
        <v>423</v>
      </c>
      <c r="C188" s="102"/>
      <c r="D188" s="96"/>
      <c r="E188" s="97"/>
      <c r="F188" s="98"/>
      <c r="G188" s="96"/>
      <c r="H188" s="99">
        <f>SUM(H186:H187)</f>
        <v>831</v>
      </c>
    </row>
    <row r="189" spans="1:8" ht="12" customHeight="1">
      <c r="A189" s="49" t="s">
        <v>214</v>
      </c>
      <c r="B189" s="45"/>
      <c r="C189" s="47"/>
      <c r="D189" s="89" t="s">
        <v>472</v>
      </c>
      <c r="E189" s="45" t="s">
        <v>215</v>
      </c>
      <c r="F189" s="46">
        <v>900</v>
      </c>
      <c r="G189" s="47" t="s">
        <v>287</v>
      </c>
      <c r="H189" s="48">
        <v>19722</v>
      </c>
    </row>
    <row r="190" spans="1:8" ht="12" customHeight="1">
      <c r="A190" s="49"/>
      <c r="B190" s="51"/>
      <c r="C190" s="53"/>
      <c r="D190" s="88" t="s">
        <v>237</v>
      </c>
      <c r="E190" s="51"/>
      <c r="F190" s="52"/>
      <c r="G190" s="53"/>
      <c r="H190" s="54"/>
    </row>
    <row r="191" spans="1:8" ht="12" customHeight="1">
      <c r="A191" s="49" t="s">
        <v>373</v>
      </c>
      <c r="B191" s="51"/>
      <c r="C191" s="53"/>
      <c r="D191" s="44"/>
      <c r="E191" s="45" t="s">
        <v>216</v>
      </c>
      <c r="F191" s="46"/>
      <c r="G191" s="47"/>
      <c r="H191" s="48"/>
    </row>
    <row r="192" spans="1:8" ht="12" customHeight="1">
      <c r="A192" s="49" t="s">
        <v>217</v>
      </c>
      <c r="B192" s="51"/>
      <c r="C192" s="53"/>
      <c r="D192" s="50"/>
      <c r="E192" s="51" t="s">
        <v>218</v>
      </c>
      <c r="F192" s="52">
        <v>3</v>
      </c>
      <c r="G192" s="53" t="s">
        <v>183</v>
      </c>
      <c r="H192" s="54"/>
    </row>
    <row r="193" spans="1:8" ht="12" customHeight="1">
      <c r="A193" s="49" t="s">
        <v>374</v>
      </c>
      <c r="B193" s="51"/>
      <c r="C193" s="53"/>
      <c r="D193" s="50"/>
      <c r="E193" s="51" t="s">
        <v>219</v>
      </c>
      <c r="F193" s="52"/>
      <c r="G193" s="53"/>
      <c r="H193" s="54"/>
    </row>
    <row r="194" spans="1:8" ht="12" customHeight="1">
      <c r="A194" s="49" t="s">
        <v>375</v>
      </c>
      <c r="B194" s="51"/>
      <c r="C194" s="53"/>
      <c r="D194" s="88" t="s">
        <v>376</v>
      </c>
      <c r="E194" s="51" t="s">
        <v>377</v>
      </c>
      <c r="F194" s="52">
        <v>5</v>
      </c>
      <c r="G194" s="53" t="s">
        <v>286</v>
      </c>
      <c r="H194" s="54"/>
    </row>
    <row r="195" spans="1:8" ht="12" customHeight="1">
      <c r="A195" s="49" t="s">
        <v>378</v>
      </c>
      <c r="B195" s="136" t="s">
        <v>379</v>
      </c>
      <c r="C195" s="137"/>
      <c r="D195" s="88" t="s">
        <v>220</v>
      </c>
      <c r="E195" s="51" t="s">
        <v>221</v>
      </c>
      <c r="F195" s="52">
        <v>1</v>
      </c>
      <c r="G195" s="53" t="s">
        <v>119</v>
      </c>
      <c r="H195" s="54"/>
    </row>
    <row r="196" spans="1:8" ht="12" customHeight="1">
      <c r="A196" s="49"/>
      <c r="B196" s="51"/>
      <c r="C196" s="53"/>
      <c r="D196" s="88" t="s">
        <v>211</v>
      </c>
      <c r="E196" s="51" t="s">
        <v>222</v>
      </c>
      <c r="F196" s="52"/>
      <c r="G196" s="53"/>
      <c r="H196" s="54">
        <v>76192</v>
      </c>
    </row>
    <row r="197" spans="1:8" ht="12" customHeight="1">
      <c r="A197" s="49"/>
      <c r="B197" s="51"/>
      <c r="C197" s="53"/>
      <c r="D197" s="50"/>
      <c r="E197" s="51" t="s">
        <v>380</v>
      </c>
      <c r="F197" s="52">
        <v>1</v>
      </c>
      <c r="G197" s="53" t="s">
        <v>135</v>
      </c>
      <c r="H197" s="54"/>
    </row>
    <row r="198" spans="1:8" ht="12" customHeight="1">
      <c r="A198" s="49"/>
      <c r="B198" s="51"/>
      <c r="C198" s="53"/>
      <c r="D198" s="50"/>
      <c r="E198" s="51" t="s">
        <v>336</v>
      </c>
      <c r="F198" s="52">
        <v>2</v>
      </c>
      <c r="G198" s="53" t="s">
        <v>135</v>
      </c>
      <c r="H198" s="54"/>
    </row>
    <row r="199" spans="1:8" ht="12" customHeight="1">
      <c r="A199" s="49"/>
      <c r="B199" s="51"/>
      <c r="C199" s="53"/>
      <c r="D199" s="50"/>
      <c r="E199" s="51" t="s">
        <v>381</v>
      </c>
      <c r="F199" s="52">
        <v>5</v>
      </c>
      <c r="G199" s="53" t="s">
        <v>184</v>
      </c>
      <c r="H199" s="54"/>
    </row>
    <row r="200" spans="1:8" ht="12" customHeight="1">
      <c r="A200" s="49"/>
      <c r="B200" s="51"/>
      <c r="C200" s="53"/>
      <c r="D200" s="55"/>
      <c r="E200" s="56" t="s">
        <v>382</v>
      </c>
      <c r="F200" s="57">
        <v>1</v>
      </c>
      <c r="G200" s="58" t="s">
        <v>223</v>
      </c>
      <c r="H200" s="59"/>
    </row>
    <row r="201" spans="1:8" s="86" customFormat="1" ht="12" customHeight="1">
      <c r="A201" s="93"/>
      <c r="B201" s="94" t="s">
        <v>423</v>
      </c>
      <c r="C201" s="102"/>
      <c r="D201" s="96"/>
      <c r="E201" s="97"/>
      <c r="F201" s="98"/>
      <c r="G201" s="96"/>
      <c r="H201" s="99">
        <f>SUM(H189:H196)</f>
        <v>95914</v>
      </c>
    </row>
    <row r="202" spans="1:8" s="86" customFormat="1" ht="12" customHeight="1">
      <c r="A202" s="101"/>
      <c r="B202" s="95"/>
      <c r="C202" s="95" t="s">
        <v>424</v>
      </c>
      <c r="D202" s="96"/>
      <c r="E202" s="97"/>
      <c r="F202" s="98"/>
      <c r="G202" s="96"/>
      <c r="H202" s="99">
        <f>SUM(H201,H188)</f>
        <v>96745</v>
      </c>
    </row>
    <row r="203" spans="1:8" s="86" customFormat="1" ht="12" customHeight="1" thickBot="1">
      <c r="A203" s="107"/>
      <c r="B203" s="108" t="s">
        <v>426</v>
      </c>
      <c r="C203" s="108"/>
      <c r="D203" s="109"/>
      <c r="E203" s="110"/>
      <c r="F203" s="111"/>
      <c r="G203" s="109"/>
      <c r="H203" s="112">
        <f>SUM(H202,H184,H157,H85)</f>
        <v>3847393</v>
      </c>
    </row>
    <row r="204" spans="1:8" ht="12" customHeight="1">
      <c r="A204" s="64"/>
      <c r="B204" s="11"/>
      <c r="C204" s="11"/>
      <c r="D204" s="11"/>
      <c r="E204" s="11"/>
      <c r="F204" s="52"/>
      <c r="G204" s="11"/>
      <c r="H204" s="52"/>
    </row>
    <row r="205" spans="1:8" ht="12" customHeight="1">
      <c r="A205" s="65" t="s">
        <v>383</v>
      </c>
      <c r="B205" s="11"/>
      <c r="C205" s="11"/>
      <c r="D205" s="11"/>
      <c r="E205" s="11"/>
      <c r="F205" s="52"/>
      <c r="G205" s="11"/>
      <c r="H205" s="52"/>
    </row>
    <row r="206" spans="1:8" ht="12" customHeight="1">
      <c r="A206" s="65" t="s">
        <v>384</v>
      </c>
      <c r="B206" s="11"/>
      <c r="C206" s="11"/>
      <c r="D206" s="11"/>
      <c r="E206" s="11"/>
      <c r="F206" s="52"/>
      <c r="G206" s="11"/>
      <c r="H206" s="52"/>
    </row>
  </sheetData>
  <mergeCells count="10">
    <mergeCell ref="B195:C195"/>
    <mergeCell ref="B181:C181"/>
    <mergeCell ref="B159:C159"/>
    <mergeCell ref="B166:C166"/>
    <mergeCell ref="B174:C174"/>
    <mergeCell ref="B186:C186"/>
    <mergeCell ref="B3:C3"/>
    <mergeCell ref="E3:H3"/>
    <mergeCell ref="E4:G4"/>
    <mergeCell ref="D3:D4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00390625" defaultRowHeight="13.5"/>
  <cols>
    <col min="1" max="1" width="2.625" style="26" customWidth="1"/>
    <col min="2" max="2" width="11.625" style="26" customWidth="1"/>
    <col min="3" max="3" width="10.625" style="26" customWidth="1"/>
    <col min="4" max="4" width="18.625" style="26" customWidth="1"/>
    <col min="5" max="5" width="22.625" style="26" customWidth="1"/>
    <col min="6" max="6" width="6.125" style="26" customWidth="1"/>
    <col min="7" max="7" width="4.625" style="26" customWidth="1"/>
    <col min="8" max="16384" width="9.00390625" style="26" customWidth="1"/>
  </cols>
  <sheetData>
    <row r="1" spans="1:8" s="37" customFormat="1" ht="14.25">
      <c r="A1" s="12" t="s">
        <v>473</v>
      </c>
      <c r="B1" s="12"/>
      <c r="C1" s="12"/>
      <c r="D1" s="12"/>
      <c r="E1" s="12"/>
      <c r="F1" s="66"/>
      <c r="G1" s="67"/>
      <c r="H1" s="66"/>
    </row>
    <row r="2" spans="1:8" s="9" customFormat="1" ht="12.75" thickBot="1">
      <c r="A2" s="11"/>
      <c r="B2" s="11"/>
      <c r="C2" s="11"/>
      <c r="D2" s="11"/>
      <c r="E2" s="11"/>
      <c r="G2" s="11"/>
      <c r="H2" s="68" t="s">
        <v>53</v>
      </c>
    </row>
    <row r="3" spans="1:8" s="9" customFormat="1" ht="12" customHeight="1">
      <c r="A3" s="38" t="s">
        <v>54</v>
      </c>
      <c r="B3" s="127" t="s">
        <v>55</v>
      </c>
      <c r="C3" s="128"/>
      <c r="D3" s="39" t="s">
        <v>56</v>
      </c>
      <c r="E3" s="69" t="s">
        <v>474</v>
      </c>
      <c r="F3" s="70"/>
      <c r="G3" s="70"/>
      <c r="H3" s="71"/>
    </row>
    <row r="4" spans="1:8" s="9" customFormat="1" ht="12" customHeight="1">
      <c r="A4" s="40" t="s">
        <v>57</v>
      </c>
      <c r="B4" s="27" t="s">
        <v>385</v>
      </c>
      <c r="C4" s="27" t="s">
        <v>386</v>
      </c>
      <c r="D4" s="41"/>
      <c r="E4" s="72" t="s">
        <v>387</v>
      </c>
      <c r="F4" s="73"/>
      <c r="G4" s="74"/>
      <c r="H4" s="42" t="s">
        <v>59</v>
      </c>
    </row>
    <row r="5" spans="1:8" s="9" customFormat="1" ht="12" customHeight="1">
      <c r="A5" s="75"/>
      <c r="B5" s="44"/>
      <c r="C5" s="44"/>
      <c r="D5" s="44"/>
      <c r="E5" s="45" t="s">
        <v>389</v>
      </c>
      <c r="F5" s="46"/>
      <c r="G5" s="47"/>
      <c r="H5" s="48"/>
    </row>
    <row r="6" spans="1:8" s="9" customFormat="1" ht="12" customHeight="1">
      <c r="A6" s="76"/>
      <c r="B6" s="88" t="s">
        <v>391</v>
      </c>
      <c r="C6" s="88" t="s">
        <v>392</v>
      </c>
      <c r="D6" s="88" t="s">
        <v>392</v>
      </c>
      <c r="E6" s="51" t="s">
        <v>390</v>
      </c>
      <c r="F6" s="52">
        <v>1</v>
      </c>
      <c r="G6" s="53" t="s">
        <v>388</v>
      </c>
      <c r="H6" s="54"/>
    </row>
    <row r="7" spans="1:8" s="9" customFormat="1" ht="12" customHeight="1">
      <c r="A7" s="76"/>
      <c r="B7" s="88" t="s">
        <v>393</v>
      </c>
      <c r="C7" s="88" t="s">
        <v>66</v>
      </c>
      <c r="D7" s="88" t="s">
        <v>66</v>
      </c>
      <c r="E7" s="51" t="s">
        <v>401</v>
      </c>
      <c r="F7" s="52">
        <v>1</v>
      </c>
      <c r="G7" s="53" t="s">
        <v>62</v>
      </c>
      <c r="H7" s="54">
        <v>2245</v>
      </c>
    </row>
    <row r="8" spans="1:8" s="9" customFormat="1" ht="12" customHeight="1">
      <c r="A8" s="76" t="s">
        <v>394</v>
      </c>
      <c r="B8" s="88"/>
      <c r="C8" s="88"/>
      <c r="D8" s="88"/>
      <c r="E8" s="51" t="s">
        <v>395</v>
      </c>
      <c r="F8" s="52">
        <v>1</v>
      </c>
      <c r="G8" s="53" t="s">
        <v>65</v>
      </c>
      <c r="H8" s="54"/>
    </row>
    <row r="9" spans="1:8" s="9" customFormat="1" ht="12" customHeight="1">
      <c r="A9" s="116"/>
      <c r="B9" s="50"/>
      <c r="C9" s="55"/>
      <c r="D9" s="55"/>
      <c r="E9" s="56" t="s">
        <v>396</v>
      </c>
      <c r="F9" s="57">
        <v>1</v>
      </c>
      <c r="G9" s="58" t="s">
        <v>397</v>
      </c>
      <c r="H9" s="59"/>
    </row>
    <row r="10" spans="1:8" s="86" customFormat="1" ht="12" customHeight="1">
      <c r="A10" s="76" t="s">
        <v>398</v>
      </c>
      <c r="B10" s="94" t="s">
        <v>423</v>
      </c>
      <c r="C10" s="95"/>
      <c r="D10" s="96"/>
      <c r="E10" s="97"/>
      <c r="F10" s="98"/>
      <c r="G10" s="96"/>
      <c r="H10" s="99">
        <f>SUM(H7:H9)</f>
        <v>2245</v>
      </c>
    </row>
    <row r="11" spans="1:8" s="9" customFormat="1" ht="12" customHeight="1">
      <c r="A11" s="76"/>
      <c r="B11" s="88"/>
      <c r="C11" s="88"/>
      <c r="D11" s="88"/>
      <c r="E11" s="51" t="s">
        <v>403</v>
      </c>
      <c r="F11" s="52"/>
      <c r="G11" s="53"/>
      <c r="H11" s="54"/>
    </row>
    <row r="12" spans="1:8" s="9" customFormat="1" ht="12" customHeight="1">
      <c r="A12" s="76" t="s">
        <v>399</v>
      </c>
      <c r="B12" s="88"/>
      <c r="C12" s="88"/>
      <c r="D12" s="88"/>
      <c r="E12" s="51" t="s">
        <v>405</v>
      </c>
      <c r="F12" s="52">
        <v>1</v>
      </c>
      <c r="G12" s="53" t="s">
        <v>123</v>
      </c>
      <c r="H12" s="54">
        <v>123410</v>
      </c>
    </row>
    <row r="13" spans="1:8" s="9" customFormat="1" ht="12" customHeight="1">
      <c r="A13" s="76"/>
      <c r="B13" s="88"/>
      <c r="C13" s="50"/>
      <c r="D13" s="50"/>
      <c r="E13" s="51" t="s">
        <v>406</v>
      </c>
      <c r="F13" s="52"/>
      <c r="G13" s="53"/>
      <c r="H13" s="54"/>
    </row>
    <row r="14" spans="1:8" s="9" customFormat="1" ht="12" customHeight="1">
      <c r="A14" s="76" t="s">
        <v>179</v>
      </c>
      <c r="B14" s="88" t="s">
        <v>475</v>
      </c>
      <c r="C14" s="88" t="s">
        <v>475</v>
      </c>
      <c r="D14" s="88" t="s">
        <v>402</v>
      </c>
      <c r="E14" s="51" t="s">
        <v>407</v>
      </c>
      <c r="F14" s="52">
        <v>1</v>
      </c>
      <c r="G14" s="53" t="s">
        <v>119</v>
      </c>
      <c r="H14" s="54"/>
    </row>
    <row r="15" spans="1:8" s="9" customFormat="1" ht="12" customHeight="1">
      <c r="A15" s="76"/>
      <c r="B15" s="88" t="s">
        <v>429</v>
      </c>
      <c r="C15" s="88" t="s">
        <v>476</v>
      </c>
      <c r="D15" s="88" t="s">
        <v>404</v>
      </c>
      <c r="E15" s="51" t="s">
        <v>408</v>
      </c>
      <c r="F15" s="52">
        <v>1</v>
      </c>
      <c r="G15" s="53" t="s">
        <v>478</v>
      </c>
      <c r="H15" s="54"/>
    </row>
    <row r="16" spans="1:8" s="9" customFormat="1" ht="12" customHeight="1">
      <c r="A16" s="76" t="s">
        <v>400</v>
      </c>
      <c r="B16" s="50"/>
      <c r="C16" s="50"/>
      <c r="D16" s="50"/>
      <c r="E16" s="9" t="s">
        <v>477</v>
      </c>
      <c r="F16" s="52">
        <v>1</v>
      </c>
      <c r="G16" s="53" t="s">
        <v>478</v>
      </c>
      <c r="H16" s="54"/>
    </row>
    <row r="17" spans="1:8" s="9" customFormat="1" ht="12" customHeight="1">
      <c r="A17" s="76"/>
      <c r="B17" s="50"/>
      <c r="C17" s="50"/>
      <c r="D17" s="50"/>
      <c r="E17" s="51" t="s">
        <v>409</v>
      </c>
      <c r="F17" s="52"/>
      <c r="G17" s="53"/>
      <c r="H17" s="54"/>
    </row>
    <row r="18" spans="1:8" s="9" customFormat="1" ht="12" customHeight="1">
      <c r="A18" s="76"/>
      <c r="B18" s="50"/>
      <c r="C18" s="50"/>
      <c r="D18" s="50"/>
      <c r="E18" s="56" t="s">
        <v>410</v>
      </c>
      <c r="F18" s="57">
        <v>1</v>
      </c>
      <c r="G18" s="58" t="s">
        <v>137</v>
      </c>
      <c r="H18" s="54"/>
    </row>
    <row r="19" spans="1:8" s="86" customFormat="1" ht="12" customHeight="1">
      <c r="A19" s="76"/>
      <c r="B19" s="94" t="s">
        <v>423</v>
      </c>
      <c r="C19" s="95"/>
      <c r="D19" s="96"/>
      <c r="E19" s="97"/>
      <c r="F19" s="98"/>
      <c r="G19" s="96"/>
      <c r="H19" s="99">
        <f>SUM(H12:H18)</f>
        <v>123410</v>
      </c>
    </row>
    <row r="20" spans="1:8" s="86" customFormat="1" ht="12" customHeight="1">
      <c r="A20" s="117"/>
      <c r="B20" s="95"/>
      <c r="C20" s="95" t="s">
        <v>424</v>
      </c>
      <c r="D20" s="96"/>
      <c r="E20" s="97"/>
      <c r="F20" s="98"/>
      <c r="G20" s="96"/>
      <c r="H20" s="99">
        <f>SUM(H19,H10)</f>
        <v>125655</v>
      </c>
    </row>
    <row r="21" spans="1:8" s="86" customFormat="1" ht="12" customHeight="1" thickBot="1">
      <c r="A21" s="118"/>
      <c r="B21" s="108" t="s">
        <v>426</v>
      </c>
      <c r="C21" s="108"/>
      <c r="D21" s="109"/>
      <c r="E21" s="110"/>
      <c r="F21" s="111"/>
      <c r="G21" s="109"/>
      <c r="H21" s="112" t="e">
        <f>SUM(H20,#REF!)</f>
        <v>#REF!</v>
      </c>
    </row>
    <row r="22" s="9" customFormat="1" ht="12" customHeight="1"/>
    <row r="23" spans="1:2" s="9" customFormat="1" ht="12" customHeight="1">
      <c r="A23" s="77" t="s">
        <v>384</v>
      </c>
      <c r="B23" s="26"/>
    </row>
  </sheetData>
  <mergeCells count="1">
    <mergeCell ref="B3:C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2002-02-14T07:03:07Z</cp:lastPrinted>
  <dcterms:created xsi:type="dcterms:W3CDTF">1997-01-08T22:48:59Z</dcterms:created>
  <dcterms:modified xsi:type="dcterms:W3CDTF">2002-02-15T12:42:31Z</dcterms:modified>
  <cp:category/>
  <cp:version/>
  <cp:contentType/>
  <cp:contentStatus/>
</cp:coreProperties>
</file>