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森林組合" sheetId="1" r:id="rId1"/>
  </sheets>
  <definedNames>
    <definedName name="_xlnm.Print_Area" localSheetId="0">'森林組合'!$A$1:$I$58</definedName>
  </definedNames>
  <calcPr fullCalcOnLoad="1"/>
</workbook>
</file>

<file path=xl/sharedStrings.xml><?xml version="1.0" encoding="utf-8"?>
<sst xmlns="http://schemas.openxmlformats.org/spreadsheetml/2006/main" count="83" uniqueCount="83">
  <si>
    <t>第２表　森林組合</t>
  </si>
  <si>
    <t>（単位：人・千円・ha）</t>
  </si>
  <si>
    <t>森林組合</t>
  </si>
  <si>
    <t>組合員数　　</t>
  </si>
  <si>
    <t>払込済出資金額</t>
  </si>
  <si>
    <t>組合員所有</t>
  </si>
  <si>
    <t>（市町村）</t>
  </si>
  <si>
    <t>総　　数</t>
  </si>
  <si>
    <t>正組合員</t>
  </si>
  <si>
    <t>准組合員</t>
  </si>
  <si>
    <t>森 林 面 積</t>
  </si>
  <si>
    <t>昭和６０年度</t>
  </si>
  <si>
    <t>平成　２年度</t>
  </si>
  <si>
    <t>平成　７年度</t>
  </si>
  <si>
    <t>平成１１年度</t>
  </si>
  <si>
    <t>利根上流</t>
  </si>
  <si>
    <t>沼田森林部</t>
  </si>
  <si>
    <t>片品村</t>
  </si>
  <si>
    <t>（片品村）</t>
  </si>
  <si>
    <t>新治村</t>
  </si>
  <si>
    <t>（新治村）</t>
  </si>
  <si>
    <t>水上町</t>
  </si>
  <si>
    <t>（水上町）</t>
  </si>
  <si>
    <t>月夜野町</t>
  </si>
  <si>
    <t>（月夜野町）</t>
  </si>
  <si>
    <t>利根村</t>
  </si>
  <si>
    <t>（利根村）</t>
  </si>
  <si>
    <t>昭和村</t>
  </si>
  <si>
    <t>（昭和村）</t>
  </si>
  <si>
    <t>利根沼田中部</t>
  </si>
  <si>
    <t>（白沢村、川場村、沼田市）</t>
  </si>
  <si>
    <t>吾　　妻</t>
  </si>
  <si>
    <t>中之条森林部</t>
  </si>
  <si>
    <t>長野原町</t>
  </si>
  <si>
    <t>（長野原町）</t>
  </si>
  <si>
    <t>嬬恋村</t>
  </si>
  <si>
    <t>（嬬恋村）</t>
  </si>
  <si>
    <t>六合村</t>
  </si>
  <si>
    <t>（六合村）</t>
  </si>
  <si>
    <t>吾妻東部</t>
  </si>
  <si>
    <t>（吾妻郡東村、吾妻町、中之条町、高山村）</t>
  </si>
  <si>
    <t>利根下流</t>
  </si>
  <si>
    <t>渋川森林部</t>
  </si>
  <si>
    <t>赤城南麓</t>
  </si>
  <si>
    <t>（前橋市、富士見村、宮城村、粕川村、大胡町）</t>
  </si>
  <si>
    <t>赤城村</t>
  </si>
  <si>
    <t>（赤城村）</t>
  </si>
  <si>
    <t>渋川地区</t>
  </si>
  <si>
    <t>（吉岡町、榛東村、伊香保町、子持村、小野上村、渋川市）</t>
  </si>
  <si>
    <t>桐生森林部</t>
  </si>
  <si>
    <t>桐生広域</t>
  </si>
  <si>
    <t>（桐生市、大間々町）</t>
  </si>
  <si>
    <t>（黒保根村、勢多郡東村）</t>
  </si>
  <si>
    <t>西　　毛</t>
  </si>
  <si>
    <t>高崎森林部</t>
  </si>
  <si>
    <t>倉渕</t>
  </si>
  <si>
    <t>（倉渕村）</t>
  </si>
  <si>
    <t>箕郷町</t>
  </si>
  <si>
    <t>（箕郷町）</t>
  </si>
  <si>
    <t>榛名町</t>
  </si>
  <si>
    <t>（榛名町）</t>
  </si>
  <si>
    <t>高崎市</t>
  </si>
  <si>
    <t>（高崎市）</t>
  </si>
  <si>
    <t>碓氷川</t>
  </si>
  <si>
    <t>（松井田町、安中市）</t>
  </si>
  <si>
    <t>藤岡森林部</t>
  </si>
  <si>
    <t>万場町</t>
  </si>
  <si>
    <t>（万場町）</t>
  </si>
  <si>
    <t>中里村</t>
  </si>
  <si>
    <t>（中里村）</t>
  </si>
  <si>
    <t>上野村</t>
  </si>
  <si>
    <t>（上野村）</t>
  </si>
  <si>
    <t>多野東部</t>
  </si>
  <si>
    <t>（藤岡市、鬼石町、吉井町）</t>
  </si>
  <si>
    <t>富岡森林部</t>
  </si>
  <si>
    <t>下仁田町</t>
  </si>
  <si>
    <t>（下仁田町）</t>
  </si>
  <si>
    <t>南牧村</t>
  </si>
  <si>
    <t>（南牧村）</t>
  </si>
  <si>
    <t>鏑川東部</t>
  </si>
  <si>
    <t>（妙義町、甘楽町、富岡市）</t>
  </si>
  <si>
    <t>　</t>
  </si>
  <si>
    <t>わたらせ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</si>
</sst>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ＪＳ明朝"/>
      <family val="1"/>
    </font>
    <font>
      <sz val="11"/>
      <name val="ＪＳ明朝"/>
      <family val="1"/>
    </font>
    <font>
      <sz val="9"/>
      <name val="ＪＳ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78" fontId="6" fillId="0" borderId="7" xfId="0" applyNumberFormat="1" applyFont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8"/>
  <sheetViews>
    <sheetView tabSelected="1" view="pageBreakPreview" zoomScaleSheetLayoutView="100" workbookViewId="0" topLeftCell="A1">
      <pane xSplit="4" ySplit="4" topLeftCell="E41" activePane="bottomRight" state="frozen"/>
      <selection pane="topLeft" activeCell="K56" sqref="K56"/>
      <selection pane="topRight" activeCell="K56" sqref="K56"/>
      <selection pane="bottomLeft" activeCell="K56" sqref="K56"/>
      <selection pane="bottomRight" activeCell="J42" sqref="J42"/>
    </sheetView>
  </sheetViews>
  <sheetFormatPr defaultColWidth="9.00390625" defaultRowHeight="13.5"/>
  <cols>
    <col min="1" max="1" width="2.625" style="2" customWidth="1"/>
    <col min="2" max="2" width="2.75390625" style="2" customWidth="1"/>
    <col min="3" max="4" width="13.625" style="2" customWidth="1"/>
    <col min="5" max="7" width="11.125" style="2" customWidth="1"/>
    <col min="8" max="9" width="13.625" style="2" customWidth="1"/>
    <col min="10" max="16384" width="9.00390625" style="2" customWidth="1"/>
  </cols>
  <sheetData>
    <row r="1" ht="14.25">
      <c r="B1" s="4" t="s">
        <v>0</v>
      </c>
    </row>
    <row r="2" s="1" customFormat="1" ht="13.5" customHeight="1">
      <c r="H2" s="3" t="s">
        <v>1</v>
      </c>
    </row>
    <row r="3" spans="2:9" s="13" customFormat="1" ht="11.25" customHeight="1">
      <c r="B3" s="5"/>
      <c r="C3" s="6" t="s">
        <v>2</v>
      </c>
      <c r="D3" s="7"/>
      <c r="E3" s="8" t="s">
        <v>3</v>
      </c>
      <c r="F3" s="9"/>
      <c r="G3" s="10"/>
      <c r="H3" s="11" t="s">
        <v>4</v>
      </c>
      <c r="I3" s="12" t="s">
        <v>5</v>
      </c>
    </row>
    <row r="4" spans="2:9" s="13" customFormat="1" ht="11.25" customHeight="1">
      <c r="B4" s="14"/>
      <c r="C4" s="15" t="s">
        <v>6</v>
      </c>
      <c r="D4" s="16"/>
      <c r="E4" s="17" t="s">
        <v>7</v>
      </c>
      <c r="F4" s="17" t="s">
        <v>8</v>
      </c>
      <c r="G4" s="17" t="s">
        <v>9</v>
      </c>
      <c r="H4" s="18"/>
      <c r="I4" s="17" t="s">
        <v>10</v>
      </c>
    </row>
    <row r="5" spans="2:9" s="23" customFormat="1" ht="11.25" customHeight="1">
      <c r="B5" s="19"/>
      <c r="C5" s="20" t="s">
        <v>11</v>
      </c>
      <c r="D5" s="21"/>
      <c r="E5" s="22">
        <f>F5+G5</f>
        <v>26835</v>
      </c>
      <c r="F5" s="22">
        <v>25688</v>
      </c>
      <c r="G5" s="22">
        <v>1147</v>
      </c>
      <c r="H5" s="22">
        <v>258957</v>
      </c>
      <c r="I5" s="22">
        <v>146790</v>
      </c>
    </row>
    <row r="6" spans="2:9" s="23" customFormat="1" ht="11.25" customHeight="1">
      <c r="B6" s="19"/>
      <c r="C6" s="24" t="s">
        <v>12</v>
      </c>
      <c r="D6" s="21"/>
      <c r="E6" s="22">
        <f>F6+G6</f>
        <v>26795</v>
      </c>
      <c r="F6" s="22">
        <v>25590</v>
      </c>
      <c r="G6" s="22">
        <v>1205</v>
      </c>
      <c r="H6" s="22">
        <v>292466</v>
      </c>
      <c r="I6" s="22">
        <v>146790</v>
      </c>
    </row>
    <row r="7" spans="2:9" s="23" customFormat="1" ht="11.25" customHeight="1">
      <c r="B7" s="19"/>
      <c r="C7" s="24" t="s">
        <v>13</v>
      </c>
      <c r="D7" s="21"/>
      <c r="E7" s="22">
        <f>F7+G7</f>
        <v>26130</v>
      </c>
      <c r="F7" s="22">
        <v>24803</v>
      </c>
      <c r="G7" s="22">
        <v>1327</v>
      </c>
      <c r="H7" s="22">
        <v>343179</v>
      </c>
      <c r="I7" s="22">
        <v>144567</v>
      </c>
    </row>
    <row r="8" spans="2:9" s="23" customFormat="1" ht="11.25" customHeight="1">
      <c r="B8" s="19"/>
      <c r="C8" s="24" t="s">
        <v>14</v>
      </c>
      <c r="D8" s="21"/>
      <c r="E8" s="22">
        <f>SUM(E10,E20,E27,E39)</f>
        <v>25408</v>
      </c>
      <c r="F8" s="22">
        <f>SUM(F10,F20,F27,F39)</f>
        <v>24171</v>
      </c>
      <c r="G8" s="22">
        <f>SUM(G10,G20,G27,G39)</f>
        <v>1237</v>
      </c>
      <c r="H8" s="22">
        <f>SUM(H10,H20,H27,H39)</f>
        <v>399536</v>
      </c>
      <c r="I8" s="22">
        <f>SUM(I10,I20,I27,I39)</f>
        <v>146244</v>
      </c>
    </row>
    <row r="9" spans="2:9" s="23" customFormat="1" ht="11.25" customHeight="1">
      <c r="B9" s="25"/>
      <c r="C9" s="26"/>
      <c r="D9" s="27"/>
      <c r="E9" s="28"/>
      <c r="F9" s="28"/>
      <c r="G9" s="28"/>
      <c r="H9" s="28"/>
      <c r="I9" s="28"/>
    </row>
    <row r="10" spans="2:9" s="23" customFormat="1" ht="11.25" customHeight="1">
      <c r="B10" s="19" t="s">
        <v>15</v>
      </c>
      <c r="C10" s="24"/>
      <c r="D10" s="21"/>
      <c r="E10" s="22">
        <f>E11</f>
        <v>5244</v>
      </c>
      <c r="F10" s="22">
        <f>F11</f>
        <v>5208</v>
      </c>
      <c r="G10" s="22">
        <f>G11</f>
        <v>36</v>
      </c>
      <c r="H10" s="22">
        <f>H11</f>
        <v>46851</v>
      </c>
      <c r="I10" s="22">
        <f>I11</f>
        <v>23821</v>
      </c>
    </row>
    <row r="11" spans="2:9" s="23" customFormat="1" ht="11.25" customHeight="1">
      <c r="B11" s="29" t="s">
        <v>16</v>
      </c>
      <c r="C11" s="30"/>
      <c r="D11" s="31"/>
      <c r="E11" s="32">
        <f>SUM(E12:E18)</f>
        <v>5244</v>
      </c>
      <c r="F11" s="32">
        <f>SUM(F12:F18)</f>
        <v>5208</v>
      </c>
      <c r="G11" s="32">
        <f>SUM(G12:G18)</f>
        <v>36</v>
      </c>
      <c r="H11" s="32">
        <f>SUM(H12:H18)</f>
        <v>46851</v>
      </c>
      <c r="I11" s="32">
        <f>SUM(I12:I18)</f>
        <v>23821</v>
      </c>
    </row>
    <row r="12" spans="2:9" s="23" customFormat="1" ht="11.25" customHeight="1">
      <c r="B12" s="19"/>
      <c r="C12" s="33" t="s">
        <v>17</v>
      </c>
      <c r="D12" s="21" t="s">
        <v>18</v>
      </c>
      <c r="E12" s="22">
        <f aca="true" t="shared" si="0" ref="E12:E18">F12+G12</f>
        <v>773</v>
      </c>
      <c r="F12" s="22">
        <v>770</v>
      </c>
      <c r="G12" s="22">
        <v>3</v>
      </c>
      <c r="H12" s="22">
        <v>5082</v>
      </c>
      <c r="I12" s="22">
        <v>5032</v>
      </c>
    </row>
    <row r="13" spans="2:9" s="23" customFormat="1" ht="11.25" customHeight="1">
      <c r="B13" s="19"/>
      <c r="C13" s="33" t="s">
        <v>19</v>
      </c>
      <c r="D13" s="21" t="s">
        <v>20</v>
      </c>
      <c r="E13" s="22">
        <f t="shared" si="0"/>
        <v>634</v>
      </c>
      <c r="F13" s="22">
        <v>630</v>
      </c>
      <c r="G13" s="22">
        <v>4</v>
      </c>
      <c r="H13" s="22">
        <v>3028</v>
      </c>
      <c r="I13" s="22">
        <v>2100</v>
      </c>
    </row>
    <row r="14" spans="2:9" s="23" customFormat="1" ht="11.25" customHeight="1">
      <c r="B14" s="19"/>
      <c r="C14" s="33" t="s">
        <v>21</v>
      </c>
      <c r="D14" s="21" t="s">
        <v>22</v>
      </c>
      <c r="E14" s="22">
        <f t="shared" si="0"/>
        <v>475</v>
      </c>
      <c r="F14" s="22">
        <v>475</v>
      </c>
      <c r="G14" s="22"/>
      <c r="H14" s="22">
        <v>1431</v>
      </c>
      <c r="I14" s="22">
        <v>2915</v>
      </c>
    </row>
    <row r="15" spans="2:9" s="23" customFormat="1" ht="11.25" customHeight="1">
      <c r="B15" s="19"/>
      <c r="C15" s="33" t="s">
        <v>23</v>
      </c>
      <c r="D15" s="21" t="s">
        <v>24</v>
      </c>
      <c r="E15" s="22">
        <f t="shared" si="0"/>
        <v>660</v>
      </c>
      <c r="F15" s="22">
        <v>644</v>
      </c>
      <c r="G15" s="22">
        <v>16</v>
      </c>
      <c r="H15" s="22">
        <v>679</v>
      </c>
      <c r="I15" s="22">
        <v>1980</v>
      </c>
    </row>
    <row r="16" spans="2:9" s="23" customFormat="1" ht="11.25" customHeight="1">
      <c r="B16" s="19"/>
      <c r="C16" s="33" t="s">
        <v>25</v>
      </c>
      <c r="D16" s="21" t="s">
        <v>26</v>
      </c>
      <c r="E16" s="22">
        <f t="shared" si="0"/>
        <v>576</v>
      </c>
      <c r="F16" s="22">
        <v>576</v>
      </c>
      <c r="G16" s="22"/>
      <c r="H16" s="22">
        <v>3506</v>
      </c>
      <c r="I16" s="22">
        <v>3611</v>
      </c>
    </row>
    <row r="17" spans="2:9" s="23" customFormat="1" ht="11.25" customHeight="1">
      <c r="B17" s="19"/>
      <c r="C17" s="33" t="s">
        <v>27</v>
      </c>
      <c r="D17" s="21" t="s">
        <v>28</v>
      </c>
      <c r="E17" s="22">
        <f t="shared" si="0"/>
        <v>350</v>
      </c>
      <c r="F17" s="22">
        <v>350</v>
      </c>
      <c r="G17" s="22"/>
      <c r="H17" s="22">
        <v>398</v>
      </c>
      <c r="I17" s="22">
        <v>1044</v>
      </c>
    </row>
    <row r="18" spans="2:9" s="23" customFormat="1" ht="11.25" customHeight="1">
      <c r="B18" s="19"/>
      <c r="C18" s="33" t="s">
        <v>29</v>
      </c>
      <c r="D18" s="21"/>
      <c r="E18" s="22">
        <f t="shared" si="0"/>
        <v>1776</v>
      </c>
      <c r="F18" s="22">
        <v>1763</v>
      </c>
      <c r="G18" s="22">
        <v>13</v>
      </c>
      <c r="H18" s="22">
        <v>32727</v>
      </c>
      <c r="I18" s="22">
        <v>7139</v>
      </c>
    </row>
    <row r="19" spans="2:9" s="23" customFormat="1" ht="11.25" customHeight="1">
      <c r="B19" s="19"/>
      <c r="C19" s="24" t="s">
        <v>30</v>
      </c>
      <c r="D19" s="21"/>
      <c r="E19" s="22"/>
      <c r="F19" s="22"/>
      <c r="G19" s="22"/>
      <c r="H19" s="22"/>
      <c r="I19" s="22"/>
    </row>
    <row r="20" spans="2:9" s="23" customFormat="1" ht="11.25" customHeight="1">
      <c r="B20" s="34" t="s">
        <v>31</v>
      </c>
      <c r="C20" s="20"/>
      <c r="D20" s="35"/>
      <c r="E20" s="36">
        <f>E21</f>
        <v>3841</v>
      </c>
      <c r="F20" s="36">
        <f>F21</f>
        <v>3841</v>
      </c>
      <c r="G20" s="36">
        <f>G21</f>
        <v>0</v>
      </c>
      <c r="H20" s="36">
        <f>H21</f>
        <v>43127</v>
      </c>
      <c r="I20" s="36">
        <f>I21</f>
        <v>29907</v>
      </c>
    </row>
    <row r="21" spans="2:9" s="23" customFormat="1" ht="11.25" customHeight="1">
      <c r="B21" s="29" t="s">
        <v>32</v>
      </c>
      <c r="C21" s="30"/>
      <c r="D21" s="31"/>
      <c r="E21" s="32">
        <f>SUM(E22:E25)</f>
        <v>3841</v>
      </c>
      <c r="F21" s="32">
        <f>SUM(F22:F25)</f>
        <v>3841</v>
      </c>
      <c r="G21" s="32">
        <f>SUM(G22:G25)</f>
        <v>0</v>
      </c>
      <c r="H21" s="32">
        <f>SUM(H22:H25)</f>
        <v>43127</v>
      </c>
      <c r="I21" s="32">
        <f>SUM(I22:I25)</f>
        <v>29907</v>
      </c>
    </row>
    <row r="22" spans="2:9" s="23" customFormat="1" ht="11.25" customHeight="1">
      <c r="B22" s="19"/>
      <c r="C22" s="33" t="s">
        <v>33</v>
      </c>
      <c r="D22" s="21" t="s">
        <v>34</v>
      </c>
      <c r="E22" s="22">
        <f>F22+G22</f>
        <v>390</v>
      </c>
      <c r="F22" s="22">
        <v>390</v>
      </c>
      <c r="G22" s="22"/>
      <c r="H22" s="22">
        <v>6384</v>
      </c>
      <c r="I22" s="22">
        <v>2128</v>
      </c>
    </row>
    <row r="23" spans="2:9" s="23" customFormat="1" ht="11.25" customHeight="1">
      <c r="B23" s="19"/>
      <c r="C23" s="33" t="s">
        <v>35</v>
      </c>
      <c r="D23" s="21" t="s">
        <v>36</v>
      </c>
      <c r="E23" s="22">
        <f>F23+G23</f>
        <v>442</v>
      </c>
      <c r="F23" s="22">
        <v>442</v>
      </c>
      <c r="G23" s="22"/>
      <c r="H23" s="22">
        <v>2984</v>
      </c>
      <c r="I23" s="22">
        <v>5343</v>
      </c>
    </row>
    <row r="24" spans="2:9" s="23" customFormat="1" ht="11.25" customHeight="1">
      <c r="B24" s="19"/>
      <c r="C24" s="33" t="s">
        <v>37</v>
      </c>
      <c r="D24" s="21" t="s">
        <v>38</v>
      </c>
      <c r="E24" s="22">
        <f>F24+G24</f>
        <v>280</v>
      </c>
      <c r="F24" s="22">
        <v>280</v>
      </c>
      <c r="G24" s="22"/>
      <c r="H24" s="22">
        <v>1738</v>
      </c>
      <c r="I24" s="22">
        <v>1001</v>
      </c>
    </row>
    <row r="25" spans="2:9" s="23" customFormat="1" ht="11.25" customHeight="1">
      <c r="B25" s="19"/>
      <c r="C25" s="33" t="s">
        <v>39</v>
      </c>
      <c r="D25" s="21"/>
      <c r="E25" s="22">
        <f>F25+G25</f>
        <v>2729</v>
      </c>
      <c r="F25" s="22">
        <v>2729</v>
      </c>
      <c r="G25" s="22"/>
      <c r="H25" s="22">
        <v>32021</v>
      </c>
      <c r="I25" s="22">
        <v>21435</v>
      </c>
    </row>
    <row r="26" spans="2:9" s="23" customFormat="1" ht="11.25" customHeight="1">
      <c r="B26" s="19"/>
      <c r="C26" s="37" t="s">
        <v>40</v>
      </c>
      <c r="D26" s="38"/>
      <c r="E26" s="22"/>
      <c r="F26" s="22"/>
      <c r="G26" s="22"/>
      <c r="H26" s="22"/>
      <c r="I26" s="22"/>
    </row>
    <row r="27" spans="2:9" s="23" customFormat="1" ht="11.25" customHeight="1">
      <c r="B27" s="34" t="s">
        <v>41</v>
      </c>
      <c r="C27" s="20"/>
      <c r="D27" s="35"/>
      <c r="E27" s="36">
        <f>SUM(E28,E34)</f>
        <v>6074</v>
      </c>
      <c r="F27" s="36">
        <f>SUM(F28,F34)</f>
        <v>5686</v>
      </c>
      <c r="G27" s="36">
        <f>SUM(G28,G34)</f>
        <v>388</v>
      </c>
      <c r="H27" s="36">
        <f>SUM(H28,H34)</f>
        <v>104231</v>
      </c>
      <c r="I27" s="36">
        <f>SUM(I28,I34)</f>
        <v>34331</v>
      </c>
    </row>
    <row r="28" spans="2:9" s="23" customFormat="1" ht="11.25" customHeight="1">
      <c r="B28" s="29" t="s">
        <v>42</v>
      </c>
      <c r="C28" s="30"/>
      <c r="D28" s="31"/>
      <c r="E28" s="32">
        <f>SUM(E29:E32)</f>
        <v>4108</v>
      </c>
      <c r="F28" s="32">
        <f>SUM(F29:F32)</f>
        <v>3720</v>
      </c>
      <c r="G28" s="32">
        <f>SUM(G29:G32)</f>
        <v>388</v>
      </c>
      <c r="H28" s="32">
        <f>SUM(H29:H32)</f>
        <v>36412</v>
      </c>
      <c r="I28" s="32">
        <f>SUM(I29:I32)</f>
        <v>11974</v>
      </c>
    </row>
    <row r="29" spans="2:9" s="23" customFormat="1" ht="11.25" customHeight="1">
      <c r="B29" s="19"/>
      <c r="C29" s="33" t="s">
        <v>43</v>
      </c>
      <c r="D29" s="21"/>
      <c r="E29" s="22">
        <f>F29+G29</f>
        <v>1637</v>
      </c>
      <c r="F29" s="22">
        <v>1624</v>
      </c>
      <c r="G29" s="22">
        <v>13</v>
      </c>
      <c r="H29" s="22">
        <v>8542</v>
      </c>
      <c r="I29" s="22">
        <v>3276</v>
      </c>
    </row>
    <row r="30" spans="2:9" s="23" customFormat="1" ht="11.25" customHeight="1">
      <c r="B30" s="19"/>
      <c r="C30" s="37" t="s">
        <v>44</v>
      </c>
      <c r="D30" s="38"/>
      <c r="E30" s="22"/>
      <c r="F30" s="22"/>
      <c r="G30" s="22"/>
      <c r="H30" s="22"/>
      <c r="I30" s="22"/>
    </row>
    <row r="31" spans="2:9" s="23" customFormat="1" ht="11.25" customHeight="1">
      <c r="B31" s="19"/>
      <c r="C31" s="33" t="s">
        <v>45</v>
      </c>
      <c r="D31" s="21" t="s">
        <v>46</v>
      </c>
      <c r="E31" s="22">
        <f>F31+G31</f>
        <v>872</v>
      </c>
      <c r="F31" s="22">
        <v>872</v>
      </c>
      <c r="G31" s="22"/>
      <c r="H31" s="22">
        <v>7351</v>
      </c>
      <c r="I31" s="22">
        <v>2859</v>
      </c>
    </row>
    <row r="32" spans="2:9" s="23" customFormat="1" ht="11.25" customHeight="1">
      <c r="B32" s="19"/>
      <c r="C32" s="33" t="s">
        <v>47</v>
      </c>
      <c r="D32" s="21"/>
      <c r="E32" s="22">
        <f>F32+G32</f>
        <v>1599</v>
      </c>
      <c r="F32" s="22">
        <v>1224</v>
      </c>
      <c r="G32" s="22">
        <v>375</v>
      </c>
      <c r="H32" s="22">
        <v>20519</v>
      </c>
      <c r="I32" s="22">
        <v>5839</v>
      </c>
    </row>
    <row r="33" spans="2:9" s="23" customFormat="1" ht="11.25" customHeight="1">
      <c r="B33" s="19"/>
      <c r="C33" s="37" t="s">
        <v>48</v>
      </c>
      <c r="D33" s="38"/>
      <c r="E33" s="22"/>
      <c r="F33" s="22"/>
      <c r="G33" s="22"/>
      <c r="H33" s="22"/>
      <c r="I33" s="22"/>
    </row>
    <row r="34" spans="2:9" s="23" customFormat="1" ht="11.25" customHeight="1">
      <c r="B34" s="29" t="s">
        <v>49</v>
      </c>
      <c r="C34" s="30"/>
      <c r="D34" s="31"/>
      <c r="E34" s="32">
        <f>SUM(E35:E37)</f>
        <v>1966</v>
      </c>
      <c r="F34" s="32">
        <f>SUM(F35:F37)</f>
        <v>1966</v>
      </c>
      <c r="G34" s="32">
        <f>SUM(G35:G37)</f>
        <v>0</v>
      </c>
      <c r="H34" s="32">
        <f>SUM(H35:H37)</f>
        <v>67819</v>
      </c>
      <c r="I34" s="32">
        <f>SUM(I35:I37)</f>
        <v>22357</v>
      </c>
    </row>
    <row r="35" spans="2:9" s="23" customFormat="1" ht="11.25" customHeight="1">
      <c r="B35" s="19" t="s">
        <v>81</v>
      </c>
      <c r="C35" s="33" t="s">
        <v>50</v>
      </c>
      <c r="D35" s="21"/>
      <c r="E35" s="22">
        <f>F35+G35</f>
        <v>1208</v>
      </c>
      <c r="F35" s="22">
        <v>1208</v>
      </c>
      <c r="G35" s="22"/>
      <c r="H35" s="22">
        <v>17622</v>
      </c>
      <c r="I35" s="22">
        <v>9171</v>
      </c>
    </row>
    <row r="36" spans="2:9" s="23" customFormat="1" ht="11.25" customHeight="1">
      <c r="B36" s="19"/>
      <c r="C36" s="24" t="s">
        <v>51</v>
      </c>
      <c r="D36" s="21"/>
      <c r="E36" s="22"/>
      <c r="F36" s="22"/>
      <c r="G36" s="22"/>
      <c r="H36" s="22"/>
      <c r="I36" s="22"/>
    </row>
    <row r="37" spans="2:9" s="23" customFormat="1" ht="11.25" customHeight="1">
      <c r="B37" s="19"/>
      <c r="C37" s="33" t="s">
        <v>82</v>
      </c>
      <c r="D37" s="21"/>
      <c r="E37" s="22">
        <f>F37+G37</f>
        <v>758</v>
      </c>
      <c r="F37" s="22">
        <v>758</v>
      </c>
      <c r="G37" s="22"/>
      <c r="H37" s="22">
        <v>50197</v>
      </c>
      <c r="I37" s="22">
        <v>13186</v>
      </c>
    </row>
    <row r="38" spans="2:9" s="23" customFormat="1" ht="11.25" customHeight="1">
      <c r="B38" s="19"/>
      <c r="C38" s="24" t="s">
        <v>52</v>
      </c>
      <c r="D38" s="21"/>
      <c r="E38" s="22"/>
      <c r="F38" s="22"/>
      <c r="G38" s="22"/>
      <c r="H38" s="22"/>
      <c r="I38" s="22"/>
    </row>
    <row r="39" spans="2:9" s="23" customFormat="1" ht="11.25" customHeight="1">
      <c r="B39" s="34" t="s">
        <v>53</v>
      </c>
      <c r="C39" s="20"/>
      <c r="D39" s="35"/>
      <c r="E39" s="36">
        <f>SUM(E40,E47,E53)</f>
        <v>10249</v>
      </c>
      <c r="F39" s="36">
        <f>SUM(F40,F47,F53)</f>
        <v>9436</v>
      </c>
      <c r="G39" s="36">
        <f>SUM(G40,G47,G53)</f>
        <v>813</v>
      </c>
      <c r="H39" s="36">
        <f>SUM(H40,H47,H53)</f>
        <v>205327</v>
      </c>
      <c r="I39" s="36">
        <f>SUM(I40,I47,I53)</f>
        <v>58185</v>
      </c>
    </row>
    <row r="40" spans="2:9" s="23" customFormat="1" ht="11.25" customHeight="1">
      <c r="B40" s="29" t="s">
        <v>54</v>
      </c>
      <c r="C40" s="30"/>
      <c r="D40" s="31"/>
      <c r="E40" s="32">
        <f>SUM(E41:E46)</f>
        <v>3486</v>
      </c>
      <c r="F40" s="32">
        <f>SUM(F41:F46)</f>
        <v>3460</v>
      </c>
      <c r="G40" s="32">
        <f>SUM(G41:G46)</f>
        <v>26</v>
      </c>
      <c r="H40" s="32">
        <f>SUM(H41:H46)</f>
        <v>53271</v>
      </c>
      <c r="I40" s="32">
        <f>SUM(I41:I46)</f>
        <v>17567</v>
      </c>
    </row>
    <row r="41" spans="2:9" s="23" customFormat="1" ht="11.25" customHeight="1">
      <c r="B41" s="19"/>
      <c r="C41" s="33" t="s">
        <v>55</v>
      </c>
      <c r="D41" s="21" t="s">
        <v>56</v>
      </c>
      <c r="E41" s="22">
        <f>F41+G41</f>
        <v>572</v>
      </c>
      <c r="F41" s="22">
        <v>549</v>
      </c>
      <c r="G41" s="22">
        <v>23</v>
      </c>
      <c r="H41" s="22">
        <v>19098</v>
      </c>
      <c r="I41" s="22">
        <v>6608</v>
      </c>
    </row>
    <row r="42" spans="2:9" s="23" customFormat="1" ht="11.25" customHeight="1">
      <c r="B42" s="19"/>
      <c r="C42" s="33" t="s">
        <v>57</v>
      </c>
      <c r="D42" s="21" t="s">
        <v>58</v>
      </c>
      <c r="E42" s="22">
        <f>F42+G42</f>
        <v>244</v>
      </c>
      <c r="F42" s="22">
        <v>244</v>
      </c>
      <c r="G42" s="22"/>
      <c r="H42" s="22">
        <v>2375</v>
      </c>
      <c r="I42" s="22">
        <v>1182</v>
      </c>
    </row>
    <row r="43" spans="2:9" s="23" customFormat="1" ht="11.25" customHeight="1">
      <c r="B43" s="19"/>
      <c r="C43" s="33" t="s">
        <v>59</v>
      </c>
      <c r="D43" s="21" t="s">
        <v>60</v>
      </c>
      <c r="E43" s="22">
        <f>F43+G43</f>
        <v>1186</v>
      </c>
      <c r="F43" s="22">
        <v>1186</v>
      </c>
      <c r="G43" s="22"/>
      <c r="H43" s="22">
        <v>9181</v>
      </c>
      <c r="I43" s="22">
        <v>3394</v>
      </c>
    </row>
    <row r="44" spans="2:9" s="23" customFormat="1" ht="11.25" customHeight="1">
      <c r="B44" s="19"/>
      <c r="C44" s="33" t="s">
        <v>61</v>
      </c>
      <c r="D44" s="21" t="s">
        <v>62</v>
      </c>
      <c r="E44" s="22">
        <f>F44+G44</f>
        <v>158</v>
      </c>
      <c r="F44" s="22">
        <v>158</v>
      </c>
      <c r="G44" s="22"/>
      <c r="H44" s="22">
        <v>34</v>
      </c>
      <c r="I44" s="22">
        <v>171</v>
      </c>
    </row>
    <row r="45" spans="2:9" s="23" customFormat="1" ht="11.25" customHeight="1">
      <c r="B45" s="19"/>
      <c r="C45" s="33" t="s">
        <v>63</v>
      </c>
      <c r="D45" s="21"/>
      <c r="E45" s="22">
        <f>F45+G45</f>
        <v>1326</v>
      </c>
      <c r="F45" s="22">
        <v>1323</v>
      </c>
      <c r="G45" s="22">
        <v>3</v>
      </c>
      <c r="H45" s="22">
        <v>22583</v>
      </c>
      <c r="I45" s="22">
        <v>6212</v>
      </c>
    </row>
    <row r="46" spans="2:9" s="23" customFormat="1" ht="11.25" customHeight="1">
      <c r="B46" s="19"/>
      <c r="C46" s="39" t="s">
        <v>64</v>
      </c>
      <c r="D46" s="40"/>
      <c r="E46" s="22"/>
      <c r="F46" s="22"/>
      <c r="G46" s="22"/>
      <c r="H46" s="22"/>
      <c r="I46" s="22"/>
    </row>
    <row r="47" spans="2:9" s="23" customFormat="1" ht="11.25" customHeight="1">
      <c r="B47" s="29" t="s">
        <v>65</v>
      </c>
      <c r="C47" s="30"/>
      <c r="D47" s="31"/>
      <c r="E47" s="32">
        <f>SUM(E48:E51)</f>
        <v>3198</v>
      </c>
      <c r="F47" s="32">
        <f>SUM(F48:F51)</f>
        <v>2411</v>
      </c>
      <c r="G47" s="32">
        <f>SUM(G48:G51)</f>
        <v>787</v>
      </c>
      <c r="H47" s="32">
        <f>SUM(H48:H51)</f>
        <v>41953</v>
      </c>
      <c r="I47" s="32">
        <f>SUM(I48:I51)</f>
        <v>24151</v>
      </c>
    </row>
    <row r="48" spans="2:9" s="23" customFormat="1" ht="11.25" customHeight="1">
      <c r="B48" s="19"/>
      <c r="C48" s="33" t="s">
        <v>66</v>
      </c>
      <c r="D48" s="21" t="s">
        <v>67</v>
      </c>
      <c r="E48" s="22">
        <f>F48+G48</f>
        <v>698</v>
      </c>
      <c r="F48" s="22">
        <v>698</v>
      </c>
      <c r="G48" s="22"/>
      <c r="H48" s="22">
        <v>12233</v>
      </c>
      <c r="I48" s="22">
        <v>3937</v>
      </c>
    </row>
    <row r="49" spans="2:9" s="23" customFormat="1" ht="11.25" customHeight="1">
      <c r="B49" s="19"/>
      <c r="C49" s="33" t="s">
        <v>68</v>
      </c>
      <c r="D49" s="21" t="s">
        <v>69</v>
      </c>
      <c r="E49" s="22">
        <f>F49+G49</f>
        <v>268</v>
      </c>
      <c r="F49" s="22">
        <v>268</v>
      </c>
      <c r="G49" s="22"/>
      <c r="H49" s="22">
        <v>4836</v>
      </c>
      <c r="I49" s="22">
        <v>3214</v>
      </c>
    </row>
    <row r="50" spans="2:9" s="23" customFormat="1" ht="11.25" customHeight="1">
      <c r="B50" s="19"/>
      <c r="C50" s="33" t="s">
        <v>70</v>
      </c>
      <c r="D50" s="21" t="s">
        <v>71</v>
      </c>
      <c r="E50" s="22">
        <f>F50+G50</f>
        <v>378</v>
      </c>
      <c r="F50" s="22">
        <v>377</v>
      </c>
      <c r="G50" s="22">
        <v>1</v>
      </c>
      <c r="H50" s="22">
        <v>15303</v>
      </c>
      <c r="I50" s="22">
        <v>8422</v>
      </c>
    </row>
    <row r="51" spans="2:9" s="23" customFormat="1" ht="11.25" customHeight="1">
      <c r="B51" s="19"/>
      <c r="C51" s="33" t="s">
        <v>72</v>
      </c>
      <c r="D51" s="21"/>
      <c r="E51" s="22">
        <f>F51+G51</f>
        <v>1854</v>
      </c>
      <c r="F51" s="22">
        <v>1068</v>
      </c>
      <c r="G51" s="22">
        <v>786</v>
      </c>
      <c r="H51" s="22">
        <v>9581</v>
      </c>
      <c r="I51" s="22">
        <v>8578</v>
      </c>
    </row>
    <row r="52" spans="2:9" s="23" customFormat="1" ht="11.25" customHeight="1">
      <c r="B52" s="19"/>
      <c r="C52" s="24" t="s">
        <v>73</v>
      </c>
      <c r="D52" s="21"/>
      <c r="E52" s="22"/>
      <c r="F52" s="22"/>
      <c r="G52" s="22"/>
      <c r="H52" s="22"/>
      <c r="I52" s="22"/>
    </row>
    <row r="53" spans="2:9" s="23" customFormat="1" ht="11.25" customHeight="1">
      <c r="B53" s="29" t="s">
        <v>74</v>
      </c>
      <c r="C53" s="30"/>
      <c r="D53" s="31"/>
      <c r="E53" s="32">
        <f>SUM(E54:E56)</f>
        <v>3565</v>
      </c>
      <c r="F53" s="32">
        <f>SUM(F54:F56)</f>
        <v>3565</v>
      </c>
      <c r="G53" s="32">
        <f>SUM(G54:G56)</f>
        <v>0</v>
      </c>
      <c r="H53" s="32">
        <f>SUM(H54:H56)</f>
        <v>110103</v>
      </c>
      <c r="I53" s="32">
        <f>SUM(I54:I56)</f>
        <v>16467</v>
      </c>
    </row>
    <row r="54" spans="2:9" s="23" customFormat="1" ht="11.25" customHeight="1">
      <c r="B54" s="19"/>
      <c r="C54" s="33" t="s">
        <v>75</v>
      </c>
      <c r="D54" s="21" t="s">
        <v>76</v>
      </c>
      <c r="E54" s="22">
        <f>F54+G54</f>
        <v>1472</v>
      </c>
      <c r="F54" s="22">
        <v>1472</v>
      </c>
      <c r="G54" s="22"/>
      <c r="H54" s="22">
        <v>81887</v>
      </c>
      <c r="I54" s="22">
        <v>8856</v>
      </c>
    </row>
    <row r="55" spans="2:9" s="23" customFormat="1" ht="11.25" customHeight="1">
      <c r="B55" s="19"/>
      <c r="C55" s="33" t="s">
        <v>77</v>
      </c>
      <c r="D55" s="21" t="s">
        <v>78</v>
      </c>
      <c r="E55" s="22">
        <f>F55+G55</f>
        <v>963</v>
      </c>
      <c r="F55" s="22">
        <v>963</v>
      </c>
      <c r="G55" s="22"/>
      <c r="H55" s="22">
        <v>23196</v>
      </c>
      <c r="I55" s="22">
        <v>3994</v>
      </c>
    </row>
    <row r="56" spans="2:9" s="23" customFormat="1" ht="11.25" customHeight="1">
      <c r="B56" s="19"/>
      <c r="C56" s="33" t="s">
        <v>79</v>
      </c>
      <c r="D56" s="21"/>
      <c r="E56" s="22">
        <f>F56+G56</f>
        <v>1130</v>
      </c>
      <c r="F56" s="22">
        <v>1130</v>
      </c>
      <c r="G56" s="22"/>
      <c r="H56" s="22">
        <v>5020</v>
      </c>
      <c r="I56" s="22">
        <v>3617</v>
      </c>
    </row>
    <row r="57" spans="2:9" s="23" customFormat="1" ht="11.25" customHeight="1">
      <c r="B57" s="19"/>
      <c r="C57" s="24" t="s">
        <v>80</v>
      </c>
      <c r="D57" s="21"/>
      <c r="E57" s="22"/>
      <c r="F57" s="22"/>
      <c r="G57" s="22"/>
      <c r="H57" s="22"/>
      <c r="I57" s="22"/>
    </row>
    <row r="58" spans="2:9" s="23" customFormat="1" ht="11.25" customHeight="1">
      <c r="B58" s="25"/>
      <c r="C58" s="26"/>
      <c r="D58" s="27"/>
      <c r="E58" s="28"/>
      <c r="F58" s="28"/>
      <c r="G58" s="28"/>
      <c r="H58" s="28"/>
      <c r="I58" s="28"/>
    </row>
  </sheetData>
  <mergeCells count="6">
    <mergeCell ref="C46:D46"/>
    <mergeCell ref="H3:H4"/>
    <mergeCell ref="E3:G3"/>
    <mergeCell ref="C30:D30"/>
    <mergeCell ref="C33:D33"/>
    <mergeCell ref="C26:D26"/>
  </mergeCells>
  <printOptions horizontalCentered="1"/>
  <pageMargins left="0.7874015748031497" right="0.7874015748031497" top="0.7874015748031497" bottom="0.3937007874015748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2007-09-11T06:48:38Z</dcterms:created>
  <dcterms:modified xsi:type="dcterms:W3CDTF">2008-01-09T06:42:23Z</dcterms:modified>
  <cp:category/>
  <cp:version/>
  <cp:contentType/>
  <cp:contentStatus/>
</cp:coreProperties>
</file>