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10185" activeTab="0"/>
  </bookViews>
  <sheets>
    <sheet name="5-3単独" sheetId="1" r:id="rId1"/>
  </sheets>
  <definedNames>
    <definedName name="_xlnm.Print_Area" localSheetId="0">'5-3単独'!$A$1:$AE$65</definedName>
  </definedNames>
  <calcPr fullCalcOnLoad="1"/>
</workbook>
</file>

<file path=xl/sharedStrings.xml><?xml version="1.0" encoding="utf-8"?>
<sst xmlns="http://schemas.openxmlformats.org/spreadsheetml/2006/main" count="103" uniqueCount="77">
  <si>
    <t>（注）県単治山、県単修繕は、災害関連事業費を含む。</t>
  </si>
  <si>
    <t>（注）浅間火山管理は嬬恋村に計上</t>
  </si>
  <si>
    <t>甘楽町</t>
  </si>
  <si>
    <t>南牧村</t>
  </si>
  <si>
    <t>下仁田町</t>
  </si>
  <si>
    <t>富岡市</t>
  </si>
  <si>
    <t>　富岡環境森林事務所</t>
  </si>
  <si>
    <t>神流町</t>
  </si>
  <si>
    <t>上野村</t>
  </si>
  <si>
    <t>吉井町</t>
  </si>
  <si>
    <t>藤岡市</t>
  </si>
  <si>
    <t>　藤岡環境森林事務所</t>
  </si>
  <si>
    <t>安中市</t>
  </si>
  <si>
    <t>高崎市</t>
  </si>
  <si>
    <t>　高崎環境森林事務所</t>
  </si>
  <si>
    <t>西毛森林計画区</t>
  </si>
  <si>
    <t>邑楽町</t>
  </si>
  <si>
    <t>大泉町</t>
  </si>
  <si>
    <t>千代田町</t>
  </si>
  <si>
    <t>明和町</t>
  </si>
  <si>
    <t>板倉町</t>
  </si>
  <si>
    <t>玉村町</t>
  </si>
  <si>
    <t>みどり市</t>
  </si>
  <si>
    <t>館林市</t>
  </si>
  <si>
    <t>太田市</t>
  </si>
  <si>
    <t>伊勢崎市</t>
  </si>
  <si>
    <t>桐生市</t>
  </si>
  <si>
    <t>　桐生環境森林事務所</t>
  </si>
  <si>
    <t>吉岡町</t>
  </si>
  <si>
    <t>榛東村</t>
  </si>
  <si>
    <t>富士見村</t>
  </si>
  <si>
    <t>渋川市</t>
  </si>
  <si>
    <t>前橋市</t>
  </si>
  <si>
    <t>　渋川環境森林事務所</t>
  </si>
  <si>
    <t>利根下流森林計画区</t>
  </si>
  <si>
    <t>高山村</t>
  </si>
  <si>
    <t>六合村</t>
  </si>
  <si>
    <t>草津町</t>
  </si>
  <si>
    <t>嬬恋村</t>
  </si>
  <si>
    <t>長野原町</t>
  </si>
  <si>
    <t>東吾妻町</t>
  </si>
  <si>
    <t>中之条町</t>
  </si>
  <si>
    <t>　吾妻環境森林事務所</t>
  </si>
  <si>
    <t>吾妻森林計画区</t>
  </si>
  <si>
    <t>みなかみ町</t>
  </si>
  <si>
    <t>昭和村</t>
  </si>
  <si>
    <t>川場村</t>
  </si>
  <si>
    <t>片品村</t>
  </si>
  <si>
    <t>沼田市</t>
  </si>
  <si>
    <t>　利根環境森林事務所</t>
  </si>
  <si>
    <t>利根上流森林計画区</t>
  </si>
  <si>
    <t>H19</t>
  </si>
  <si>
    <t>平成１９年度</t>
  </si>
  <si>
    <t>H17</t>
  </si>
  <si>
    <t>平成１７年度</t>
  </si>
  <si>
    <t>H12</t>
  </si>
  <si>
    <t>平成１２年度</t>
  </si>
  <si>
    <t>経費</t>
  </si>
  <si>
    <t>箇所</t>
  </si>
  <si>
    <t>落石防護壁緩衝材機能回復</t>
  </si>
  <si>
    <t>山地災害応急</t>
  </si>
  <si>
    <t>森の中の治山・林道　　　　施設見学会</t>
  </si>
  <si>
    <t>浅間火山管理</t>
  </si>
  <si>
    <t>山地災害危険地区管理</t>
  </si>
  <si>
    <t>水源林機能回復</t>
  </si>
  <si>
    <t>豊かな水と森林整備　　　水辺と森整備</t>
  </si>
  <si>
    <t>保安林リフレッシュ</t>
  </si>
  <si>
    <t>県単修繕</t>
  </si>
  <si>
    <t>水源かん養治山</t>
  </si>
  <si>
    <t>治山施設環境改善整備</t>
  </si>
  <si>
    <t>県地すべり防止</t>
  </si>
  <si>
    <t>県単治山</t>
  </si>
  <si>
    <t>総　　　　　数</t>
  </si>
  <si>
    <t>市町村名</t>
  </si>
  <si>
    <t>（単位：千円）</t>
  </si>
  <si>
    <t>[資料]森林保全課　　　</t>
  </si>
  <si>
    <t>第３表　単独治山事業（市町村別・事業費）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</si>
</sst>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"/>
    <numFmt numFmtId="177" formatCode="#,##0;#,##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9"/>
      <name val="ＭＳ ＰＲ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176" fontId="18" fillId="0" borderId="0" xfId="48" applyNumberFormat="1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 quotePrefix="1">
      <alignment horizontal="left" vertical="center"/>
    </xf>
    <xf numFmtId="176" fontId="18" fillId="0" borderId="0" xfId="48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/>
    </xf>
    <xf numFmtId="38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76" fontId="18" fillId="0" borderId="10" xfId="48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8" fontId="18" fillId="0" borderId="10" xfId="48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38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177" fontId="18" fillId="0" borderId="12" xfId="48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14" xfId="48" applyNumberFormat="1" applyFont="1" applyFill="1" applyBorder="1" applyAlignment="1">
      <alignment/>
    </xf>
    <xf numFmtId="177" fontId="18" fillId="0" borderId="13" xfId="48" applyNumberFormat="1" applyFont="1" applyFill="1" applyBorder="1" applyAlignment="1">
      <alignment/>
    </xf>
    <xf numFmtId="177" fontId="22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177" fontId="18" fillId="0" borderId="18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20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/>
    </xf>
    <xf numFmtId="177" fontId="18" fillId="0" borderId="19" xfId="48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177" fontId="22" fillId="0" borderId="19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vertical="center"/>
    </xf>
    <xf numFmtId="177" fontId="18" fillId="0" borderId="19" xfId="48" applyNumberFormat="1" applyFont="1" applyFill="1" applyBorder="1" applyAlignment="1" applyProtection="1">
      <alignment shrinkToFit="1"/>
      <protection/>
    </xf>
    <xf numFmtId="0" fontId="2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vertical="center"/>
    </xf>
    <xf numFmtId="177" fontId="18" fillId="0" borderId="19" xfId="48" applyNumberFormat="1" applyFont="1" applyFill="1" applyBorder="1" applyAlignment="1" applyProtection="1">
      <alignment shrinkToFit="1"/>
      <protection locked="0"/>
    </xf>
    <xf numFmtId="177" fontId="22" fillId="0" borderId="18" xfId="0" applyNumberFormat="1" applyFont="1" applyFill="1" applyBorder="1" applyAlignment="1">
      <alignment/>
    </xf>
    <xf numFmtId="0" fontId="22" fillId="0" borderId="22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177" fontId="22" fillId="0" borderId="24" xfId="0" applyNumberFormat="1" applyFont="1" applyFill="1" applyBorder="1" applyAlignment="1">
      <alignment/>
    </xf>
    <xf numFmtId="177" fontId="22" fillId="0" borderId="10" xfId="0" applyNumberFormat="1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/>
    </xf>
    <xf numFmtId="177" fontId="22" fillId="0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28" xfId="0" applyNumberFormat="1" applyFont="1" applyFill="1" applyBorder="1" applyAlignment="1">
      <alignment/>
    </xf>
    <xf numFmtId="177" fontId="22" fillId="0" borderId="24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 vertical="center"/>
    </xf>
    <xf numFmtId="177" fontId="22" fillId="0" borderId="22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center" vertical="center"/>
    </xf>
    <xf numFmtId="177" fontId="18" fillId="0" borderId="20" xfId="48" applyNumberFormat="1" applyFont="1" applyFill="1" applyBorder="1" applyAlignment="1">
      <alignment/>
    </xf>
    <xf numFmtId="177" fontId="18" fillId="0" borderId="22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distributed" vertical="center"/>
    </xf>
    <xf numFmtId="177" fontId="18" fillId="0" borderId="18" xfId="48" applyNumberFormat="1" applyFont="1" applyFill="1" applyBorder="1" applyAlignment="1">
      <alignment/>
    </xf>
    <xf numFmtId="0" fontId="20" fillId="0" borderId="22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 wrapText="1"/>
    </xf>
    <xf numFmtId="0" fontId="18" fillId="0" borderId="19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20" fillId="0" borderId="0" xfId="0" applyFont="1" applyFill="1" applyAlignment="1">
      <alignment horizontal="distributed" vertical="center" wrapText="1"/>
    </xf>
    <xf numFmtId="0" fontId="18" fillId="0" borderId="11" xfId="0" applyFont="1" applyFill="1" applyBorder="1" applyAlignment="1">
      <alignment horizontal="distributed" vertical="center" wrapText="1"/>
    </xf>
    <xf numFmtId="176" fontId="18" fillId="0" borderId="29" xfId="48" applyNumberFormat="1" applyFont="1" applyFill="1" applyBorder="1" applyAlignment="1">
      <alignment horizontal="distributed" vertical="center" wrapText="1"/>
    </xf>
    <xf numFmtId="0" fontId="18" fillId="0" borderId="30" xfId="0" applyFont="1" applyFill="1" applyBorder="1" applyAlignment="1">
      <alignment horizontal="distributed" vertical="center" wrapText="1"/>
    </xf>
    <xf numFmtId="176" fontId="18" fillId="0" borderId="31" xfId="48" applyNumberFormat="1" applyFont="1" applyFill="1" applyBorder="1" applyAlignment="1">
      <alignment horizontal="distributed" vertical="center" wrapText="1"/>
    </xf>
    <xf numFmtId="176" fontId="18" fillId="0" borderId="30" xfId="0" applyNumberFormat="1" applyFont="1" applyFill="1" applyBorder="1" applyAlignment="1">
      <alignment horizontal="distributed" vertical="center" wrapText="1"/>
    </xf>
    <xf numFmtId="0" fontId="18" fillId="0" borderId="32" xfId="0" applyFont="1" applyFill="1" applyBorder="1" applyAlignment="1">
      <alignment horizontal="distributed" vertical="center" wrapText="1"/>
    </xf>
    <xf numFmtId="176" fontId="18" fillId="0" borderId="30" xfId="48" applyNumberFormat="1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/>
    </xf>
    <xf numFmtId="0" fontId="20" fillId="0" borderId="16" xfId="0" applyFont="1" applyFill="1" applyBorder="1" applyAlignment="1">
      <alignment horizontal="distributed"/>
    </xf>
    <xf numFmtId="0" fontId="18" fillId="0" borderId="23" xfId="0" applyFont="1" applyFill="1" applyBorder="1" applyAlignment="1">
      <alignment horizontal="distributed" vertical="center" wrapText="1"/>
    </xf>
    <xf numFmtId="0" fontId="20" fillId="0" borderId="33" xfId="0" applyFont="1" applyFill="1" applyBorder="1" applyAlignment="1">
      <alignment horizontal="distributed" vertical="center" wrapText="1"/>
    </xf>
    <xf numFmtId="0" fontId="18" fillId="0" borderId="34" xfId="0" applyFont="1" applyFill="1" applyBorder="1" applyAlignment="1">
      <alignment horizontal="distributed" vertical="center" wrapText="1"/>
    </xf>
    <xf numFmtId="0" fontId="20" fillId="0" borderId="35" xfId="0" applyFont="1" applyFill="1" applyBorder="1" applyAlignment="1">
      <alignment horizontal="distributed" vertical="center" wrapText="1"/>
    </xf>
    <xf numFmtId="0" fontId="20" fillId="0" borderId="36" xfId="0" applyFont="1" applyFill="1" applyBorder="1" applyAlignment="1">
      <alignment horizontal="distributed" vertical="center" wrapText="1"/>
    </xf>
    <xf numFmtId="0" fontId="20" fillId="0" borderId="25" xfId="0" applyFont="1" applyFill="1" applyBorder="1" applyAlignment="1">
      <alignment horizontal="distributed"/>
    </xf>
    <xf numFmtId="0" fontId="18" fillId="0" borderId="26" xfId="0" applyFont="1" applyFill="1" applyBorder="1" applyAlignment="1">
      <alignment horizontal="distributed" vertical="center" wrapText="1"/>
    </xf>
    <xf numFmtId="0" fontId="18" fillId="0" borderId="37" xfId="0" applyFont="1" applyFill="1" applyBorder="1" applyAlignment="1">
      <alignment horizontal="right"/>
    </xf>
    <xf numFmtId="176" fontId="18" fillId="0" borderId="37" xfId="48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37" xfId="0" applyFont="1" applyFill="1" applyBorder="1" applyAlignment="1">
      <alignment/>
    </xf>
    <xf numFmtId="176" fontId="18" fillId="0" borderId="37" xfId="0" applyNumberFormat="1" applyFont="1" applyFill="1" applyBorder="1" applyAlignment="1">
      <alignment/>
    </xf>
    <xf numFmtId="176" fontId="18" fillId="0" borderId="0" xfId="48" applyNumberFormat="1" applyFont="1" applyFill="1" applyAlignment="1">
      <alignment/>
    </xf>
    <xf numFmtId="176" fontId="18" fillId="0" borderId="0" xfId="0" applyNumberFormat="1" applyFont="1" applyFill="1" applyBorder="1" applyAlignment="1">
      <alignment horizontal="center" vertical="center" wrapText="1"/>
    </xf>
    <xf numFmtId="176" fontId="18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5" sqref="C65"/>
    </sheetView>
  </sheetViews>
  <sheetFormatPr defaultColWidth="9.00390625" defaultRowHeight="13.5"/>
  <cols>
    <col min="1" max="1" width="5.625" style="1" customWidth="1"/>
    <col min="2" max="2" width="12.625" style="6" customWidth="1"/>
    <col min="3" max="3" width="5.625" style="1" customWidth="1"/>
    <col min="4" max="4" width="14.625" style="5" customWidth="1"/>
    <col min="5" max="5" width="5.625" style="1" customWidth="1"/>
    <col min="6" max="6" width="14.625" style="5" customWidth="1"/>
    <col min="7" max="7" width="5.625" style="1" customWidth="1"/>
    <col min="8" max="8" width="14.625" style="5" customWidth="1"/>
    <col min="9" max="9" width="5.625" style="1" customWidth="1"/>
    <col min="10" max="10" width="14.625" style="5" customWidth="1"/>
    <col min="11" max="11" width="5.625" style="1" customWidth="1"/>
    <col min="12" max="12" width="14.625" style="4" customWidth="1"/>
    <col min="13" max="13" width="5.625" style="1" customWidth="1"/>
    <col min="14" max="14" width="12.625" style="5" customWidth="1"/>
    <col min="15" max="15" width="5.625" style="1" customWidth="1"/>
    <col min="16" max="16" width="12.625" style="4" customWidth="1"/>
    <col min="17" max="17" width="5.625" style="1" customWidth="1"/>
    <col min="18" max="18" width="12.625" style="4" customWidth="1"/>
    <col min="19" max="19" width="5.625" style="1" customWidth="1"/>
    <col min="20" max="20" width="12.625" style="4" customWidth="1"/>
    <col min="21" max="21" width="5.875" style="1" customWidth="1"/>
    <col min="22" max="22" width="12.625" style="5" customWidth="1"/>
    <col min="23" max="23" width="5.625" style="1" customWidth="1"/>
    <col min="24" max="24" width="12.625" style="4" customWidth="1"/>
    <col min="25" max="25" width="5.625" style="1" customWidth="1"/>
    <col min="26" max="26" width="12.625" style="4" customWidth="1"/>
    <col min="27" max="27" width="5.625" style="1" customWidth="1"/>
    <col min="28" max="28" width="12.625" style="4" customWidth="1"/>
    <col min="29" max="29" width="5.625" style="1" customWidth="1"/>
    <col min="30" max="30" width="12.625" style="4" customWidth="1"/>
    <col min="31" max="31" width="5.50390625" style="3" customWidth="1"/>
    <col min="32" max="33" width="9.00390625" style="2" customWidth="1"/>
    <col min="34" max="16384" width="9.00390625" style="1" customWidth="1"/>
  </cols>
  <sheetData>
    <row r="1" spans="1:33" ht="21">
      <c r="A1" s="125" t="s">
        <v>76</v>
      </c>
      <c r="B1" s="124"/>
      <c r="C1" s="113"/>
      <c r="D1" s="123"/>
      <c r="E1" s="18"/>
      <c r="F1" s="122"/>
      <c r="G1" s="18"/>
      <c r="H1" s="122"/>
      <c r="I1" s="113"/>
      <c r="J1" s="121"/>
      <c r="K1" s="113"/>
      <c r="L1" s="116"/>
      <c r="M1" s="113"/>
      <c r="N1" s="121"/>
      <c r="O1" s="113"/>
      <c r="P1" s="116"/>
      <c r="Q1" s="113"/>
      <c r="R1" s="116"/>
      <c r="S1" s="113"/>
      <c r="T1" s="116"/>
      <c r="U1" s="113"/>
      <c r="V1" s="121"/>
      <c r="W1" s="113"/>
      <c r="X1" s="116"/>
      <c r="Y1" s="113"/>
      <c r="Z1" s="116"/>
      <c r="AA1" s="113"/>
      <c r="AB1" s="116"/>
      <c r="AC1" s="113"/>
      <c r="AD1" s="116"/>
      <c r="AE1" s="120"/>
      <c r="AF1" s="13"/>
      <c r="AG1" s="13"/>
    </row>
    <row r="2" spans="1:33" ht="14.25" thickBot="1">
      <c r="A2" s="119" t="s">
        <v>75</v>
      </c>
      <c r="B2" s="18"/>
      <c r="C2" s="19"/>
      <c r="D2" s="117"/>
      <c r="E2" s="19"/>
      <c r="F2" s="118"/>
      <c r="G2" s="19"/>
      <c r="H2" s="117"/>
      <c r="I2" s="16"/>
      <c r="J2" s="17"/>
      <c r="K2" s="113"/>
      <c r="L2" s="116"/>
      <c r="M2" s="114"/>
      <c r="N2" s="115"/>
      <c r="O2" s="114"/>
      <c r="P2" s="112"/>
      <c r="Q2" s="114"/>
      <c r="R2" s="112"/>
      <c r="S2" s="114"/>
      <c r="T2" s="112"/>
      <c r="U2" s="114"/>
      <c r="V2" s="115"/>
      <c r="W2" s="114"/>
      <c r="X2" s="112"/>
      <c r="Y2" s="114"/>
      <c r="Z2" s="112"/>
      <c r="AA2" s="113"/>
      <c r="AB2" s="112"/>
      <c r="AC2" s="113"/>
      <c r="AD2" s="112"/>
      <c r="AE2" s="111" t="s">
        <v>74</v>
      </c>
      <c r="AF2" s="13"/>
      <c r="AG2" s="13"/>
    </row>
    <row r="3" spans="1:61" s="90" customFormat="1" ht="27" customHeight="1">
      <c r="A3" s="110" t="s">
        <v>73</v>
      </c>
      <c r="B3" s="109"/>
      <c r="C3" s="106" t="s">
        <v>72</v>
      </c>
      <c r="D3" s="108"/>
      <c r="E3" s="106" t="s">
        <v>71</v>
      </c>
      <c r="F3" s="108"/>
      <c r="G3" s="106" t="s">
        <v>70</v>
      </c>
      <c r="H3" s="108"/>
      <c r="I3" s="106" t="s">
        <v>69</v>
      </c>
      <c r="J3" s="108"/>
      <c r="K3" s="106" t="s">
        <v>68</v>
      </c>
      <c r="L3" s="108"/>
      <c r="M3" s="106" t="s">
        <v>67</v>
      </c>
      <c r="N3" s="108"/>
      <c r="O3" s="106" t="s">
        <v>66</v>
      </c>
      <c r="P3" s="108"/>
      <c r="Q3" s="106" t="s">
        <v>65</v>
      </c>
      <c r="R3" s="108"/>
      <c r="S3" s="106" t="s">
        <v>64</v>
      </c>
      <c r="T3" s="108"/>
      <c r="U3" s="106" t="s">
        <v>63</v>
      </c>
      <c r="V3" s="108"/>
      <c r="W3" s="106" t="s">
        <v>62</v>
      </c>
      <c r="X3" s="108"/>
      <c r="Y3" s="106" t="s">
        <v>61</v>
      </c>
      <c r="Z3" s="108"/>
      <c r="AA3" s="106" t="s">
        <v>60</v>
      </c>
      <c r="AB3" s="107"/>
      <c r="AC3" s="106" t="s">
        <v>59</v>
      </c>
      <c r="AD3" s="105"/>
      <c r="AE3" s="104"/>
      <c r="AF3" s="94"/>
      <c r="AG3" s="94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</row>
    <row r="4" spans="1:67" s="90" customFormat="1" ht="14.25" customHeight="1" thickBot="1">
      <c r="A4" s="103"/>
      <c r="B4" s="102"/>
      <c r="C4" s="97" t="s">
        <v>58</v>
      </c>
      <c r="D4" s="99" t="s">
        <v>57</v>
      </c>
      <c r="E4" s="97" t="s">
        <v>58</v>
      </c>
      <c r="F4" s="99" t="s">
        <v>57</v>
      </c>
      <c r="G4" s="97" t="s">
        <v>58</v>
      </c>
      <c r="H4" s="99" t="s">
        <v>57</v>
      </c>
      <c r="I4" s="97" t="s">
        <v>58</v>
      </c>
      <c r="J4" s="99" t="s">
        <v>57</v>
      </c>
      <c r="K4" s="97" t="s">
        <v>58</v>
      </c>
      <c r="L4" s="101" t="s">
        <v>57</v>
      </c>
      <c r="M4" s="97" t="s">
        <v>58</v>
      </c>
      <c r="N4" s="99" t="s">
        <v>57</v>
      </c>
      <c r="O4" s="97" t="s">
        <v>58</v>
      </c>
      <c r="P4" s="101" t="s">
        <v>57</v>
      </c>
      <c r="Q4" s="100" t="s">
        <v>58</v>
      </c>
      <c r="R4" s="98" t="s">
        <v>57</v>
      </c>
      <c r="S4" s="97" t="s">
        <v>58</v>
      </c>
      <c r="T4" s="98" t="s">
        <v>57</v>
      </c>
      <c r="U4" s="97" t="s">
        <v>58</v>
      </c>
      <c r="V4" s="99" t="s">
        <v>57</v>
      </c>
      <c r="W4" s="97" t="s">
        <v>58</v>
      </c>
      <c r="X4" s="98" t="s">
        <v>57</v>
      </c>
      <c r="Y4" s="97" t="s">
        <v>58</v>
      </c>
      <c r="Z4" s="98" t="s">
        <v>57</v>
      </c>
      <c r="AA4" s="97" t="s">
        <v>58</v>
      </c>
      <c r="AB4" s="98" t="s">
        <v>57</v>
      </c>
      <c r="AC4" s="97" t="s">
        <v>58</v>
      </c>
      <c r="AD4" s="96" t="s">
        <v>57</v>
      </c>
      <c r="AE4" s="95"/>
      <c r="AF4" s="94"/>
      <c r="AG4" s="94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2"/>
      <c r="BL4" s="91"/>
      <c r="BM4" s="91"/>
      <c r="BO4" s="91"/>
    </row>
    <row r="5" spans="1:61" ht="20.25" customHeight="1">
      <c r="A5" s="87" t="s">
        <v>56</v>
      </c>
      <c r="B5" s="89"/>
      <c r="C5" s="42">
        <v>263</v>
      </c>
      <c r="D5" s="42">
        <v>1536286.092</v>
      </c>
      <c r="E5" s="46">
        <v>163</v>
      </c>
      <c r="F5" s="46">
        <v>1139268</v>
      </c>
      <c r="G5" s="46">
        <v>12</v>
      </c>
      <c r="H5" s="46">
        <v>90321</v>
      </c>
      <c r="I5" s="46">
        <v>1</v>
      </c>
      <c r="J5" s="46">
        <v>9030</v>
      </c>
      <c r="K5" s="42">
        <v>6</v>
      </c>
      <c r="L5" s="46">
        <v>42609</v>
      </c>
      <c r="M5" s="46">
        <v>26</v>
      </c>
      <c r="N5" s="46">
        <v>68785.5</v>
      </c>
      <c r="O5" s="42">
        <v>24</v>
      </c>
      <c r="P5" s="46">
        <v>56343</v>
      </c>
      <c r="Q5" s="85">
        <v>5</v>
      </c>
      <c r="R5" s="84">
        <v>64984.5</v>
      </c>
      <c r="S5" s="42">
        <v>7</v>
      </c>
      <c r="T5" s="84">
        <v>33295.5</v>
      </c>
      <c r="U5" s="46">
        <v>1</v>
      </c>
      <c r="V5" s="46">
        <v>15918</v>
      </c>
      <c r="W5" s="42">
        <v>1</v>
      </c>
      <c r="X5" s="84">
        <v>6362.138</v>
      </c>
      <c r="Y5" s="42">
        <v>7</v>
      </c>
      <c r="Z5" s="84">
        <v>1315.954</v>
      </c>
      <c r="AA5" s="42">
        <v>10</v>
      </c>
      <c r="AB5" s="84">
        <v>8053.5</v>
      </c>
      <c r="AC5" s="42">
        <v>0</v>
      </c>
      <c r="AD5" s="88">
        <v>0</v>
      </c>
      <c r="AE5" s="83" t="s">
        <v>55</v>
      </c>
      <c r="AF5" s="13"/>
      <c r="AG5" s="13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20.25" customHeight="1">
      <c r="A6" s="87" t="s">
        <v>54</v>
      </c>
      <c r="B6" s="86"/>
      <c r="C6" s="42">
        <v>271</v>
      </c>
      <c r="D6" s="85">
        <v>1559595</v>
      </c>
      <c r="E6" s="46">
        <v>180</v>
      </c>
      <c r="F6" s="46">
        <v>1272521</v>
      </c>
      <c r="G6" s="46">
        <v>1</v>
      </c>
      <c r="H6" s="46">
        <v>1995</v>
      </c>
      <c r="I6" s="46">
        <v>0</v>
      </c>
      <c r="J6" s="46">
        <v>0</v>
      </c>
      <c r="K6" s="42">
        <v>0</v>
      </c>
      <c r="L6" s="46">
        <v>0</v>
      </c>
      <c r="M6" s="46">
        <v>20</v>
      </c>
      <c r="N6" s="46">
        <v>62030</v>
      </c>
      <c r="O6" s="42">
        <v>48</v>
      </c>
      <c r="P6" s="46">
        <v>135762</v>
      </c>
      <c r="Q6" s="85">
        <v>0</v>
      </c>
      <c r="R6" s="84">
        <v>0</v>
      </c>
      <c r="S6" s="42">
        <v>10</v>
      </c>
      <c r="T6" s="84">
        <v>46087</v>
      </c>
      <c r="U6" s="46">
        <v>1</v>
      </c>
      <c r="V6" s="46">
        <v>8463</v>
      </c>
      <c r="W6" s="42">
        <v>1</v>
      </c>
      <c r="X6" s="84">
        <v>858</v>
      </c>
      <c r="Y6" s="42"/>
      <c r="Z6" s="84"/>
      <c r="AA6" s="42">
        <v>5</v>
      </c>
      <c r="AB6" s="84">
        <v>2174</v>
      </c>
      <c r="AC6" s="42">
        <v>5</v>
      </c>
      <c r="AD6" s="84">
        <v>29705</v>
      </c>
      <c r="AE6" s="83" t="s">
        <v>53</v>
      </c>
      <c r="AF6" s="13"/>
      <c r="AG6" s="13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74" customFormat="1" ht="20.25" customHeight="1" thickBot="1">
      <c r="A7" s="82" t="s">
        <v>52</v>
      </c>
      <c r="B7" s="81"/>
      <c r="C7" s="48">
        <f>+E7+G7+I7+K7+M7+O7+Q7+S7+U7+W7+Y7+AA7+AC7</f>
        <v>298</v>
      </c>
      <c r="D7" s="80">
        <f>+F7+H7+J7+L7+N7+P7+R7+T7+V7+X7+Z7+AB7+AD7</f>
        <v>1550106</v>
      </c>
      <c r="E7" s="48">
        <f>E8+E16+E26+E47</f>
        <v>215</v>
      </c>
      <c r="F7" s="48">
        <f>F8+F16+F26+F47</f>
        <v>1285243</v>
      </c>
      <c r="G7" s="48">
        <f>G47</f>
        <v>0</v>
      </c>
      <c r="H7" s="48">
        <f>H47</f>
        <v>0</v>
      </c>
      <c r="I7" s="48">
        <v>0</v>
      </c>
      <c r="J7" s="48">
        <v>0</v>
      </c>
      <c r="K7" s="48">
        <v>0</v>
      </c>
      <c r="L7" s="48">
        <v>0</v>
      </c>
      <c r="M7" s="48">
        <f>M8+M16+M26+M47</f>
        <v>20</v>
      </c>
      <c r="N7" s="48">
        <f>N8+N16+N26+N47</f>
        <v>82943</v>
      </c>
      <c r="O7" s="48">
        <f>O8+O16+O26+O47</f>
        <v>39</v>
      </c>
      <c r="P7" s="48">
        <f>P8+P16+P26+P47</f>
        <v>125914</v>
      </c>
      <c r="Q7" s="48">
        <v>0</v>
      </c>
      <c r="R7" s="48">
        <v>0</v>
      </c>
      <c r="S7" s="48">
        <f>S8+S16+S26+S47</f>
        <v>0</v>
      </c>
      <c r="T7" s="48">
        <f>T8+T16+T26+T47</f>
        <v>0</v>
      </c>
      <c r="U7" s="48">
        <v>1</v>
      </c>
      <c r="V7" s="48">
        <v>9188</v>
      </c>
      <c r="W7" s="48">
        <v>1</v>
      </c>
      <c r="X7" s="48">
        <f>X16</f>
        <v>12690</v>
      </c>
      <c r="Y7" s="48"/>
      <c r="Z7" s="48"/>
      <c r="AA7" s="48">
        <f>AA8+AA16+AA26+AA47</f>
        <v>17</v>
      </c>
      <c r="AB7" s="48">
        <f>AB8+AB16+AB26+AB47</f>
        <v>7983</v>
      </c>
      <c r="AC7" s="48">
        <f>AC8+AC16+AC26+AC47</f>
        <v>5</v>
      </c>
      <c r="AD7" s="48">
        <f>AD8+AD16+AD26+AD47</f>
        <v>26145</v>
      </c>
      <c r="AE7" s="79" t="s">
        <v>51</v>
      </c>
      <c r="AF7" s="75"/>
      <c r="AG7" s="75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</row>
    <row r="8" spans="1:61" s="74" customFormat="1" ht="20.25" customHeight="1">
      <c r="A8" s="72" t="s">
        <v>50</v>
      </c>
      <c r="B8" s="71"/>
      <c r="C8" s="69">
        <f>+E8+G8+I8+K8+M8+O8+Q8+S8+U8+W8+Y8+AA8+AC8</f>
        <v>39</v>
      </c>
      <c r="D8" s="70">
        <f>+F8+H8+J8+L8+N8+P8+R8+T8+V8+X8+Z8+AB8+AD8</f>
        <v>186996</v>
      </c>
      <c r="E8" s="69">
        <f>+E9</f>
        <v>27</v>
      </c>
      <c r="F8" s="69">
        <f>+F9</f>
        <v>154561</v>
      </c>
      <c r="G8" s="69">
        <f>+G9</f>
        <v>0</v>
      </c>
      <c r="H8" s="69">
        <f>+H9</f>
        <v>0</v>
      </c>
      <c r="I8" s="69">
        <f>+I9</f>
        <v>0</v>
      </c>
      <c r="J8" s="69">
        <f>+J9</f>
        <v>0</v>
      </c>
      <c r="K8" s="69">
        <f>+K9</f>
        <v>0</v>
      </c>
      <c r="L8" s="69">
        <f>+L9</f>
        <v>0</v>
      </c>
      <c r="M8" s="69">
        <f>+M9</f>
        <v>1</v>
      </c>
      <c r="N8" s="69">
        <f>N9</f>
        <v>1302</v>
      </c>
      <c r="O8" s="69">
        <f>+O9</f>
        <v>8</v>
      </c>
      <c r="P8" s="69">
        <f>+P9</f>
        <v>22334</v>
      </c>
      <c r="Q8" s="69">
        <f>+Q9</f>
        <v>0</v>
      </c>
      <c r="R8" s="69">
        <f>+R9</f>
        <v>0</v>
      </c>
      <c r="S8" s="69">
        <f>+S9</f>
        <v>0</v>
      </c>
      <c r="T8" s="69">
        <f>+T9</f>
        <v>0</v>
      </c>
      <c r="U8" s="78">
        <f>+U9</f>
        <v>0</v>
      </c>
      <c r="V8" s="78">
        <f>+V9</f>
        <v>0</v>
      </c>
      <c r="W8" s="69">
        <f>+W9</f>
        <v>0</v>
      </c>
      <c r="X8" s="69">
        <f>+X9</f>
        <v>0</v>
      </c>
      <c r="Y8" s="69">
        <f>+Y9</f>
        <v>0</v>
      </c>
      <c r="Z8" s="69">
        <f>+Z9</f>
        <v>0</v>
      </c>
      <c r="AA8" s="69">
        <f>+AA9</f>
        <v>2</v>
      </c>
      <c r="AB8" s="77">
        <f>+AB9</f>
        <v>567</v>
      </c>
      <c r="AC8" s="69">
        <f>+AC9</f>
        <v>1</v>
      </c>
      <c r="AD8" s="76">
        <f>+AD9</f>
        <v>8232</v>
      </c>
      <c r="AE8" s="68"/>
      <c r="AF8" s="75"/>
      <c r="AG8" s="75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</row>
    <row r="9" spans="1:61" s="74" customFormat="1" ht="20.25" customHeight="1">
      <c r="A9" s="57" t="s">
        <v>49</v>
      </c>
      <c r="B9" s="56"/>
      <c r="C9" s="48">
        <f>+E9+G9+I9+K9+M9+O9+Q9+S9+U9+W9+Y9+AA9+AC9</f>
        <v>39</v>
      </c>
      <c r="D9" s="47">
        <f>+F9+H9+J9+L9+N9+P9+R9+T9+V9+X9+Z9+AB9+AD9</f>
        <v>186996</v>
      </c>
      <c r="E9" s="48">
        <f>SUM(E10:E14)</f>
        <v>27</v>
      </c>
      <c r="F9" s="48">
        <f>SUM(F10:F14)</f>
        <v>154561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f>SUM(M10:M14)</f>
        <v>1</v>
      </c>
      <c r="N9" s="48">
        <f>SUM(N10:N14)</f>
        <v>1302</v>
      </c>
      <c r="O9" s="48">
        <f>SUM(O10:O14)</f>
        <v>8</v>
      </c>
      <c r="P9" s="48">
        <f>SUM(P10:P14)</f>
        <v>22334</v>
      </c>
      <c r="Q9" s="48">
        <v>0</v>
      </c>
      <c r="R9" s="48">
        <v>0</v>
      </c>
      <c r="S9" s="48">
        <f>SUM(S10:S14)</f>
        <v>0</v>
      </c>
      <c r="T9" s="48">
        <f>SUM(T10:T14)</f>
        <v>0</v>
      </c>
      <c r="U9" s="48">
        <f>SUM(U10:U14)</f>
        <v>0</v>
      </c>
      <c r="V9" s="48">
        <f>SUM(V10:V14)</f>
        <v>0</v>
      </c>
      <c r="W9" s="48">
        <f>SUM(W10:W14)</f>
        <v>0</v>
      </c>
      <c r="X9" s="48">
        <v>0</v>
      </c>
      <c r="Y9" s="48">
        <v>0</v>
      </c>
      <c r="Z9" s="48">
        <v>0</v>
      </c>
      <c r="AA9" s="48">
        <f>SUM(AA10:AA14)</f>
        <v>2</v>
      </c>
      <c r="AB9" s="48">
        <f>SUM(AB10:AB14)</f>
        <v>567</v>
      </c>
      <c r="AC9" s="48">
        <f>SUM(AC10:AC14)</f>
        <v>1</v>
      </c>
      <c r="AD9" s="48">
        <f>SUM(AD10:AD14)</f>
        <v>8232</v>
      </c>
      <c r="AE9" s="55"/>
      <c r="AF9" s="75"/>
      <c r="AG9" s="75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1:33" s="16" customFormat="1" ht="20.25" customHeight="1">
      <c r="A10" s="50">
        <v>1</v>
      </c>
      <c r="B10" s="49" t="s">
        <v>48</v>
      </c>
      <c r="C10" s="48">
        <f>+E10+G10+I10+K10+M10+O10+Q10+S10+U10+W10+Y10+AA10+AC10</f>
        <v>17</v>
      </c>
      <c r="D10" s="47">
        <f>+F10+H10+J10+L10+N10+P10+R10+T10+V10+X10+Z10+AB10+AD10</f>
        <v>81029</v>
      </c>
      <c r="E10" s="59">
        <v>11</v>
      </c>
      <c r="F10" s="45">
        <v>61247</v>
      </c>
      <c r="G10" s="46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</v>
      </c>
      <c r="N10" s="42">
        <v>1302</v>
      </c>
      <c r="O10" s="42">
        <v>3</v>
      </c>
      <c r="P10" s="42">
        <v>9891</v>
      </c>
      <c r="Q10" s="42">
        <v>0</v>
      </c>
      <c r="R10" s="42">
        <v>0</v>
      </c>
      <c r="S10" s="42">
        <v>0</v>
      </c>
      <c r="T10" s="42">
        <v>0</v>
      </c>
      <c r="U10" s="44">
        <v>0</v>
      </c>
      <c r="V10" s="44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1</v>
      </c>
      <c r="AB10" s="43">
        <v>357</v>
      </c>
      <c r="AC10" s="42">
        <v>1</v>
      </c>
      <c r="AD10" s="41">
        <v>8232</v>
      </c>
      <c r="AE10" s="40">
        <v>1</v>
      </c>
      <c r="AF10" s="52"/>
      <c r="AG10" s="52"/>
    </row>
    <row r="11" spans="1:33" s="8" customFormat="1" ht="20.25" customHeight="1">
      <c r="A11" s="50">
        <v>2</v>
      </c>
      <c r="B11" s="49" t="s">
        <v>47</v>
      </c>
      <c r="C11" s="48">
        <f>+E11+G11+I11+K11+M11+O11+Q11+S11+U11+W11+Y11+AA11+AC11</f>
        <v>7</v>
      </c>
      <c r="D11" s="47">
        <f>+F11+H11+J11+L11+N11+P11+R11+T11+V11+X11+Z11+AB11+AD11</f>
        <v>31648</v>
      </c>
      <c r="E11" s="59">
        <v>4</v>
      </c>
      <c r="F11" s="45">
        <v>24686</v>
      </c>
      <c r="G11" s="46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2</v>
      </c>
      <c r="P11" s="42">
        <v>6752</v>
      </c>
      <c r="Q11" s="42">
        <v>0</v>
      </c>
      <c r="R11" s="42">
        <v>0</v>
      </c>
      <c r="S11" s="42">
        <v>0</v>
      </c>
      <c r="T11" s="42">
        <v>0</v>
      </c>
      <c r="U11" s="44">
        <v>0</v>
      </c>
      <c r="V11" s="44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</v>
      </c>
      <c r="AB11" s="43">
        <v>210</v>
      </c>
      <c r="AC11" s="42">
        <v>0</v>
      </c>
      <c r="AD11" s="41">
        <v>0</v>
      </c>
      <c r="AE11" s="40">
        <v>2</v>
      </c>
      <c r="AF11" s="52"/>
      <c r="AG11" s="52"/>
    </row>
    <row r="12" spans="1:33" s="8" customFormat="1" ht="20.25" customHeight="1">
      <c r="A12" s="50">
        <v>3</v>
      </c>
      <c r="B12" s="49" t="s">
        <v>46</v>
      </c>
      <c r="C12" s="48">
        <f>+E12+G12+I12+K12+M12+O12+Q12+S12+U12+W12+Y12+AA12+AC12</f>
        <v>3</v>
      </c>
      <c r="D12" s="47">
        <f>+F12+H12+J12+L12+N12+P12+R12+T12+V12+X12+Z12+AB12+AD12</f>
        <v>11592</v>
      </c>
      <c r="E12" s="59">
        <v>1</v>
      </c>
      <c r="F12" s="45">
        <v>7875</v>
      </c>
      <c r="G12" s="46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6">
        <v>0</v>
      </c>
      <c r="N12" s="42">
        <v>0</v>
      </c>
      <c r="O12" s="42">
        <v>2</v>
      </c>
      <c r="P12" s="42">
        <v>3717</v>
      </c>
      <c r="Q12" s="42">
        <v>0</v>
      </c>
      <c r="R12" s="42">
        <v>0</v>
      </c>
      <c r="S12" s="42">
        <v>0</v>
      </c>
      <c r="T12" s="42">
        <v>0</v>
      </c>
      <c r="U12" s="44">
        <v>0</v>
      </c>
      <c r="V12" s="44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0">
        <v>3</v>
      </c>
      <c r="AF12" s="52"/>
      <c r="AG12" s="52"/>
    </row>
    <row r="13" spans="1:33" s="8" customFormat="1" ht="20.25" customHeight="1">
      <c r="A13" s="50">
        <v>4</v>
      </c>
      <c r="B13" s="49" t="s">
        <v>45</v>
      </c>
      <c r="C13" s="48">
        <f>+E13+G13+I13+K13+M13+O13+Q13+S13+U13+W13+Y13+AA13+AC13</f>
        <v>3</v>
      </c>
      <c r="D13" s="47">
        <f>+F13+H13+J13+L13+N13+P13+R13+T13+V13+X13+Z13+AB13+AD13</f>
        <v>15708</v>
      </c>
      <c r="E13" s="59">
        <v>3</v>
      </c>
      <c r="F13" s="45">
        <v>15708</v>
      </c>
      <c r="G13" s="46">
        <v>0</v>
      </c>
      <c r="H13" s="42">
        <v>0</v>
      </c>
      <c r="I13" s="46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4">
        <v>0</v>
      </c>
      <c r="V13" s="44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0">
        <v>4</v>
      </c>
      <c r="AF13" s="52"/>
      <c r="AG13" s="52"/>
    </row>
    <row r="14" spans="1:33" s="8" customFormat="1" ht="20.25" customHeight="1">
      <c r="A14" s="50">
        <v>5</v>
      </c>
      <c r="B14" s="49" t="s">
        <v>44</v>
      </c>
      <c r="C14" s="48">
        <f>+E14+G14+I14+K14+M14+O14+Q14+S14+U14+W14+Y14+AA14+AC14</f>
        <v>9</v>
      </c>
      <c r="D14" s="47">
        <f>+F14+H14+J14+L14+N14+P14+R14+T14+V14+X14+Z14+AB14+AD14</f>
        <v>47019</v>
      </c>
      <c r="E14" s="59">
        <v>8</v>
      </c>
      <c r="F14" s="45">
        <v>45045</v>
      </c>
      <c r="G14" s="46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6">
        <v>0</v>
      </c>
      <c r="N14" s="42">
        <v>0</v>
      </c>
      <c r="O14" s="42">
        <v>1</v>
      </c>
      <c r="P14" s="42">
        <v>1974</v>
      </c>
      <c r="Q14" s="42">
        <v>0</v>
      </c>
      <c r="R14" s="42">
        <v>0</v>
      </c>
      <c r="S14" s="42">
        <v>0</v>
      </c>
      <c r="T14" s="42">
        <v>0</v>
      </c>
      <c r="U14" s="44">
        <v>0</v>
      </c>
      <c r="V14" s="44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0">
        <v>5</v>
      </c>
      <c r="AF14" s="52"/>
      <c r="AG14" s="52"/>
    </row>
    <row r="15" spans="1:33" s="8" customFormat="1" ht="20.25" customHeight="1" thickBot="1">
      <c r="A15" s="66"/>
      <c r="B15" s="38"/>
      <c r="C15" s="37"/>
      <c r="D15" s="37"/>
      <c r="E15" s="36"/>
      <c r="F15" s="34"/>
      <c r="G15" s="36"/>
      <c r="H15" s="34"/>
      <c r="I15" s="36"/>
      <c r="J15" s="34"/>
      <c r="K15" s="34"/>
      <c r="L15" s="34"/>
      <c r="M15" s="36"/>
      <c r="N15" s="34"/>
      <c r="O15" s="34"/>
      <c r="P15" s="34"/>
      <c r="Q15" s="34"/>
      <c r="R15" s="34"/>
      <c r="S15" s="34"/>
      <c r="T15" s="34"/>
      <c r="U15" s="36"/>
      <c r="V15" s="36"/>
      <c r="W15" s="34"/>
      <c r="X15" s="34"/>
      <c r="Y15" s="34"/>
      <c r="Z15" s="34"/>
      <c r="AA15" s="34"/>
      <c r="AB15" s="65"/>
      <c r="AC15" s="34"/>
      <c r="AD15" s="64"/>
      <c r="AE15" s="63"/>
      <c r="AF15" s="52"/>
      <c r="AG15" s="52"/>
    </row>
    <row r="16" spans="1:33" s="53" customFormat="1" ht="20.25" customHeight="1">
      <c r="A16" s="62" t="s">
        <v>43</v>
      </c>
      <c r="B16" s="61"/>
      <c r="C16" s="48">
        <f>+E16+G16+I16+K16+M16+O16+Q16+S16+U16+W16+Y16+AA16+AC16</f>
        <v>41</v>
      </c>
      <c r="D16" s="47">
        <f>+F16+H16+J16+L16+N16+P16+R16+T16+V16+X16+Z16+AB16+AD16</f>
        <v>217845</v>
      </c>
      <c r="E16" s="48">
        <f>+E17</f>
        <v>29</v>
      </c>
      <c r="F16" s="48">
        <f>+F17</f>
        <v>169672</v>
      </c>
      <c r="G16" s="48">
        <f>+G17</f>
        <v>0</v>
      </c>
      <c r="H16" s="48">
        <f>+H17</f>
        <v>0</v>
      </c>
      <c r="I16" s="48">
        <f>+I17</f>
        <v>0</v>
      </c>
      <c r="J16" s="48">
        <f>+J17</f>
        <v>0</v>
      </c>
      <c r="K16" s="48">
        <f>+K17</f>
        <v>0</v>
      </c>
      <c r="L16" s="48">
        <f>+L17</f>
        <v>0</v>
      </c>
      <c r="M16" s="48">
        <f>+M17</f>
        <v>3</v>
      </c>
      <c r="N16" s="48">
        <f>+N17</f>
        <v>17064</v>
      </c>
      <c r="O16" s="48">
        <f>+O17</f>
        <v>5</v>
      </c>
      <c r="P16" s="48">
        <f>+P17</f>
        <v>16549</v>
      </c>
      <c r="Q16" s="48">
        <f>+Q17</f>
        <v>0</v>
      </c>
      <c r="R16" s="48">
        <f>+R17</f>
        <v>0</v>
      </c>
      <c r="S16" s="48">
        <f>+S17</f>
        <v>0</v>
      </c>
      <c r="T16" s="48">
        <f>+T17</f>
        <v>0</v>
      </c>
      <c r="U16" s="44">
        <f>+U17</f>
        <v>0</v>
      </c>
      <c r="V16" s="44">
        <f>+V17</f>
        <v>0</v>
      </c>
      <c r="W16" s="48">
        <f>+W17</f>
        <v>2</v>
      </c>
      <c r="X16" s="48">
        <f>+X17</f>
        <v>12690</v>
      </c>
      <c r="Y16" s="48">
        <f>+Y17</f>
        <v>0</v>
      </c>
      <c r="Z16" s="48">
        <f>+Z17</f>
        <v>0</v>
      </c>
      <c r="AA16" s="48">
        <f>+AA17</f>
        <v>2</v>
      </c>
      <c r="AB16" s="73">
        <f>+AB17</f>
        <v>1870</v>
      </c>
      <c r="AC16" s="48">
        <f>+AC17</f>
        <v>0</v>
      </c>
      <c r="AD16" s="60">
        <f>+AD17</f>
        <v>0</v>
      </c>
      <c r="AE16" s="55"/>
      <c r="AF16" s="54"/>
      <c r="AG16" s="54"/>
    </row>
    <row r="17" spans="1:33" s="53" customFormat="1" ht="20.25" customHeight="1">
      <c r="A17" s="57" t="s">
        <v>42</v>
      </c>
      <c r="B17" s="56"/>
      <c r="C17" s="48">
        <f>+E17+G17+I17+K17+M17+O17+Q17+S17+U17+W17+Y17+AA17+AC17</f>
        <v>41</v>
      </c>
      <c r="D17" s="47">
        <f>+F17+H17+J17+L17+N17+P17+R17+T17+V17+X17+Z17+AB17+AD17</f>
        <v>217845</v>
      </c>
      <c r="E17" s="48">
        <f>SUM(E18:E24)</f>
        <v>29</v>
      </c>
      <c r="F17" s="48">
        <f>SUM(F18:F24)</f>
        <v>169672</v>
      </c>
      <c r="G17" s="48">
        <f>SUM(G18:G24)</f>
        <v>0</v>
      </c>
      <c r="H17" s="48">
        <f>SUM(H18:H24)</f>
        <v>0</v>
      </c>
      <c r="I17" s="48">
        <f>SUM(I18:I24)</f>
        <v>0</v>
      </c>
      <c r="J17" s="48">
        <f>SUM(J18:J24)</f>
        <v>0</v>
      </c>
      <c r="K17" s="48">
        <f>SUM(K18:K24)</f>
        <v>0</v>
      </c>
      <c r="L17" s="48">
        <f>SUM(L18:L24)</f>
        <v>0</v>
      </c>
      <c r="M17" s="48">
        <f>SUM(M18:M24)</f>
        <v>3</v>
      </c>
      <c r="N17" s="48">
        <f>SUM(N18:N24)</f>
        <v>17064</v>
      </c>
      <c r="O17" s="48">
        <f>SUM(O18:O24)</f>
        <v>5</v>
      </c>
      <c r="P17" s="48">
        <f>SUM(P18:P24)</f>
        <v>16549</v>
      </c>
      <c r="Q17" s="48">
        <f>SUM(Q18:Q24)</f>
        <v>0</v>
      </c>
      <c r="R17" s="48">
        <f>SUM(R18:R24)</f>
        <v>0</v>
      </c>
      <c r="S17" s="48">
        <f>SUM(S18:S24)</f>
        <v>0</v>
      </c>
      <c r="T17" s="48">
        <f>SUM(T18:T24)</f>
        <v>0</v>
      </c>
      <c r="U17" s="48">
        <f>SUM(U18:U24)</f>
        <v>0</v>
      </c>
      <c r="V17" s="48">
        <f>SUM(V18:V24)</f>
        <v>0</v>
      </c>
      <c r="W17" s="48">
        <f>SUM(W18:W24)</f>
        <v>2</v>
      </c>
      <c r="X17" s="48">
        <f>SUM(X18:X24)</f>
        <v>12690</v>
      </c>
      <c r="Y17" s="42">
        <v>0</v>
      </c>
      <c r="Z17" s="42">
        <v>0</v>
      </c>
      <c r="AA17" s="48">
        <f>SUM(AA18:AA24)</f>
        <v>2</v>
      </c>
      <c r="AB17" s="48">
        <f>SUM(AB18:AB24)</f>
        <v>1870</v>
      </c>
      <c r="AC17" s="48">
        <f>SUM(AC18:AC24)</f>
        <v>0</v>
      </c>
      <c r="AD17" s="48">
        <f>SUM(AD18:AD24)</f>
        <v>0</v>
      </c>
      <c r="AE17" s="55"/>
      <c r="AF17" s="54"/>
      <c r="AG17" s="54"/>
    </row>
    <row r="18" spans="1:33" s="8" customFormat="1" ht="20.25" customHeight="1">
      <c r="A18" s="50">
        <v>6</v>
      </c>
      <c r="B18" s="49" t="s">
        <v>41</v>
      </c>
      <c r="C18" s="48">
        <f>+E18+G18+I18+K18+M18+O18+Q18+S18+U18+W18+Y18+AA18+AC18</f>
        <v>6</v>
      </c>
      <c r="D18" s="47">
        <f>+F18+H18+J18+L18+N18+P18+R18+T18+V18+X18+Z18+AB18+AD18</f>
        <v>35806</v>
      </c>
      <c r="E18" s="46">
        <v>5</v>
      </c>
      <c r="F18" s="45">
        <v>34115</v>
      </c>
      <c r="G18" s="46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1</v>
      </c>
      <c r="P18" s="42">
        <v>1691</v>
      </c>
      <c r="Q18" s="42">
        <v>0</v>
      </c>
      <c r="R18" s="42">
        <v>0</v>
      </c>
      <c r="S18" s="42">
        <v>0</v>
      </c>
      <c r="T18" s="42">
        <v>0</v>
      </c>
      <c r="U18" s="44">
        <v>0</v>
      </c>
      <c r="V18" s="44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0">
        <v>6</v>
      </c>
      <c r="AF18" s="52"/>
      <c r="AG18" s="52"/>
    </row>
    <row r="19" spans="1:33" s="8" customFormat="1" ht="20.25" customHeight="1">
      <c r="A19" s="50">
        <v>7</v>
      </c>
      <c r="B19" s="49" t="s">
        <v>40</v>
      </c>
      <c r="C19" s="48">
        <f>+E19+G19+I19+K19+M19+O19+Q19+S19+U19+W19+Y19+AA19+AC19</f>
        <v>15</v>
      </c>
      <c r="D19" s="47">
        <f>+F19+H19+J19+L19+N19+P19+R19+T19+V19+X19+Z19+AB19+AD19</f>
        <v>84001</v>
      </c>
      <c r="E19" s="46">
        <v>12</v>
      </c>
      <c r="F19" s="45">
        <v>65583</v>
      </c>
      <c r="G19" s="46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2">
        <v>9923</v>
      </c>
      <c r="O19" s="42">
        <v>2</v>
      </c>
      <c r="P19" s="42">
        <v>8495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0">
        <v>7</v>
      </c>
      <c r="AF19" s="52"/>
      <c r="AG19" s="52"/>
    </row>
    <row r="20" spans="1:33" s="8" customFormat="1" ht="20.25" customHeight="1">
      <c r="A20" s="50">
        <v>8</v>
      </c>
      <c r="B20" s="49" t="s">
        <v>39</v>
      </c>
      <c r="C20" s="48">
        <f>+E20+G20+I20+K20+M20+O20+Q20+S20+U20+W20+Y20+AA20+AC20</f>
        <v>7</v>
      </c>
      <c r="D20" s="47">
        <f>+F20+H20+J20+L20+N20+P20+R20+T20+V20+X20+Z20+AB20+AD20</f>
        <v>17925</v>
      </c>
      <c r="E20" s="46">
        <v>4</v>
      </c>
      <c r="F20" s="45">
        <v>10364</v>
      </c>
      <c r="G20" s="46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51">
        <v>1</v>
      </c>
      <c r="N20" s="42">
        <v>4064</v>
      </c>
      <c r="O20" s="42">
        <v>1</v>
      </c>
      <c r="P20" s="42">
        <v>2940</v>
      </c>
      <c r="Q20" s="42">
        <v>0</v>
      </c>
      <c r="R20" s="42">
        <v>0</v>
      </c>
      <c r="S20" s="42">
        <v>0</v>
      </c>
      <c r="T20" s="42">
        <v>0</v>
      </c>
      <c r="U20" s="44">
        <v>0</v>
      </c>
      <c r="V20" s="44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</v>
      </c>
      <c r="AB20" s="42">
        <v>557</v>
      </c>
      <c r="AC20" s="42">
        <v>0</v>
      </c>
      <c r="AD20" s="42">
        <v>0</v>
      </c>
      <c r="AE20" s="40">
        <v>8</v>
      </c>
      <c r="AF20" s="52"/>
      <c r="AG20" s="52"/>
    </row>
    <row r="21" spans="1:33" s="8" customFormat="1" ht="20.25" customHeight="1">
      <c r="A21" s="50">
        <v>9</v>
      </c>
      <c r="B21" s="49" t="s">
        <v>38</v>
      </c>
      <c r="C21" s="48">
        <f>+E21+G21+I21+K21+M21+O21+Q21+S21+U21+W21+Y21+AA21+AC21</f>
        <v>7</v>
      </c>
      <c r="D21" s="47">
        <f>+F21+H21+J21+L21+N21+P21+R21+T21+V21+X21+Z21+AB21+AD21</f>
        <v>47404</v>
      </c>
      <c r="E21" s="46">
        <v>4</v>
      </c>
      <c r="F21" s="45">
        <v>33401</v>
      </c>
      <c r="G21" s="46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1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4">
        <v>0</v>
      </c>
      <c r="V21" s="44">
        <v>0</v>
      </c>
      <c r="W21" s="42">
        <v>2</v>
      </c>
      <c r="X21" s="42">
        <v>12690</v>
      </c>
      <c r="Y21" s="42">
        <v>0</v>
      </c>
      <c r="Z21" s="42">
        <v>0</v>
      </c>
      <c r="AA21" s="42">
        <v>1</v>
      </c>
      <c r="AB21" s="42">
        <v>1313</v>
      </c>
      <c r="AC21" s="42">
        <v>0</v>
      </c>
      <c r="AD21" s="42">
        <v>0</v>
      </c>
      <c r="AE21" s="40">
        <v>9</v>
      </c>
      <c r="AF21" s="52"/>
      <c r="AG21" s="52"/>
    </row>
    <row r="22" spans="1:33" s="8" customFormat="1" ht="20.25" customHeight="1">
      <c r="A22" s="50">
        <v>10</v>
      </c>
      <c r="B22" s="49" t="s">
        <v>37</v>
      </c>
      <c r="C22" s="48">
        <f>+E22+G22+I22+K22+M22+O22+Q22+S22+U22+W22+Y22+AA22+AC22</f>
        <v>0</v>
      </c>
      <c r="D22" s="47">
        <f>+F22+H22+J22+L22+N22+P22+R22+T22+V22+X22+Z22+AB22+AD22</f>
        <v>0</v>
      </c>
      <c r="E22" s="46">
        <v>0</v>
      </c>
      <c r="F22" s="45"/>
      <c r="G22" s="46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51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4">
        <v>0</v>
      </c>
      <c r="V22" s="44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0">
        <v>10</v>
      </c>
      <c r="AF22" s="52"/>
      <c r="AG22" s="52"/>
    </row>
    <row r="23" spans="1:33" s="8" customFormat="1" ht="20.25" customHeight="1">
      <c r="A23" s="50">
        <v>11</v>
      </c>
      <c r="B23" s="49" t="s">
        <v>36</v>
      </c>
      <c r="C23" s="48">
        <f>+E23+G23+I23+K23+M23+O23+Q23+S23+U23+W23+Y23+AA23+AC23</f>
        <v>3</v>
      </c>
      <c r="D23" s="47">
        <f>+F23+H23+J23+L23+N23+P23+R23+T23+V23+X23+Z23+AB23+AD23</f>
        <v>22408</v>
      </c>
      <c r="E23" s="46">
        <v>2</v>
      </c>
      <c r="F23" s="45">
        <v>19331</v>
      </c>
      <c r="G23" s="46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51">
        <v>1</v>
      </c>
      <c r="N23" s="42">
        <v>3077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4">
        <v>0</v>
      </c>
      <c r="V23" s="44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0">
        <v>11</v>
      </c>
      <c r="AF23" s="52"/>
      <c r="AG23" s="52"/>
    </row>
    <row r="24" spans="1:33" s="8" customFormat="1" ht="20.25" customHeight="1">
      <c r="A24" s="50">
        <v>12</v>
      </c>
      <c r="B24" s="49" t="s">
        <v>35</v>
      </c>
      <c r="C24" s="48">
        <f>+E24+G24+I24+K24+M24+O24+Q24+S24+U24+W24+Y24+AA24+AC24</f>
        <v>3</v>
      </c>
      <c r="D24" s="47">
        <f>+F24+H24+J24+L24+N24+P24+R24+T24+V24+X24+Z24+AB24+AD24</f>
        <v>10301</v>
      </c>
      <c r="E24" s="46">
        <v>2</v>
      </c>
      <c r="F24" s="45">
        <v>6878</v>
      </c>
      <c r="G24" s="46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51">
        <v>0</v>
      </c>
      <c r="N24" s="42">
        <v>0</v>
      </c>
      <c r="O24" s="42">
        <v>1</v>
      </c>
      <c r="P24" s="42">
        <v>3423</v>
      </c>
      <c r="Q24" s="42">
        <v>0</v>
      </c>
      <c r="R24" s="42">
        <v>0</v>
      </c>
      <c r="S24" s="42">
        <v>0</v>
      </c>
      <c r="T24" s="42">
        <v>0</v>
      </c>
      <c r="U24" s="44">
        <v>0</v>
      </c>
      <c r="V24" s="44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0">
        <v>12</v>
      </c>
      <c r="AF24" s="52"/>
      <c r="AG24" s="52"/>
    </row>
    <row r="25" spans="1:33" s="8" customFormat="1" ht="20.25" customHeight="1" thickBot="1">
      <c r="A25" s="50"/>
      <c r="B25" s="58"/>
      <c r="C25" s="48"/>
      <c r="D25" s="48"/>
      <c r="E25" s="46"/>
      <c r="F25" s="42"/>
      <c r="G25" s="46"/>
      <c r="H25" s="42"/>
      <c r="I25" s="46"/>
      <c r="J25" s="42"/>
      <c r="K25" s="42"/>
      <c r="L25" s="42"/>
      <c r="M25" s="46"/>
      <c r="N25" s="42"/>
      <c r="O25" s="42"/>
      <c r="P25" s="42"/>
      <c r="Q25" s="42"/>
      <c r="R25" s="42"/>
      <c r="S25" s="42"/>
      <c r="T25" s="42"/>
      <c r="U25" s="46"/>
      <c r="V25" s="46"/>
      <c r="W25" s="42"/>
      <c r="X25" s="42"/>
      <c r="Y25" s="42"/>
      <c r="Z25" s="42"/>
      <c r="AA25" s="42"/>
      <c r="AB25" s="43"/>
      <c r="AC25" s="42"/>
      <c r="AD25" s="41"/>
      <c r="AE25" s="40"/>
      <c r="AF25" s="52"/>
      <c r="AG25" s="52"/>
    </row>
    <row r="26" spans="1:33" s="53" customFormat="1" ht="20.25" customHeight="1">
      <c r="A26" s="72" t="s">
        <v>34</v>
      </c>
      <c r="B26" s="71"/>
      <c r="C26" s="69">
        <f>+E26+G26+I26+K26+M26+O26+Q26+S26+U26+W26+Y26+AA26+AC26</f>
        <v>65</v>
      </c>
      <c r="D26" s="70">
        <f>+F26+H26+J26+L26+N26+P26+R26+T26+V26+X26+Z26+AB26+AD26</f>
        <v>369766</v>
      </c>
      <c r="E26" s="69">
        <f>E27+E34</f>
        <v>47</v>
      </c>
      <c r="F26" s="69">
        <f>F27+F34</f>
        <v>310553</v>
      </c>
      <c r="G26" s="69"/>
      <c r="H26" s="69"/>
      <c r="I26" s="69"/>
      <c r="J26" s="69"/>
      <c r="K26" s="69"/>
      <c r="L26" s="69"/>
      <c r="M26" s="69">
        <f>M27+M34</f>
        <v>3</v>
      </c>
      <c r="N26" s="69">
        <f>N27+N34</f>
        <v>14816</v>
      </c>
      <c r="O26" s="69">
        <f>O27+O34</f>
        <v>10</v>
      </c>
      <c r="P26" s="69">
        <f>P27+P34</f>
        <v>26410</v>
      </c>
      <c r="Q26" s="69">
        <v>0</v>
      </c>
      <c r="R26" s="69">
        <v>0</v>
      </c>
      <c r="S26" s="69">
        <f>S27+S34</f>
        <v>0</v>
      </c>
      <c r="T26" s="69">
        <f>T27+T34</f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f>AA27+AA34</f>
        <v>1</v>
      </c>
      <c r="AB26" s="69">
        <f>AB27+AB34</f>
        <v>74</v>
      </c>
      <c r="AC26" s="69">
        <f>AC27+AC34</f>
        <v>4</v>
      </c>
      <c r="AD26" s="69">
        <f>AD27+AD34</f>
        <v>17913</v>
      </c>
      <c r="AE26" s="68"/>
      <c r="AF26" s="54"/>
      <c r="AG26" s="54"/>
    </row>
    <row r="27" spans="1:33" s="53" customFormat="1" ht="20.25" customHeight="1">
      <c r="A27" s="57" t="s">
        <v>33</v>
      </c>
      <c r="B27" s="56"/>
      <c r="C27" s="48">
        <f>+E27+G27+I27+K27+M27+O27+Q27+S27+U27+W27+Y27+AA27+AC27</f>
        <v>39</v>
      </c>
      <c r="D27" s="47">
        <f>+F27+H27+J27+L27+N27+P27+R27+T27+V27+X27+Z27+AB27+AD27</f>
        <v>200977</v>
      </c>
      <c r="E27" s="48">
        <f>SUM(E28:E32)</f>
        <v>29</v>
      </c>
      <c r="F27" s="48">
        <f>SUM(F28:F32)</f>
        <v>159321</v>
      </c>
      <c r="G27" s="48">
        <f>SUM(G28:G32)</f>
        <v>0</v>
      </c>
      <c r="H27" s="48">
        <f>SUM(H28:H32)</f>
        <v>0</v>
      </c>
      <c r="I27" s="48">
        <f>SUM(I28:I32)</f>
        <v>0</v>
      </c>
      <c r="J27" s="48">
        <f>SUM(J28:J32)</f>
        <v>0</v>
      </c>
      <c r="K27" s="48">
        <f>SUM(K28:K32)</f>
        <v>0</v>
      </c>
      <c r="L27" s="48">
        <f>SUM(L28:L32)</f>
        <v>0</v>
      </c>
      <c r="M27" s="48">
        <f>SUM(M28:M32)</f>
        <v>3</v>
      </c>
      <c r="N27" s="48">
        <f>SUM(N28:N32)</f>
        <v>14816</v>
      </c>
      <c r="O27" s="48">
        <f>SUM(O28:O32)</f>
        <v>5</v>
      </c>
      <c r="P27" s="48">
        <f>SUM(P28:P32)</f>
        <v>17222</v>
      </c>
      <c r="Q27" s="48">
        <f>SUM(Q28:Q32)</f>
        <v>0</v>
      </c>
      <c r="R27" s="48">
        <f>SUM(R28:R32)</f>
        <v>0</v>
      </c>
      <c r="S27" s="48">
        <f>SUM(S28:S32)</f>
        <v>0</v>
      </c>
      <c r="T27" s="48">
        <f>SUM(T28:T32)</f>
        <v>0</v>
      </c>
      <c r="U27" s="48">
        <f>SUM(U28:U32)</f>
        <v>0</v>
      </c>
      <c r="V27" s="48">
        <f>SUM(V28:V32)</f>
        <v>0</v>
      </c>
      <c r="W27" s="48">
        <f>SUM(W28:W32)</f>
        <v>0</v>
      </c>
      <c r="X27" s="48">
        <f>SUM(X28:X32)</f>
        <v>0</v>
      </c>
      <c r="Y27" s="48">
        <f>SUM(Y28:Y32)</f>
        <v>0</v>
      </c>
      <c r="Z27" s="48">
        <f>SUM(Z28:Z32)</f>
        <v>0</v>
      </c>
      <c r="AA27" s="48">
        <f>SUM(AA28:AA32)</f>
        <v>0</v>
      </c>
      <c r="AB27" s="48">
        <f>SUM(AB28:AB32)</f>
        <v>0</v>
      </c>
      <c r="AC27" s="48">
        <f>SUM(AC28:AC32)</f>
        <v>2</v>
      </c>
      <c r="AD27" s="48">
        <f>SUM(AD28:AD32)</f>
        <v>9618</v>
      </c>
      <c r="AE27" s="67"/>
      <c r="AF27" s="54"/>
      <c r="AG27" s="54"/>
    </row>
    <row r="28" spans="1:33" s="16" customFormat="1" ht="20.25" customHeight="1">
      <c r="A28" s="50">
        <v>13</v>
      </c>
      <c r="B28" s="49" t="s">
        <v>32</v>
      </c>
      <c r="C28" s="48">
        <f>+E28+G28+I28+K28+M28+O28+Q28+S28+U28+W28+Y28+AA28+AC28</f>
        <v>12</v>
      </c>
      <c r="D28" s="47">
        <f>+F28+H28+J28+L28+N28+P28+R28+T28+V28+X28+Z28+AB28+AD28</f>
        <v>88484</v>
      </c>
      <c r="E28" s="59">
        <v>10</v>
      </c>
      <c r="F28" s="45">
        <v>72576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9765</v>
      </c>
      <c r="O28" s="42">
        <v>1</v>
      </c>
      <c r="P28" s="42">
        <v>6143</v>
      </c>
      <c r="Q28" s="42">
        <v>0</v>
      </c>
      <c r="R28" s="42">
        <v>0</v>
      </c>
      <c r="S28" s="42">
        <v>0</v>
      </c>
      <c r="T28" s="42">
        <v>0</v>
      </c>
      <c r="U28" s="44">
        <v>0</v>
      </c>
      <c r="V28" s="44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3">
        <v>0</v>
      </c>
      <c r="AC28" s="42">
        <v>0</v>
      </c>
      <c r="AD28" s="41">
        <v>0</v>
      </c>
      <c r="AE28" s="40">
        <v>13</v>
      </c>
      <c r="AF28" s="52"/>
      <c r="AG28" s="52"/>
    </row>
    <row r="29" spans="1:33" s="16" customFormat="1" ht="20.25" customHeight="1">
      <c r="A29" s="50">
        <v>14</v>
      </c>
      <c r="B29" s="49" t="s">
        <v>31</v>
      </c>
      <c r="C29" s="48">
        <f>+E29+G29+I29+K29+M29+O29+Q29+S29+U29+W29+Y29+AA29+AC29</f>
        <v>21</v>
      </c>
      <c r="D29" s="47">
        <f>+F29+H29+J29+L29+N29+P29+R29+T29+V29+X29+Z29+AB29+AD29</f>
        <v>102800</v>
      </c>
      <c r="E29" s="59">
        <v>16</v>
      </c>
      <c r="F29" s="45">
        <v>82702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2</v>
      </c>
      <c r="N29" s="42">
        <v>5051</v>
      </c>
      <c r="O29" s="42">
        <v>1</v>
      </c>
      <c r="P29" s="42">
        <v>5429</v>
      </c>
      <c r="Q29" s="42">
        <v>0</v>
      </c>
      <c r="R29" s="42">
        <v>0</v>
      </c>
      <c r="S29" s="42">
        <v>0</v>
      </c>
      <c r="T29" s="42">
        <v>0</v>
      </c>
      <c r="U29" s="44">
        <v>0</v>
      </c>
      <c r="V29" s="44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3">
        <v>0</v>
      </c>
      <c r="AC29" s="42">
        <v>2</v>
      </c>
      <c r="AD29" s="41">
        <v>9618</v>
      </c>
      <c r="AE29" s="40">
        <v>14</v>
      </c>
      <c r="AF29" s="52"/>
      <c r="AG29" s="52"/>
    </row>
    <row r="30" spans="1:33" s="16" customFormat="1" ht="20.25" customHeight="1">
      <c r="A30" s="50">
        <v>15</v>
      </c>
      <c r="B30" s="49" t="s">
        <v>30</v>
      </c>
      <c r="C30" s="48">
        <f>+E30+G30+I30+K30+M30+O30+Q30+S30+U30+W30+Y30+AA30+AC30</f>
        <v>4</v>
      </c>
      <c r="D30" s="47">
        <f>+F30+H30+J30+L30+N30+P30+R30+T30+V30+X30+Z30+AB30+AD30</f>
        <v>7214</v>
      </c>
      <c r="E30" s="59">
        <v>2</v>
      </c>
      <c r="F30" s="45">
        <v>2478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/>
      <c r="N30" s="42"/>
      <c r="O30" s="42">
        <v>2</v>
      </c>
      <c r="P30" s="42">
        <v>4736</v>
      </c>
      <c r="Q30" s="42">
        <v>0</v>
      </c>
      <c r="R30" s="42">
        <v>0</v>
      </c>
      <c r="S30" s="42">
        <v>0</v>
      </c>
      <c r="T30" s="42">
        <v>0</v>
      </c>
      <c r="U30" s="44">
        <v>0</v>
      </c>
      <c r="V30" s="44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3">
        <v>0</v>
      </c>
      <c r="AC30" s="42">
        <v>0</v>
      </c>
      <c r="AD30" s="41">
        <v>0</v>
      </c>
      <c r="AE30" s="40">
        <v>15</v>
      </c>
      <c r="AF30" s="52"/>
      <c r="AG30" s="52"/>
    </row>
    <row r="31" spans="1:33" s="8" customFormat="1" ht="20.25" customHeight="1">
      <c r="A31" s="50">
        <v>16</v>
      </c>
      <c r="B31" s="49" t="s">
        <v>29</v>
      </c>
      <c r="C31" s="48">
        <f>+E31+G31+I31+K31+M31+O31+Q31+S31+U31+W31+Y31+AA31+AC31</f>
        <v>0</v>
      </c>
      <c r="D31" s="47">
        <f>+F31+H31+J31+L31+N31+P31+R31+T31+V31+X31+Z31+AB31+AD31</f>
        <v>0</v>
      </c>
      <c r="E31" s="59">
        <v>0</v>
      </c>
      <c r="F31" s="4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6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4">
        <v>0</v>
      </c>
      <c r="V31" s="44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3">
        <v>0</v>
      </c>
      <c r="AC31" s="42">
        <v>0</v>
      </c>
      <c r="AD31" s="41">
        <v>0</v>
      </c>
      <c r="AE31" s="40">
        <v>16</v>
      </c>
      <c r="AF31" s="52"/>
      <c r="AG31" s="52"/>
    </row>
    <row r="32" spans="1:33" s="8" customFormat="1" ht="20.25" customHeight="1">
      <c r="A32" s="50">
        <v>17</v>
      </c>
      <c r="B32" s="49" t="s">
        <v>28</v>
      </c>
      <c r="C32" s="48">
        <f>+E32+G32+I32+K32+M32+O32+Q32+S32+U32+W32+Y32+AA32+AC32</f>
        <v>2</v>
      </c>
      <c r="D32" s="47">
        <f>+F32+H32+J32+L32+N32+P32+R32+T32+V32+X32+Z32+AB32+AD32</f>
        <v>2479</v>
      </c>
      <c r="E32" s="59">
        <v>1</v>
      </c>
      <c r="F32" s="45">
        <v>1565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6">
        <v>0</v>
      </c>
      <c r="N32" s="42">
        <v>0</v>
      </c>
      <c r="O32" s="42">
        <v>1</v>
      </c>
      <c r="P32" s="42">
        <v>914</v>
      </c>
      <c r="Q32" s="42">
        <v>0</v>
      </c>
      <c r="R32" s="42">
        <v>0</v>
      </c>
      <c r="S32" s="42">
        <v>0</v>
      </c>
      <c r="T32" s="42">
        <v>0</v>
      </c>
      <c r="U32" s="44">
        <v>0</v>
      </c>
      <c r="V32" s="44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3">
        <v>0</v>
      </c>
      <c r="AC32" s="42">
        <v>0</v>
      </c>
      <c r="AD32" s="41">
        <v>0</v>
      </c>
      <c r="AE32" s="40">
        <v>17</v>
      </c>
      <c r="AF32" s="52"/>
      <c r="AG32" s="52"/>
    </row>
    <row r="33" spans="1:33" s="8" customFormat="1" ht="20.25" customHeight="1">
      <c r="A33" s="50"/>
      <c r="B33" s="58"/>
      <c r="C33" s="48"/>
      <c r="D33" s="48"/>
      <c r="E33" s="46"/>
      <c r="F33" s="42"/>
      <c r="G33" s="46"/>
      <c r="H33" s="42"/>
      <c r="I33" s="46"/>
      <c r="J33" s="42"/>
      <c r="K33" s="42"/>
      <c r="L33" s="42"/>
      <c r="M33" s="46"/>
      <c r="N33" s="42"/>
      <c r="O33" s="42"/>
      <c r="P33" s="42"/>
      <c r="Q33" s="42"/>
      <c r="R33" s="42"/>
      <c r="S33" s="42"/>
      <c r="T33" s="42"/>
      <c r="U33" s="46"/>
      <c r="V33" s="46"/>
      <c r="W33" s="42"/>
      <c r="X33" s="42"/>
      <c r="Y33" s="42"/>
      <c r="Z33" s="42"/>
      <c r="AA33" s="42"/>
      <c r="AB33" s="43"/>
      <c r="AC33" s="42"/>
      <c r="AD33" s="41"/>
      <c r="AE33" s="40"/>
      <c r="AF33" s="52"/>
      <c r="AG33" s="52"/>
    </row>
    <row r="34" spans="1:33" s="53" customFormat="1" ht="20.25" customHeight="1">
      <c r="A34" s="57" t="s">
        <v>27</v>
      </c>
      <c r="B34" s="56"/>
      <c r="C34" s="48">
        <f>+E34+G34+I34+K34+M34+O34+Q34+S34+U34+W34+Y34+AA34+AC34</f>
        <v>26</v>
      </c>
      <c r="D34" s="47">
        <f>+F34+H34+J34+L34+N34+P34+R34+T34+V34+X34+Z34+AB34+AD34</f>
        <v>168789</v>
      </c>
      <c r="E34" s="48">
        <f>SUM(E35:E45)</f>
        <v>18</v>
      </c>
      <c r="F34" s="48">
        <f>SUM(F35:F45)</f>
        <v>151232</v>
      </c>
      <c r="G34" s="48">
        <f>SUM(G35:G45)</f>
        <v>0</v>
      </c>
      <c r="H34" s="48">
        <f>SUM(H35:H45)</f>
        <v>0</v>
      </c>
      <c r="I34" s="48">
        <f>SUM(I35:I45)</f>
        <v>0</v>
      </c>
      <c r="J34" s="48">
        <f>SUM(J35:J45)</f>
        <v>0</v>
      </c>
      <c r="K34" s="48">
        <f>SUM(K35:K45)</f>
        <v>0</v>
      </c>
      <c r="L34" s="48">
        <f>SUM(L35:L45)</f>
        <v>0</v>
      </c>
      <c r="M34" s="48">
        <f>SUM(M35:M45)</f>
        <v>0</v>
      </c>
      <c r="N34" s="48">
        <f>SUM(N35:N45)</f>
        <v>0</v>
      </c>
      <c r="O34" s="48">
        <f>SUM(O35:O45)</f>
        <v>5</v>
      </c>
      <c r="P34" s="48">
        <f>SUM(P35:P45)</f>
        <v>9188</v>
      </c>
      <c r="Q34" s="48">
        <f>SUM(Q35:Q45)</f>
        <v>0</v>
      </c>
      <c r="R34" s="48">
        <f>SUM(R35:R45)</f>
        <v>0</v>
      </c>
      <c r="S34" s="48">
        <f>SUM(S35:S45)</f>
        <v>0</v>
      </c>
      <c r="T34" s="48">
        <f>SUM(T35:T45)</f>
        <v>0</v>
      </c>
      <c r="U34" s="48">
        <f>SUM(U35:U45)</f>
        <v>0</v>
      </c>
      <c r="V34" s="48">
        <f>SUM(V35:V45)</f>
        <v>0</v>
      </c>
      <c r="W34" s="48">
        <f>SUM(W35:W45)</f>
        <v>0</v>
      </c>
      <c r="X34" s="48">
        <f>SUM(X35:X45)</f>
        <v>0</v>
      </c>
      <c r="Y34" s="48">
        <f>SUM(Y35:Y45)</f>
        <v>0</v>
      </c>
      <c r="Z34" s="48">
        <f>SUM(Z35:Z45)</f>
        <v>0</v>
      </c>
      <c r="AA34" s="48">
        <f>SUM(AA35:AA45)</f>
        <v>1</v>
      </c>
      <c r="AB34" s="48">
        <f>SUM(AB35:AB45)</f>
        <v>74</v>
      </c>
      <c r="AC34" s="48">
        <f>SUM(AC35:AC45)</f>
        <v>2</v>
      </c>
      <c r="AD34" s="48">
        <f>SUM(AD35:AD45)</f>
        <v>8295</v>
      </c>
      <c r="AE34" s="55"/>
      <c r="AF34" s="54"/>
      <c r="AG34" s="54"/>
    </row>
    <row r="35" spans="1:33" s="16" customFormat="1" ht="20.25" customHeight="1">
      <c r="A35" s="50">
        <v>18</v>
      </c>
      <c r="B35" s="49" t="s">
        <v>26</v>
      </c>
      <c r="C35" s="48">
        <f>+E35+G35+I35+K35+M35+O35+Q35+S35+U35+W35+Y35+AA35+AC35</f>
        <v>13</v>
      </c>
      <c r="D35" s="47">
        <f>+F35+H35+J35+L35+N35+P35+R35+T35+V35+X35+Z35+AB35+AD35</f>
        <v>109274</v>
      </c>
      <c r="E35" s="59">
        <v>10</v>
      </c>
      <c r="F35" s="45">
        <v>105399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6">
        <v>0</v>
      </c>
      <c r="N35" s="42">
        <v>0</v>
      </c>
      <c r="O35" s="42">
        <v>2</v>
      </c>
      <c r="P35" s="42">
        <v>3801</v>
      </c>
      <c r="Q35" s="42">
        <v>0</v>
      </c>
      <c r="R35" s="42">
        <v>0</v>
      </c>
      <c r="S35" s="42"/>
      <c r="T35" s="42"/>
      <c r="U35" s="44">
        <v>0</v>
      </c>
      <c r="V35" s="44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1</v>
      </c>
      <c r="AB35" s="43">
        <v>74</v>
      </c>
      <c r="AC35" s="42"/>
      <c r="AD35" s="41"/>
      <c r="AE35" s="40">
        <v>18</v>
      </c>
      <c r="AF35" s="52"/>
      <c r="AG35" s="52"/>
    </row>
    <row r="36" spans="1:33" s="16" customFormat="1" ht="20.25" customHeight="1">
      <c r="A36" s="50">
        <v>19</v>
      </c>
      <c r="B36" s="49" t="s">
        <v>25</v>
      </c>
      <c r="C36" s="48">
        <f>+E36+G36+I36+K36+M36+O36+Q36+S36+U36+W36+Y36+AA36+AC36</f>
        <v>0</v>
      </c>
      <c r="D36" s="47">
        <f>+F36+H36+J36+L36+N36+P36+R36+T36+V36+X36+Z36+AB36+AD36</f>
        <v>0</v>
      </c>
      <c r="E36" s="59">
        <v>0</v>
      </c>
      <c r="F36" s="45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6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/>
      <c r="T36" s="42"/>
      <c r="U36" s="44">
        <v>0</v>
      </c>
      <c r="V36" s="44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3">
        <v>0</v>
      </c>
      <c r="AC36" s="42">
        <v>0</v>
      </c>
      <c r="AD36" s="41">
        <v>0</v>
      </c>
      <c r="AE36" s="40">
        <v>19</v>
      </c>
      <c r="AF36" s="52"/>
      <c r="AG36" s="52"/>
    </row>
    <row r="37" spans="1:33" s="16" customFormat="1" ht="20.25" customHeight="1">
      <c r="A37" s="50">
        <v>20</v>
      </c>
      <c r="B37" s="49" t="s">
        <v>24</v>
      </c>
      <c r="C37" s="48">
        <f>+E37+G37+I37+K37+M37+O37+Q37+S37+U37+W37+Y37+AA37+AC37</f>
        <v>1</v>
      </c>
      <c r="D37" s="47">
        <f>+F37+H37+J37+L37+N37+P37+R37+T37+V37+X37+Z37+AB37+AD37</f>
        <v>2069</v>
      </c>
      <c r="E37" s="59">
        <v>0</v>
      </c>
      <c r="F37" s="45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6">
        <v>0</v>
      </c>
      <c r="N37" s="42">
        <v>0</v>
      </c>
      <c r="O37" s="42">
        <v>1</v>
      </c>
      <c r="P37" s="42">
        <v>2069</v>
      </c>
      <c r="Q37" s="42">
        <v>0</v>
      </c>
      <c r="R37" s="42">
        <v>0</v>
      </c>
      <c r="S37" s="42"/>
      <c r="T37" s="42"/>
      <c r="U37" s="44">
        <v>0</v>
      </c>
      <c r="V37" s="44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3">
        <v>0</v>
      </c>
      <c r="AC37" s="42">
        <v>0</v>
      </c>
      <c r="AD37" s="41">
        <v>0</v>
      </c>
      <c r="AE37" s="40">
        <v>20</v>
      </c>
      <c r="AF37" s="52"/>
      <c r="AG37" s="52"/>
    </row>
    <row r="38" spans="1:33" s="16" customFormat="1" ht="20.25" customHeight="1">
      <c r="A38" s="50">
        <v>21</v>
      </c>
      <c r="B38" s="49" t="s">
        <v>23</v>
      </c>
      <c r="C38" s="48">
        <f>+E38+G38+I38+K38+M38+O38+Q38+S38+U38+W38+Y38+AA38+AC38</f>
        <v>1</v>
      </c>
      <c r="D38" s="47">
        <f>+F38+H38+J38+L38+N38+P38+R38+T38+V38+X38+Z38+AB38+AD38</f>
        <v>357</v>
      </c>
      <c r="E38" s="59">
        <v>0</v>
      </c>
      <c r="F38" s="4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6">
        <v>0</v>
      </c>
      <c r="N38" s="42">
        <v>0</v>
      </c>
      <c r="O38" s="42">
        <v>1</v>
      </c>
      <c r="P38" s="42">
        <v>357</v>
      </c>
      <c r="Q38" s="42">
        <v>0</v>
      </c>
      <c r="R38" s="42">
        <v>0</v>
      </c>
      <c r="S38" s="42"/>
      <c r="T38" s="42"/>
      <c r="U38" s="44">
        <v>0</v>
      </c>
      <c r="V38" s="44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3">
        <v>0</v>
      </c>
      <c r="AC38" s="42">
        <v>0</v>
      </c>
      <c r="AD38" s="41">
        <v>0</v>
      </c>
      <c r="AE38" s="40">
        <v>21</v>
      </c>
      <c r="AF38" s="52"/>
      <c r="AG38" s="52"/>
    </row>
    <row r="39" spans="1:33" s="16" customFormat="1" ht="20.25" customHeight="1">
      <c r="A39" s="50">
        <v>22</v>
      </c>
      <c r="B39" s="49" t="s">
        <v>22</v>
      </c>
      <c r="C39" s="48">
        <f>+E39+G39+I39+K39+M39+O39+Q39+S39+U39+W39+Y39+AA39+AC39</f>
        <v>11</v>
      </c>
      <c r="D39" s="47">
        <f>+F39+H39+J39+L39+N39+P39+R39+T39+V39+X39+Z39+AB39+AD39</f>
        <v>57089</v>
      </c>
      <c r="E39" s="59">
        <v>8</v>
      </c>
      <c r="F39" s="45">
        <v>45833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6">
        <v>0</v>
      </c>
      <c r="N39" s="42">
        <v>0</v>
      </c>
      <c r="O39" s="42">
        <v>1</v>
      </c>
      <c r="P39" s="42">
        <v>2961</v>
      </c>
      <c r="Q39" s="42">
        <v>0</v>
      </c>
      <c r="R39" s="42">
        <v>0</v>
      </c>
      <c r="S39" s="42"/>
      <c r="T39" s="42"/>
      <c r="U39" s="44">
        <v>0</v>
      </c>
      <c r="V39" s="44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3">
        <v>0</v>
      </c>
      <c r="AC39" s="42">
        <v>2</v>
      </c>
      <c r="AD39" s="41">
        <v>8295</v>
      </c>
      <c r="AE39" s="40">
        <v>22</v>
      </c>
      <c r="AF39" s="52"/>
      <c r="AG39" s="52"/>
    </row>
    <row r="40" spans="1:33" s="16" customFormat="1" ht="20.25" customHeight="1">
      <c r="A40" s="50">
        <v>23</v>
      </c>
      <c r="B40" s="49" t="s">
        <v>21</v>
      </c>
      <c r="C40" s="48">
        <f>+E40+G40+I40+K40+M40+O40+Q40+S40+U40+W40+Y40+AA40+AC40</f>
        <v>0</v>
      </c>
      <c r="D40" s="47">
        <f>+F40+H40+J40+L40+N40+P40+R40+T40+V40+X40+Z40+AB40+AD40</f>
        <v>0</v>
      </c>
      <c r="E40" s="59">
        <v>0</v>
      </c>
      <c r="F40" s="45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6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/>
      <c r="T40" s="42"/>
      <c r="U40" s="44">
        <v>0</v>
      </c>
      <c r="V40" s="44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3">
        <v>0</v>
      </c>
      <c r="AC40" s="42">
        <v>0</v>
      </c>
      <c r="AD40" s="41">
        <v>0</v>
      </c>
      <c r="AE40" s="40">
        <v>23</v>
      </c>
      <c r="AF40" s="52"/>
      <c r="AG40" s="52"/>
    </row>
    <row r="41" spans="1:33" s="8" customFormat="1" ht="20.25" customHeight="1">
      <c r="A41" s="50">
        <v>24</v>
      </c>
      <c r="B41" s="49" t="s">
        <v>20</v>
      </c>
      <c r="C41" s="48">
        <f>+E41+G41+I41+K41+M41+O41+Q41+S41+U41+W41+Y41+AA41+AC41</f>
        <v>0</v>
      </c>
      <c r="D41" s="47">
        <f>+F41+H41+J41+L41+N41+P41+R41+T41+V41+X41+Z41+AB41+AD41</f>
        <v>0</v>
      </c>
      <c r="E41" s="59">
        <v>0</v>
      </c>
      <c r="F41" s="4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6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/>
      <c r="T41" s="42"/>
      <c r="U41" s="44">
        <v>0</v>
      </c>
      <c r="V41" s="44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3">
        <v>0</v>
      </c>
      <c r="AC41" s="42">
        <v>0</v>
      </c>
      <c r="AD41" s="41">
        <v>0</v>
      </c>
      <c r="AE41" s="40">
        <v>24</v>
      </c>
      <c r="AF41" s="52"/>
      <c r="AG41" s="52"/>
    </row>
    <row r="42" spans="1:33" s="8" customFormat="1" ht="20.25" customHeight="1">
      <c r="A42" s="50">
        <v>25</v>
      </c>
      <c r="B42" s="49" t="s">
        <v>19</v>
      </c>
      <c r="C42" s="48">
        <f>+E42+G42+I42+K42+M42+O42+Q42+S42+U42+W42+Y42+AA42+AC42</f>
        <v>0</v>
      </c>
      <c r="D42" s="47">
        <f>+F42+H42+J42+L42+N42+P42+R42+T42+V42+X42+Z42+AB42+AD42</f>
        <v>0</v>
      </c>
      <c r="E42" s="59">
        <v>0</v>
      </c>
      <c r="F42" s="4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6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/>
      <c r="T42" s="42"/>
      <c r="U42" s="44">
        <v>0</v>
      </c>
      <c r="V42" s="44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3">
        <v>0</v>
      </c>
      <c r="AC42" s="42">
        <v>0</v>
      </c>
      <c r="AD42" s="41">
        <v>0</v>
      </c>
      <c r="AE42" s="40">
        <v>24</v>
      </c>
      <c r="AF42" s="52"/>
      <c r="AG42" s="52"/>
    </row>
    <row r="43" spans="1:33" s="8" customFormat="1" ht="20.25" customHeight="1">
      <c r="A43" s="50">
        <v>26</v>
      </c>
      <c r="B43" s="49" t="s">
        <v>18</v>
      </c>
      <c r="C43" s="48">
        <f>+E43+G43+I43+K43+M43+O43+Q43+S43+U43+W43+Y43+AA43+AC43</f>
        <v>0</v>
      </c>
      <c r="D43" s="47">
        <f>+F43+H43+J43+L43+N43+P43+R43+T43+V43+X43+Z43+AB43+AD43</f>
        <v>0</v>
      </c>
      <c r="E43" s="59">
        <v>0</v>
      </c>
      <c r="F43" s="4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6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/>
      <c r="T43" s="42"/>
      <c r="U43" s="44">
        <v>0</v>
      </c>
      <c r="V43" s="44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3">
        <v>0</v>
      </c>
      <c r="AC43" s="42">
        <v>0</v>
      </c>
      <c r="AD43" s="41">
        <v>0</v>
      </c>
      <c r="AE43" s="40">
        <v>26</v>
      </c>
      <c r="AF43" s="52"/>
      <c r="AG43" s="52"/>
    </row>
    <row r="44" spans="1:33" s="8" customFormat="1" ht="20.25" customHeight="1">
      <c r="A44" s="50">
        <v>27</v>
      </c>
      <c r="B44" s="49" t="s">
        <v>17</v>
      </c>
      <c r="C44" s="48">
        <f>+E44+G44+I44+K44+M44+O44+Q44+S44+U44+W44+Y44+AA44+AC44</f>
        <v>0</v>
      </c>
      <c r="D44" s="47">
        <f>+F44+H44+J44+L44+N44+P44+R44+T44+V44+X44+Z44+AB44+AD44</f>
        <v>0</v>
      </c>
      <c r="E44" s="59">
        <v>0</v>
      </c>
      <c r="F44" s="4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6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/>
      <c r="T44" s="42"/>
      <c r="U44" s="44">
        <v>0</v>
      </c>
      <c r="V44" s="44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3">
        <v>0</v>
      </c>
      <c r="AC44" s="42">
        <v>0</v>
      </c>
      <c r="AD44" s="41">
        <v>0</v>
      </c>
      <c r="AE44" s="40">
        <v>27</v>
      </c>
      <c r="AF44" s="52"/>
      <c r="AG44" s="52"/>
    </row>
    <row r="45" spans="1:33" s="8" customFormat="1" ht="20.25" customHeight="1">
      <c r="A45" s="50">
        <v>28</v>
      </c>
      <c r="B45" s="49" t="s">
        <v>16</v>
      </c>
      <c r="C45" s="48">
        <f>+E45+G45+I45+K45+M45+O45+Q45+S45+U45+W45+Y45+AA45+AC45</f>
        <v>0</v>
      </c>
      <c r="D45" s="47">
        <f>+F45+H45+J45+L45+N45+P45+R45+T45+V45+X45+Z45+AB45+AD45</f>
        <v>0</v>
      </c>
      <c r="E45" s="59">
        <v>0</v>
      </c>
      <c r="F45" s="4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6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/>
      <c r="T45" s="42"/>
      <c r="U45" s="44">
        <v>0</v>
      </c>
      <c r="V45" s="44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3">
        <v>0</v>
      </c>
      <c r="AC45" s="42">
        <v>0</v>
      </c>
      <c r="AD45" s="41">
        <v>0</v>
      </c>
      <c r="AE45" s="40">
        <v>28</v>
      </c>
      <c r="AF45" s="52"/>
      <c r="AG45" s="52"/>
    </row>
    <row r="46" spans="1:33" s="8" customFormat="1" ht="20.25" customHeight="1" thickBot="1">
      <c r="A46" s="66"/>
      <c r="B46" s="38"/>
      <c r="C46" s="37"/>
      <c r="D46" s="37"/>
      <c r="E46" s="36"/>
      <c r="F46" s="34"/>
      <c r="G46" s="36"/>
      <c r="H46" s="34"/>
      <c r="I46" s="36"/>
      <c r="J46" s="34"/>
      <c r="K46" s="34"/>
      <c r="L46" s="34"/>
      <c r="M46" s="36"/>
      <c r="N46" s="34"/>
      <c r="O46" s="34"/>
      <c r="P46" s="34"/>
      <c r="Q46" s="34"/>
      <c r="R46" s="34"/>
      <c r="S46" s="34"/>
      <c r="T46" s="34"/>
      <c r="U46" s="36"/>
      <c r="V46" s="36"/>
      <c r="W46" s="34"/>
      <c r="X46" s="34"/>
      <c r="Y46" s="34"/>
      <c r="Z46" s="34"/>
      <c r="AA46" s="34"/>
      <c r="AB46" s="65"/>
      <c r="AC46" s="34"/>
      <c r="AD46" s="64"/>
      <c r="AE46" s="63"/>
      <c r="AF46" s="52"/>
      <c r="AG46" s="52"/>
    </row>
    <row r="47" spans="1:33" s="53" customFormat="1" ht="20.25" customHeight="1">
      <c r="A47" s="62" t="s">
        <v>15</v>
      </c>
      <c r="B47" s="61"/>
      <c r="C47" s="48">
        <f>+E47+G47+I47+K47+M47+O47+Q47+S47+U47+W47+Y47+AA47+AC47</f>
        <v>153</v>
      </c>
      <c r="D47" s="47">
        <f>+F47+H47+J47+L47+N47+P47+R47+T47+V47+X47+Z47+AB47+AD47</f>
        <v>766311</v>
      </c>
      <c r="E47" s="48">
        <f>E48+E52+E58</f>
        <v>112</v>
      </c>
      <c r="F47" s="48">
        <f>F48+F52+F58</f>
        <v>650457</v>
      </c>
      <c r="G47" s="48">
        <f>G62</f>
        <v>0</v>
      </c>
      <c r="H47" s="48">
        <f>H62</f>
        <v>0</v>
      </c>
      <c r="I47" s="48">
        <f>+I48+I52+I58</f>
        <v>0</v>
      </c>
      <c r="J47" s="48">
        <f>+J48+J52+J58</f>
        <v>0</v>
      </c>
      <c r="K47" s="48">
        <v>0</v>
      </c>
      <c r="L47" s="48">
        <v>0</v>
      </c>
      <c r="M47" s="48">
        <f>M48+M52+M58</f>
        <v>13</v>
      </c>
      <c r="N47" s="48">
        <f>N48+N52+N58</f>
        <v>49761</v>
      </c>
      <c r="O47" s="48">
        <f>O48+O52+O58</f>
        <v>16</v>
      </c>
      <c r="P47" s="48">
        <f>P48+P52+P58</f>
        <v>60621</v>
      </c>
      <c r="Q47" s="48">
        <v>0</v>
      </c>
      <c r="R47" s="48">
        <v>0</v>
      </c>
      <c r="S47" s="48">
        <f>S48+S52+S58</f>
        <v>0</v>
      </c>
      <c r="T47" s="48">
        <f>T48+T52+T58</f>
        <v>0</v>
      </c>
      <c r="U47" s="44">
        <v>0</v>
      </c>
      <c r="V47" s="44">
        <v>0</v>
      </c>
      <c r="W47" s="48">
        <v>0</v>
      </c>
      <c r="X47" s="48">
        <v>0</v>
      </c>
      <c r="Y47" s="48">
        <v>0</v>
      </c>
      <c r="Z47" s="48">
        <v>0</v>
      </c>
      <c r="AA47" s="48">
        <f>AA48+AA52+AA58</f>
        <v>12</v>
      </c>
      <c r="AB47" s="48">
        <f>AB48+AB52+AB58</f>
        <v>5472</v>
      </c>
      <c r="AC47" s="48">
        <f>AC58</f>
        <v>0</v>
      </c>
      <c r="AD47" s="60">
        <f>AD58</f>
        <v>0</v>
      </c>
      <c r="AE47" s="55"/>
      <c r="AF47" s="54"/>
      <c r="AG47" s="54"/>
    </row>
    <row r="48" spans="1:54" s="53" customFormat="1" ht="20.25" customHeight="1">
      <c r="A48" s="57" t="s">
        <v>14</v>
      </c>
      <c r="B48" s="56"/>
      <c r="C48" s="48">
        <f>+E48+G48+I48+K48+M48+O48+Q48+S48+U48+W48+Y48+AA48+AC48</f>
        <v>49</v>
      </c>
      <c r="D48" s="47">
        <f>+F48+H48+J48+L48+N48+P48+R48+T48+V48+X48+Z48+AB48+AD48</f>
        <v>199985</v>
      </c>
      <c r="E48" s="48">
        <f>SUM(E49:E50)</f>
        <v>40</v>
      </c>
      <c r="F48" s="48">
        <f>SUM(F49:F50)</f>
        <v>173261</v>
      </c>
      <c r="G48" s="48">
        <f>SUM(G49:G50)</f>
        <v>0</v>
      </c>
      <c r="H48" s="48">
        <f>SUM(H49:H50)</f>
        <v>0</v>
      </c>
      <c r="I48" s="48">
        <f>SUM(I49:I50)</f>
        <v>0</v>
      </c>
      <c r="J48" s="48">
        <f>SUM(J49:J50)</f>
        <v>0</v>
      </c>
      <c r="K48" s="48">
        <f>SUM(K49:K50)</f>
        <v>0</v>
      </c>
      <c r="L48" s="48">
        <f>SUM(L49:L50)</f>
        <v>0</v>
      </c>
      <c r="M48" s="48">
        <f>SUM(M49:M50)</f>
        <v>0</v>
      </c>
      <c r="N48" s="48">
        <f>SUM(N49:N50)</f>
        <v>0</v>
      </c>
      <c r="O48" s="48">
        <f>SUM(O49:O50)</f>
        <v>7</v>
      </c>
      <c r="P48" s="48">
        <f>SUM(P49:P50)</f>
        <v>26251</v>
      </c>
      <c r="Q48" s="48">
        <f>SUM(Q49:Q50)</f>
        <v>0</v>
      </c>
      <c r="R48" s="48">
        <f>SUM(R49:R50)</f>
        <v>0</v>
      </c>
      <c r="S48" s="48">
        <f>SUM(S49:S50)</f>
        <v>0</v>
      </c>
      <c r="T48" s="48">
        <f>SUM(T49:T50)</f>
        <v>0</v>
      </c>
      <c r="U48" s="48">
        <f>SUM(U49:U50)</f>
        <v>0</v>
      </c>
      <c r="V48" s="48">
        <f>SUM(V49:V50)</f>
        <v>0</v>
      </c>
      <c r="W48" s="48">
        <f>SUM(W49:W50)</f>
        <v>0</v>
      </c>
      <c r="X48" s="48">
        <f>SUM(X49:X50)</f>
        <v>0</v>
      </c>
      <c r="Y48" s="48">
        <f>SUM(Y49:Y50)</f>
        <v>0</v>
      </c>
      <c r="Z48" s="48">
        <f>SUM(Z49:Z50)</f>
        <v>0</v>
      </c>
      <c r="AA48" s="48">
        <f>SUM(AA49:AA50)</f>
        <v>2</v>
      </c>
      <c r="AB48" s="48">
        <f>SUM(AB49:AB50)</f>
        <v>473</v>
      </c>
      <c r="AC48" s="48">
        <f>SUM(AC49:AC50)</f>
        <v>0</v>
      </c>
      <c r="AD48" s="48">
        <f>SUM(AD49:AD50)</f>
        <v>0</v>
      </c>
      <c r="AE48" s="55"/>
      <c r="AF48" s="54"/>
      <c r="AG48" s="54"/>
      <c r="AW48" s="53">
        <v>0</v>
      </c>
      <c r="AX48" s="53">
        <v>0</v>
      </c>
      <c r="AZ48" s="53">
        <v>0</v>
      </c>
      <c r="BA48" s="53">
        <v>0</v>
      </c>
      <c r="BB48" s="53">
        <v>0</v>
      </c>
    </row>
    <row r="49" spans="1:33" s="8" customFormat="1" ht="20.25" customHeight="1">
      <c r="A49" s="50">
        <v>29</v>
      </c>
      <c r="B49" s="49" t="s">
        <v>13</v>
      </c>
      <c r="C49" s="48">
        <f>+E49+G49+I49+K49+M49+O49+Q49+S49+U49+W49+Y49+AA49+AC49</f>
        <v>21</v>
      </c>
      <c r="D49" s="47">
        <f>+F49+H49+J49+L49+N49+P49+R49+T49+V49+X49+Z49+AB49+AD49</f>
        <v>72903</v>
      </c>
      <c r="E49" s="46">
        <v>15</v>
      </c>
      <c r="F49" s="46">
        <v>55241</v>
      </c>
      <c r="G49" s="46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5</v>
      </c>
      <c r="P49" s="42">
        <v>17609</v>
      </c>
      <c r="Q49" s="42">
        <v>0</v>
      </c>
      <c r="R49" s="42">
        <v>0</v>
      </c>
      <c r="S49" s="42">
        <v>0</v>
      </c>
      <c r="T49" s="42">
        <v>0</v>
      </c>
      <c r="U49" s="44">
        <v>0</v>
      </c>
      <c r="V49" s="44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1</v>
      </c>
      <c r="AB49" s="43">
        <v>53</v>
      </c>
      <c r="AC49" s="42">
        <v>0</v>
      </c>
      <c r="AD49" s="41">
        <v>0</v>
      </c>
      <c r="AE49" s="40">
        <v>29</v>
      </c>
      <c r="AF49" s="52"/>
      <c r="AG49" s="52"/>
    </row>
    <row r="50" spans="1:33" s="8" customFormat="1" ht="20.25" customHeight="1">
      <c r="A50" s="50">
        <v>30</v>
      </c>
      <c r="B50" s="49" t="s">
        <v>12</v>
      </c>
      <c r="C50" s="48">
        <f>+E50+G50+I50+K50+M50+O50+Q50+S50+U50+W50+Y50+AA50+AC50</f>
        <v>28</v>
      </c>
      <c r="D50" s="47">
        <f>+F50+H50+J50+L50+N50+P50+R50+T50+V50+X50+Z50+AB50+AD50</f>
        <v>127082</v>
      </c>
      <c r="E50" s="46">
        <v>25</v>
      </c>
      <c r="F50" s="45">
        <v>118020</v>
      </c>
      <c r="G50" s="46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6">
        <v>0</v>
      </c>
      <c r="N50" s="42">
        <v>0</v>
      </c>
      <c r="O50" s="42">
        <v>2</v>
      </c>
      <c r="P50" s="42">
        <v>8642</v>
      </c>
      <c r="Q50" s="42">
        <v>0</v>
      </c>
      <c r="R50" s="42">
        <v>0</v>
      </c>
      <c r="S50" s="42">
        <v>0</v>
      </c>
      <c r="T50" s="42">
        <v>0</v>
      </c>
      <c r="U50" s="44">
        <v>0</v>
      </c>
      <c r="V50" s="44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1</v>
      </c>
      <c r="AB50" s="43">
        <v>420</v>
      </c>
      <c r="AC50" s="42">
        <v>0</v>
      </c>
      <c r="AD50" s="41">
        <v>0</v>
      </c>
      <c r="AE50" s="40">
        <v>30</v>
      </c>
      <c r="AF50" s="52"/>
      <c r="AG50" s="52"/>
    </row>
    <row r="51" spans="1:33" s="8" customFormat="1" ht="20.25" customHeight="1">
      <c r="A51" s="50"/>
      <c r="B51" s="58"/>
      <c r="C51" s="48"/>
      <c r="D51" s="47"/>
      <c r="E51" s="46"/>
      <c r="F51" s="42"/>
      <c r="G51" s="46"/>
      <c r="H51" s="42"/>
      <c r="I51" s="46"/>
      <c r="J51" s="42"/>
      <c r="K51" s="42"/>
      <c r="L51" s="42"/>
      <c r="M51" s="46"/>
      <c r="N51" s="42"/>
      <c r="O51" s="42"/>
      <c r="P51" s="42"/>
      <c r="Q51" s="42"/>
      <c r="R51" s="42"/>
      <c r="S51" s="42"/>
      <c r="T51" s="42"/>
      <c r="U51" s="46"/>
      <c r="V51" s="46"/>
      <c r="W51" s="42"/>
      <c r="X51" s="42"/>
      <c r="Y51" s="42"/>
      <c r="Z51" s="42"/>
      <c r="AA51" s="42"/>
      <c r="AB51" s="43"/>
      <c r="AC51" s="42"/>
      <c r="AD51" s="41"/>
      <c r="AE51" s="40"/>
      <c r="AF51" s="52"/>
      <c r="AG51" s="52"/>
    </row>
    <row r="52" spans="1:33" s="53" customFormat="1" ht="20.25" customHeight="1">
      <c r="A52" s="57" t="s">
        <v>11</v>
      </c>
      <c r="B52" s="56"/>
      <c r="C52" s="48">
        <f>+E52+G52+I52+K52+M52+O52+Q52+S52+U52+W52+Y52+AA52+AC52</f>
        <v>49</v>
      </c>
      <c r="D52" s="47">
        <f>+F52+H52+J52+L52+N52+P52+R52+T52+V52+X52+Z52+AB52+AD52</f>
        <v>289818</v>
      </c>
      <c r="E52" s="48">
        <f>SUM(E53:E56)</f>
        <v>33</v>
      </c>
      <c r="F52" s="48">
        <f>SUM(F53:F56)</f>
        <v>231820</v>
      </c>
      <c r="G52" s="48">
        <f>SUM(G53:G56)</f>
        <v>1</v>
      </c>
      <c r="H52" s="48">
        <f>SUM(H53:H56)</f>
        <v>4799</v>
      </c>
      <c r="I52" s="48">
        <f>SUM(I53:I56)</f>
        <v>0</v>
      </c>
      <c r="J52" s="48">
        <f>SUM(J53:J56)</f>
        <v>0</v>
      </c>
      <c r="K52" s="48">
        <f>SUM(K53:K56)</f>
        <v>1</v>
      </c>
      <c r="L52" s="48">
        <f>SUM(L53:L56)</f>
        <v>3500</v>
      </c>
      <c r="M52" s="48">
        <f>SUM(M53:M56)</f>
        <v>8</v>
      </c>
      <c r="N52" s="48">
        <f>SUM(N53:N56)</f>
        <v>38252</v>
      </c>
      <c r="O52" s="48">
        <f>SUM(O53:O56)</f>
        <v>4</v>
      </c>
      <c r="P52" s="48">
        <f>SUM(P53:P56)</f>
        <v>9998</v>
      </c>
      <c r="Q52" s="48">
        <f>SUM(Q53:Q56)</f>
        <v>0</v>
      </c>
      <c r="R52" s="48">
        <f>SUM(R53:R56)</f>
        <v>0</v>
      </c>
      <c r="S52" s="48">
        <f>SUM(S53:S56)</f>
        <v>0</v>
      </c>
      <c r="T52" s="48">
        <f>SUM(T53:T56)</f>
        <v>0</v>
      </c>
      <c r="U52" s="48">
        <f>SUM(U53:U56)</f>
        <v>0</v>
      </c>
      <c r="V52" s="48">
        <f>SUM(V53:V56)</f>
        <v>0</v>
      </c>
      <c r="W52" s="48">
        <f>SUM(W53:W56)</f>
        <v>0</v>
      </c>
      <c r="X52" s="48">
        <f>SUM(X53:X56)</f>
        <v>0</v>
      </c>
      <c r="Y52" s="48">
        <f>SUM(Y53:Y56)</f>
        <v>0</v>
      </c>
      <c r="Z52" s="48">
        <f>SUM(Z53:Z56)</f>
        <v>0</v>
      </c>
      <c r="AA52" s="48">
        <f>SUM(AA53:AA56)</f>
        <v>2</v>
      </c>
      <c r="AB52" s="48">
        <f>SUM(AB53:AB56)</f>
        <v>1449</v>
      </c>
      <c r="AC52" s="48">
        <f>SUM(AC53:AC56)</f>
        <v>0</v>
      </c>
      <c r="AD52" s="48">
        <f>SUM(AD53:AD56)</f>
        <v>0</v>
      </c>
      <c r="AE52" s="55"/>
      <c r="AF52" s="54"/>
      <c r="AG52" s="54"/>
    </row>
    <row r="53" spans="1:33" s="8" customFormat="1" ht="20.25" customHeight="1">
      <c r="A53" s="50">
        <v>31</v>
      </c>
      <c r="B53" s="49" t="s">
        <v>10</v>
      </c>
      <c r="C53" s="48">
        <f>+E53+G53+I53+K53+M53+O53+Q53+S53+U53+W53+Y53+AA53+AC53</f>
        <v>24</v>
      </c>
      <c r="D53" s="47">
        <f>+F53+H53+J53+L53+N53+P53+R53+T53+V53+X53+Z53+AB53+AD53</f>
        <v>155825</v>
      </c>
      <c r="E53" s="59">
        <v>17</v>
      </c>
      <c r="F53" s="45">
        <v>119291</v>
      </c>
      <c r="G53" s="42">
        <v>1</v>
      </c>
      <c r="H53" s="42">
        <v>4799</v>
      </c>
      <c r="I53" s="42">
        <v>0</v>
      </c>
      <c r="J53" s="42">
        <v>0</v>
      </c>
      <c r="K53" s="42">
        <v>1</v>
      </c>
      <c r="L53" s="42">
        <v>3500</v>
      </c>
      <c r="M53" s="46">
        <v>3</v>
      </c>
      <c r="N53" s="42">
        <v>24927</v>
      </c>
      <c r="O53" s="42">
        <v>1</v>
      </c>
      <c r="P53" s="42">
        <v>2363</v>
      </c>
      <c r="Q53" s="42">
        <v>0</v>
      </c>
      <c r="R53" s="42">
        <v>0</v>
      </c>
      <c r="S53" s="42">
        <v>0</v>
      </c>
      <c r="T53" s="42">
        <v>0</v>
      </c>
      <c r="U53" s="44">
        <v>0</v>
      </c>
      <c r="V53" s="44">
        <v>0</v>
      </c>
      <c r="W53" s="42">
        <v>0</v>
      </c>
      <c r="X53" s="42">
        <v>0</v>
      </c>
      <c r="Y53" s="42">
        <v>0</v>
      </c>
      <c r="Z53" s="42">
        <v>0</v>
      </c>
      <c r="AA53" s="51">
        <v>1</v>
      </c>
      <c r="AB53" s="43">
        <v>945</v>
      </c>
      <c r="AC53" s="51">
        <v>0</v>
      </c>
      <c r="AD53" s="41">
        <v>0</v>
      </c>
      <c r="AE53" s="40">
        <v>31</v>
      </c>
      <c r="AF53" s="52"/>
      <c r="AG53" s="52"/>
    </row>
    <row r="54" spans="1:33" s="8" customFormat="1" ht="20.25" customHeight="1">
      <c r="A54" s="50">
        <v>32</v>
      </c>
      <c r="B54" s="49" t="s">
        <v>9</v>
      </c>
      <c r="C54" s="48">
        <f>+E54+G54+I54+K54+M54+O54+Q54+S54+U54+W54+Y54+AA54+AC54</f>
        <v>5</v>
      </c>
      <c r="D54" s="47">
        <f>+F54+H54+J54+L54+N54+P54+R54+T54+V54+X54+Z54+AB54+AD54</f>
        <v>12800</v>
      </c>
      <c r="E54" s="59">
        <v>4</v>
      </c>
      <c r="F54" s="45">
        <v>10647</v>
      </c>
      <c r="G54" s="46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6">
        <v>0</v>
      </c>
      <c r="N54" s="42">
        <v>0</v>
      </c>
      <c r="O54" s="42">
        <v>1</v>
      </c>
      <c r="P54" s="42">
        <v>2153</v>
      </c>
      <c r="Q54" s="42">
        <v>0</v>
      </c>
      <c r="R54" s="42">
        <v>0</v>
      </c>
      <c r="S54" s="42">
        <v>0</v>
      </c>
      <c r="T54" s="42">
        <v>0</v>
      </c>
      <c r="U54" s="44">
        <v>0</v>
      </c>
      <c r="V54" s="44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3">
        <v>0</v>
      </c>
      <c r="AC54" s="42">
        <v>0</v>
      </c>
      <c r="AD54" s="41">
        <v>0</v>
      </c>
      <c r="AE54" s="40">
        <v>32</v>
      </c>
      <c r="AF54" s="52"/>
      <c r="AG54" s="52"/>
    </row>
    <row r="55" spans="1:33" s="8" customFormat="1" ht="20.25" customHeight="1">
      <c r="A55" s="50">
        <v>33</v>
      </c>
      <c r="B55" s="49" t="s">
        <v>8</v>
      </c>
      <c r="C55" s="48">
        <f>+E55+G55+I55+K55+M55+O55+Q55+S55+U55+W55+Y55+AA55+AC55</f>
        <v>5</v>
      </c>
      <c r="D55" s="47">
        <f>+F55+H55+J55+L55+N55+P55+R55+T55+V55+X55+Z55+AB55+AD55</f>
        <v>29233</v>
      </c>
      <c r="E55" s="59">
        <v>4</v>
      </c>
      <c r="F55" s="45">
        <v>27605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6">
        <v>0</v>
      </c>
      <c r="N55" s="42">
        <v>0</v>
      </c>
      <c r="O55" s="42">
        <v>1</v>
      </c>
      <c r="P55" s="42">
        <v>1628</v>
      </c>
      <c r="Q55" s="42">
        <v>0</v>
      </c>
      <c r="R55" s="42">
        <v>0</v>
      </c>
      <c r="S55" s="42">
        <v>0</v>
      </c>
      <c r="T55" s="42">
        <v>0</v>
      </c>
      <c r="U55" s="44">
        <v>0</v>
      </c>
      <c r="V55" s="44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3">
        <v>0</v>
      </c>
      <c r="AC55" s="42">
        <v>0</v>
      </c>
      <c r="AD55" s="41">
        <v>0</v>
      </c>
      <c r="AE55" s="40">
        <v>33</v>
      </c>
      <c r="AF55" s="52"/>
      <c r="AG55" s="52"/>
    </row>
    <row r="56" spans="1:33" s="8" customFormat="1" ht="20.25" customHeight="1">
      <c r="A56" s="50">
        <v>34</v>
      </c>
      <c r="B56" s="49" t="s">
        <v>7</v>
      </c>
      <c r="C56" s="48">
        <f>+E56+G56+I56+K56+M56+O56+Q56+S56+U56+W56+Y56+AA56+AC56</f>
        <v>15</v>
      </c>
      <c r="D56" s="47">
        <f>+F56+H56+J56+L56+N56+P56+R56+T56+V56+X56+Z56+AB56+AD56</f>
        <v>91960</v>
      </c>
      <c r="E56" s="59">
        <v>8</v>
      </c>
      <c r="F56" s="45">
        <v>74277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5</v>
      </c>
      <c r="N56" s="42">
        <v>13325</v>
      </c>
      <c r="O56" s="42">
        <v>1</v>
      </c>
      <c r="P56" s="42">
        <v>3854</v>
      </c>
      <c r="Q56" s="42">
        <v>0</v>
      </c>
      <c r="R56" s="42">
        <v>0</v>
      </c>
      <c r="S56" s="42">
        <v>0</v>
      </c>
      <c r="T56" s="42">
        <v>0</v>
      </c>
      <c r="U56" s="44">
        <v>0</v>
      </c>
      <c r="V56" s="44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1</v>
      </c>
      <c r="AB56" s="43">
        <v>504</v>
      </c>
      <c r="AC56" s="42">
        <v>0</v>
      </c>
      <c r="AD56" s="41">
        <v>0</v>
      </c>
      <c r="AE56" s="40">
        <v>34</v>
      </c>
      <c r="AF56" s="52"/>
      <c r="AG56" s="52"/>
    </row>
    <row r="57" spans="1:33" s="8" customFormat="1" ht="20.25" customHeight="1">
      <c r="A57" s="50"/>
      <c r="B57" s="58"/>
      <c r="C57" s="48"/>
      <c r="D57" s="47"/>
      <c r="E57" s="46"/>
      <c r="F57" s="42"/>
      <c r="G57" s="46"/>
      <c r="H57" s="42"/>
      <c r="I57" s="46"/>
      <c r="J57" s="42"/>
      <c r="K57" s="42"/>
      <c r="L57" s="42"/>
      <c r="M57" s="46"/>
      <c r="N57" s="42"/>
      <c r="O57" s="42"/>
      <c r="P57" s="42"/>
      <c r="Q57" s="42"/>
      <c r="R57" s="42"/>
      <c r="S57" s="42"/>
      <c r="T57" s="42"/>
      <c r="U57" s="46"/>
      <c r="V57" s="46"/>
      <c r="W57" s="42"/>
      <c r="X57" s="42"/>
      <c r="Y57" s="42"/>
      <c r="Z57" s="42"/>
      <c r="AA57" s="42"/>
      <c r="AB57" s="43"/>
      <c r="AC57" s="42"/>
      <c r="AD57" s="41"/>
      <c r="AE57" s="40"/>
      <c r="AF57" s="52"/>
      <c r="AG57" s="52"/>
    </row>
    <row r="58" spans="1:33" s="53" customFormat="1" ht="20.25" customHeight="1">
      <c r="A58" s="57" t="s">
        <v>6</v>
      </c>
      <c r="B58" s="56"/>
      <c r="C58" s="48">
        <f>+E58+G58+I58+K58+M58+O58+Q58+S58+U58+W58+Y58+AA58+AC58</f>
        <v>57</v>
      </c>
      <c r="D58" s="47">
        <f>+F58+H58+J58+L58+N58+P58+R58+T58+V58+X58+Z58+AB58+AD58</f>
        <v>284807</v>
      </c>
      <c r="E58" s="48">
        <f>SUM(E59:E62)</f>
        <v>39</v>
      </c>
      <c r="F58" s="48">
        <f>SUM(F59:F62)</f>
        <v>245376</v>
      </c>
      <c r="G58" s="48">
        <v>0</v>
      </c>
      <c r="H58" s="48">
        <v>0</v>
      </c>
      <c r="I58" s="48">
        <v>0</v>
      </c>
      <c r="J58" s="48">
        <f>SUM(J59:J62)</f>
        <v>0</v>
      </c>
      <c r="K58" s="48">
        <f>SUM(K59:K62)</f>
        <v>0</v>
      </c>
      <c r="L58" s="48">
        <f>SUM(L59:L62)</f>
        <v>0</v>
      </c>
      <c r="M58" s="48">
        <f>SUM(M59:M62)</f>
        <v>5</v>
      </c>
      <c r="N58" s="48">
        <f>SUM(N59:N62)</f>
        <v>11509</v>
      </c>
      <c r="O58" s="48">
        <f>SUM(O59:O62)</f>
        <v>5</v>
      </c>
      <c r="P58" s="48">
        <f>SUM(P59:P62)</f>
        <v>24372</v>
      </c>
      <c r="Q58" s="48">
        <f>SUM(Q59:Q62)</f>
        <v>0</v>
      </c>
      <c r="R58" s="48">
        <f>SUM(R59:R62)</f>
        <v>0</v>
      </c>
      <c r="S58" s="48">
        <f>SUM(S59:S62)</f>
        <v>0</v>
      </c>
      <c r="T58" s="48">
        <f>SUM(T59:T62)</f>
        <v>0</v>
      </c>
      <c r="U58" s="48">
        <f>SUM(U59:U62)</f>
        <v>0</v>
      </c>
      <c r="V58" s="48">
        <f>SUM(V59:V62)</f>
        <v>0</v>
      </c>
      <c r="W58" s="48">
        <f>SUM(W59:W62)</f>
        <v>0</v>
      </c>
      <c r="X58" s="48">
        <f>SUM(X59:X62)</f>
        <v>0</v>
      </c>
      <c r="Y58" s="48">
        <f>SUM(Y59:Y62)</f>
        <v>0</v>
      </c>
      <c r="Z58" s="48">
        <f>SUM(Z59:Z62)</f>
        <v>0</v>
      </c>
      <c r="AA58" s="48">
        <f>SUM(AA59:AA62)</f>
        <v>8</v>
      </c>
      <c r="AB58" s="48">
        <f>SUM(AB59:AB62)</f>
        <v>3550</v>
      </c>
      <c r="AC58" s="48">
        <f>SUM(AC59:AC62)</f>
        <v>0</v>
      </c>
      <c r="AD58" s="48">
        <f>SUM(AD59:AD62)</f>
        <v>0</v>
      </c>
      <c r="AE58" s="55"/>
      <c r="AF58" s="54"/>
      <c r="AG58" s="54"/>
    </row>
    <row r="59" spans="1:33" s="8" customFormat="1" ht="20.25" customHeight="1">
      <c r="A59" s="50">
        <v>35</v>
      </c>
      <c r="B59" s="49" t="s">
        <v>5</v>
      </c>
      <c r="C59" s="48">
        <f>+E59+G59+I59+K59+M59+O59+Q59+S59+U59+W59+Y59+AA59+AC59</f>
        <v>9</v>
      </c>
      <c r="D59" s="47">
        <f>+F59+H59+J59+L59+N59+P59+R59+T59+V59+X59+Z59+AB59+AD59</f>
        <v>44962</v>
      </c>
      <c r="E59" s="46">
        <v>6</v>
      </c>
      <c r="F59" s="45">
        <v>39386</v>
      </c>
      <c r="G59" s="51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6">
        <v>0</v>
      </c>
      <c r="N59" s="42">
        <v>0</v>
      </c>
      <c r="O59" s="42">
        <v>1</v>
      </c>
      <c r="P59" s="42">
        <v>5345</v>
      </c>
      <c r="Q59" s="42">
        <v>0</v>
      </c>
      <c r="R59" s="42">
        <v>0</v>
      </c>
      <c r="S59" s="42">
        <v>0</v>
      </c>
      <c r="T59" s="42">
        <v>0</v>
      </c>
      <c r="U59" s="44">
        <v>0</v>
      </c>
      <c r="V59" s="44">
        <v>0</v>
      </c>
      <c r="W59" s="42">
        <v>0</v>
      </c>
      <c r="X59" s="42">
        <v>0</v>
      </c>
      <c r="Y59" s="42">
        <v>0</v>
      </c>
      <c r="Z59" s="42">
        <v>0</v>
      </c>
      <c r="AA59" s="51">
        <v>2</v>
      </c>
      <c r="AB59" s="43">
        <v>231</v>
      </c>
      <c r="AC59" s="51">
        <v>0</v>
      </c>
      <c r="AD59" s="41">
        <v>0</v>
      </c>
      <c r="AE59" s="40">
        <v>35</v>
      </c>
      <c r="AF59" s="52"/>
      <c r="AG59" s="52"/>
    </row>
    <row r="60" spans="1:61" ht="20.25" customHeight="1">
      <c r="A60" s="50">
        <v>36</v>
      </c>
      <c r="B60" s="49" t="s">
        <v>4</v>
      </c>
      <c r="C60" s="48">
        <f>+E60+G60+I60+K60+M60+O60+Q60+S60+U60+W60+Y60+AA60+AC60</f>
        <v>22</v>
      </c>
      <c r="D60" s="47">
        <f>+F60+H60+J60+L60+N60+P60+R60+T60+V60+X60+Z60+AB60+AD60</f>
        <v>99794</v>
      </c>
      <c r="E60" s="46">
        <v>13</v>
      </c>
      <c r="F60" s="45">
        <v>82499</v>
      </c>
      <c r="G60" s="51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6">
        <v>4</v>
      </c>
      <c r="N60" s="42">
        <v>10784</v>
      </c>
      <c r="O60" s="42">
        <v>1</v>
      </c>
      <c r="P60" s="42">
        <v>5639</v>
      </c>
      <c r="Q60" s="42">
        <v>0</v>
      </c>
      <c r="R60" s="42">
        <v>0</v>
      </c>
      <c r="S60" s="42">
        <v>0</v>
      </c>
      <c r="T60" s="42">
        <v>0</v>
      </c>
      <c r="U60" s="44">
        <v>0</v>
      </c>
      <c r="V60" s="44">
        <v>0</v>
      </c>
      <c r="W60" s="42">
        <v>0</v>
      </c>
      <c r="X60" s="42">
        <v>0</v>
      </c>
      <c r="Y60" s="42">
        <v>0</v>
      </c>
      <c r="Z60" s="42">
        <v>0</v>
      </c>
      <c r="AA60" s="51">
        <v>4</v>
      </c>
      <c r="AB60" s="43">
        <v>872</v>
      </c>
      <c r="AC60" s="51">
        <v>0</v>
      </c>
      <c r="AD60" s="41">
        <v>0</v>
      </c>
      <c r="AE60" s="40">
        <v>36</v>
      </c>
      <c r="AF60" s="13"/>
      <c r="AG60" s="13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20.25" customHeight="1">
      <c r="A61" s="50">
        <v>37</v>
      </c>
      <c r="B61" s="49" t="s">
        <v>3</v>
      </c>
      <c r="C61" s="48">
        <f>+E61+G61+I61+K61+M61+O61+Q61+S61+U61+W61+Y61+AA61+AC61</f>
        <v>20</v>
      </c>
      <c r="D61" s="47">
        <f>+F61+H61+J61+L61+N61+P61+R61+T61+V61+X61+Z61+AB61+AD61</f>
        <v>100371</v>
      </c>
      <c r="E61" s="46">
        <v>16</v>
      </c>
      <c r="F61" s="45">
        <v>87980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6">
        <v>1</v>
      </c>
      <c r="N61" s="42">
        <v>725</v>
      </c>
      <c r="O61" s="42">
        <v>2</v>
      </c>
      <c r="P61" s="42">
        <v>11529</v>
      </c>
      <c r="Q61" s="42">
        <v>0</v>
      </c>
      <c r="R61" s="42">
        <v>0</v>
      </c>
      <c r="S61" s="42">
        <v>0</v>
      </c>
      <c r="T61" s="42">
        <v>0</v>
      </c>
      <c r="U61" s="44">
        <v>0</v>
      </c>
      <c r="V61" s="44">
        <v>0</v>
      </c>
      <c r="W61" s="42">
        <v>0</v>
      </c>
      <c r="X61" s="42">
        <v>0</v>
      </c>
      <c r="Y61" s="42">
        <v>0</v>
      </c>
      <c r="Z61" s="42">
        <v>0</v>
      </c>
      <c r="AA61" s="51">
        <v>1</v>
      </c>
      <c r="AB61" s="43">
        <v>137</v>
      </c>
      <c r="AC61" s="51">
        <v>0</v>
      </c>
      <c r="AD61" s="41">
        <v>0</v>
      </c>
      <c r="AE61" s="40">
        <v>37</v>
      </c>
      <c r="AF61" s="13"/>
      <c r="AG61" s="13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20.25" customHeight="1">
      <c r="A62" s="50">
        <v>38</v>
      </c>
      <c r="B62" s="49" t="s">
        <v>2</v>
      </c>
      <c r="C62" s="48">
        <f>+E62+G62+I62+K62+M62+O62+Q62+S62+U62+W62+Y62+AA62+AC62</f>
        <v>6</v>
      </c>
      <c r="D62" s="47">
        <f>+F62+H62+J62+L62+N62+P62+R62+T62+V62+X62+Z62+AB62+AD62</f>
        <v>39680</v>
      </c>
      <c r="E62" s="46">
        <v>4</v>
      </c>
      <c r="F62" s="45">
        <v>35511</v>
      </c>
      <c r="G62" s="42"/>
      <c r="H62" s="42"/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1</v>
      </c>
      <c r="P62" s="42">
        <v>1859</v>
      </c>
      <c r="Q62" s="42">
        <v>0</v>
      </c>
      <c r="R62" s="42">
        <v>0</v>
      </c>
      <c r="S62" s="42">
        <v>0</v>
      </c>
      <c r="T62" s="42">
        <v>0</v>
      </c>
      <c r="U62" s="44">
        <v>0</v>
      </c>
      <c r="V62" s="44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1</v>
      </c>
      <c r="AB62" s="43">
        <v>2310</v>
      </c>
      <c r="AC62" s="42">
        <v>0</v>
      </c>
      <c r="AD62" s="41">
        <v>0</v>
      </c>
      <c r="AE62" s="40">
        <v>38</v>
      </c>
      <c r="AF62" s="13"/>
      <c r="AG62" s="13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20.25" customHeight="1" thickBot="1">
      <c r="A63" s="39"/>
      <c r="B63" s="38"/>
      <c r="C63" s="37"/>
      <c r="D63" s="37"/>
      <c r="E63" s="36"/>
      <c r="F63" s="34"/>
      <c r="G63" s="36"/>
      <c r="H63" s="34"/>
      <c r="I63" s="36"/>
      <c r="J63" s="34"/>
      <c r="K63" s="34"/>
      <c r="L63" s="34"/>
      <c r="M63" s="36"/>
      <c r="N63" s="34"/>
      <c r="O63" s="34"/>
      <c r="P63" s="34"/>
      <c r="Q63" s="34"/>
      <c r="R63" s="36"/>
      <c r="S63" s="34"/>
      <c r="T63" s="36"/>
      <c r="U63" s="36"/>
      <c r="V63" s="36"/>
      <c r="W63" s="34"/>
      <c r="X63" s="36"/>
      <c r="Y63" s="34"/>
      <c r="Z63" s="36"/>
      <c r="AA63" s="34"/>
      <c r="AB63" s="35"/>
      <c r="AC63" s="34"/>
      <c r="AD63" s="33"/>
      <c r="AE63" s="32"/>
      <c r="AF63" s="13"/>
      <c r="AG63" s="13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20.25" customHeight="1">
      <c r="A64" s="31"/>
      <c r="B64" s="30"/>
      <c r="C64" s="29"/>
      <c r="D64" s="28"/>
      <c r="E64" s="27"/>
      <c r="F64" s="25"/>
      <c r="G64" s="27"/>
      <c r="H64" s="25"/>
      <c r="I64" s="27"/>
      <c r="J64" s="25"/>
      <c r="K64" s="26"/>
      <c r="L64" s="25"/>
      <c r="M64" s="27"/>
      <c r="N64" s="25"/>
      <c r="O64" s="26"/>
      <c r="P64" s="25"/>
      <c r="Q64" s="26"/>
      <c r="R64" s="25"/>
      <c r="S64" s="26"/>
      <c r="T64" s="25"/>
      <c r="U64" s="27"/>
      <c r="V64" s="25" t="s">
        <v>1</v>
      </c>
      <c r="W64" s="26"/>
      <c r="X64" s="25"/>
      <c r="Y64" s="26"/>
      <c r="Z64" s="25"/>
      <c r="AA64" s="26"/>
      <c r="AB64" s="25"/>
      <c r="AC64" s="26"/>
      <c r="AD64" s="25"/>
      <c r="AE64" s="18"/>
      <c r="AF64" s="13"/>
      <c r="AG64" s="13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13.5">
      <c r="A65" s="24"/>
      <c r="B65" s="23"/>
      <c r="C65" s="22" t="s">
        <v>0</v>
      </c>
      <c r="D65" s="17"/>
      <c r="E65" s="21"/>
      <c r="F65" s="15"/>
      <c r="G65" s="21"/>
      <c r="H65" s="15"/>
      <c r="I65" s="21"/>
      <c r="J65" s="15"/>
      <c r="K65" s="16"/>
      <c r="L65" s="15"/>
      <c r="M65" s="21"/>
      <c r="N65" s="15"/>
      <c r="O65" s="16"/>
      <c r="P65" s="15"/>
      <c r="Q65" s="16"/>
      <c r="R65" s="15"/>
      <c r="S65" s="16"/>
      <c r="T65" s="15"/>
      <c r="U65" s="21"/>
      <c r="V65" s="15"/>
      <c r="W65" s="16"/>
      <c r="X65" s="15"/>
      <c r="Y65" s="16"/>
      <c r="Z65" s="15"/>
      <c r="AA65" s="16"/>
      <c r="AB65" s="15"/>
      <c r="AC65" s="16"/>
      <c r="AD65" s="15"/>
      <c r="AE65" s="20"/>
      <c r="AF65" s="13"/>
      <c r="AG65" s="13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13.5">
      <c r="A66" s="19"/>
      <c r="B66" s="18"/>
      <c r="C66" s="16"/>
      <c r="D66" s="17"/>
      <c r="E66" s="16"/>
      <c r="F66" s="17"/>
      <c r="G66" s="16"/>
      <c r="H66" s="17"/>
      <c r="I66" s="16"/>
      <c r="J66" s="17"/>
      <c r="K66" s="16"/>
      <c r="L66" s="15"/>
      <c r="M66" s="16"/>
      <c r="N66" s="17"/>
      <c r="O66" s="16"/>
      <c r="P66" s="15"/>
      <c r="Q66" s="16"/>
      <c r="R66" s="15"/>
      <c r="S66" s="16"/>
      <c r="T66" s="15"/>
      <c r="U66" s="16"/>
      <c r="V66" s="17"/>
      <c r="W66" s="16"/>
      <c r="X66" s="15"/>
      <c r="Y66" s="16"/>
      <c r="Z66" s="15"/>
      <c r="AA66" s="16"/>
      <c r="AB66" s="15"/>
      <c r="AC66" s="16"/>
      <c r="AD66" s="15"/>
      <c r="AE66" s="14"/>
      <c r="AF66" s="13"/>
      <c r="AG66" s="13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>
        <v>0</v>
      </c>
      <c r="AX66" s="8">
        <v>0</v>
      </c>
      <c r="AY66" s="8"/>
      <c r="AZ66" s="8">
        <v>0</v>
      </c>
      <c r="BA66" s="8">
        <v>0</v>
      </c>
      <c r="BB66" s="8">
        <v>0</v>
      </c>
      <c r="BC66" s="8"/>
      <c r="BD66" s="8"/>
      <c r="BE66" s="8"/>
      <c r="BF66" s="8"/>
      <c r="BG66" s="8"/>
      <c r="BH66" s="8"/>
      <c r="BI66" s="8"/>
    </row>
    <row r="67" spans="1:61" ht="13.5">
      <c r="A67" s="8"/>
      <c r="B67" s="11"/>
      <c r="C67" s="8"/>
      <c r="D67" s="10"/>
      <c r="E67" s="8"/>
      <c r="F67" s="10"/>
      <c r="G67" s="8"/>
      <c r="H67" s="10"/>
      <c r="I67" s="8"/>
      <c r="J67" s="10"/>
      <c r="K67" s="8"/>
      <c r="L67" s="9"/>
      <c r="M67" s="8"/>
      <c r="N67" s="10"/>
      <c r="O67" s="8"/>
      <c r="P67" s="9"/>
      <c r="Q67" s="8"/>
      <c r="R67" s="9"/>
      <c r="S67" s="8"/>
      <c r="T67" s="9"/>
      <c r="U67" s="8"/>
      <c r="V67" s="10"/>
      <c r="W67" s="8"/>
      <c r="X67" s="9"/>
      <c r="Y67" s="8"/>
      <c r="Z67" s="9"/>
      <c r="AA67" s="8"/>
      <c r="AB67" s="9"/>
      <c r="AC67" s="8"/>
      <c r="AD67" s="9"/>
      <c r="AE67" s="7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13.5">
      <c r="A68" s="8"/>
      <c r="B68" s="11"/>
      <c r="C68" s="8"/>
      <c r="D68" s="10"/>
      <c r="E68" s="8"/>
      <c r="F68" s="10"/>
      <c r="G68" s="8"/>
      <c r="H68" s="10"/>
      <c r="I68" s="8"/>
      <c r="J68" s="10"/>
      <c r="K68" s="8"/>
      <c r="L68" s="9"/>
      <c r="M68" s="8"/>
      <c r="N68" s="10"/>
      <c r="O68" s="8"/>
      <c r="P68" s="9"/>
      <c r="Q68" s="8"/>
      <c r="R68" s="9"/>
      <c r="S68" s="8"/>
      <c r="T68" s="9"/>
      <c r="U68" s="8"/>
      <c r="V68" s="10"/>
      <c r="W68" s="8"/>
      <c r="X68" s="9"/>
      <c r="Y68" s="8"/>
      <c r="Z68" s="9"/>
      <c r="AA68" s="8"/>
      <c r="AB68" s="9"/>
      <c r="AC68" s="8"/>
      <c r="AD68" s="9"/>
      <c r="AE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13.5">
      <c r="A69" s="8"/>
      <c r="B69" s="11"/>
      <c r="C69" s="8"/>
      <c r="D69" s="10"/>
      <c r="E69" s="8"/>
      <c r="F69" s="10"/>
      <c r="G69" s="8"/>
      <c r="H69" s="10"/>
      <c r="I69" s="8"/>
      <c r="J69" s="10"/>
      <c r="K69" s="8"/>
      <c r="L69" s="9"/>
      <c r="M69" s="8"/>
      <c r="N69" s="10"/>
      <c r="O69" s="8"/>
      <c r="P69" s="9"/>
      <c r="Q69" s="8"/>
      <c r="R69" s="9"/>
      <c r="S69" s="8"/>
      <c r="T69" s="9"/>
      <c r="U69" s="8"/>
      <c r="V69" s="10"/>
      <c r="W69" s="8"/>
      <c r="X69" s="9"/>
      <c r="Y69" s="8"/>
      <c r="Z69" s="9"/>
      <c r="AA69" s="8"/>
      <c r="AB69" s="9"/>
      <c r="AC69" s="8"/>
      <c r="AD69" s="9"/>
      <c r="AE69" s="7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13.5">
      <c r="A70" s="8"/>
      <c r="B70" s="11"/>
      <c r="C70" s="8"/>
      <c r="D70" s="10"/>
      <c r="E70" s="8"/>
      <c r="F70" s="10"/>
      <c r="G70" s="8"/>
      <c r="H70" s="10"/>
      <c r="I70" s="8"/>
      <c r="J70" s="10"/>
      <c r="K70" s="8"/>
      <c r="L70" s="9"/>
      <c r="M70" s="8"/>
      <c r="N70" s="10"/>
      <c r="O70" s="8"/>
      <c r="P70" s="9"/>
      <c r="Q70" s="8"/>
      <c r="R70" s="9"/>
      <c r="S70" s="8"/>
      <c r="T70" s="9"/>
      <c r="U70" s="8"/>
      <c r="V70" s="10"/>
      <c r="W70" s="8"/>
      <c r="X70" s="9"/>
      <c r="Y70" s="8"/>
      <c r="Z70" s="9"/>
      <c r="AA70" s="8"/>
      <c r="AB70" s="9"/>
      <c r="AC70" s="8"/>
      <c r="AD70" s="9"/>
      <c r="AE70" s="7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ht="13.5">
      <c r="AE71" s="7"/>
    </row>
    <row r="72" ht="13.5">
      <c r="AE72" s="7"/>
    </row>
    <row r="73" ht="13.5">
      <c r="AE73" s="7"/>
    </row>
  </sheetData>
  <sheetProtection/>
  <mergeCells count="25">
    <mergeCell ref="AC3:AD3"/>
    <mergeCell ref="A5:B5"/>
    <mergeCell ref="Y3:Z3"/>
    <mergeCell ref="A3:B4"/>
    <mergeCell ref="C3:D3"/>
    <mergeCell ref="E3:F3"/>
    <mergeCell ref="G3:H3"/>
    <mergeCell ref="A6:B6"/>
    <mergeCell ref="AA3:AB3"/>
    <mergeCell ref="O3:P3"/>
    <mergeCell ref="Q3:R3"/>
    <mergeCell ref="S3:T3"/>
    <mergeCell ref="U3:V3"/>
    <mergeCell ref="I3:J3"/>
    <mergeCell ref="K3:L3"/>
    <mergeCell ref="M3:N3"/>
    <mergeCell ref="W3:X3"/>
    <mergeCell ref="A58:B58"/>
    <mergeCell ref="A52:B52"/>
    <mergeCell ref="A48:B48"/>
    <mergeCell ref="A7:B7"/>
    <mergeCell ref="A34:B34"/>
    <mergeCell ref="A27:B27"/>
    <mergeCell ref="A17:B17"/>
    <mergeCell ref="A9:B9"/>
  </mergeCells>
  <printOptions horizontalCentered="1"/>
  <pageMargins left="0.5905511811023623" right="0.3937007874015748" top="0.7874015748031497" bottom="0.3937007874015748" header="0" footer="0"/>
  <pageSetup fitToWidth="2" horizontalDpi="600" verticalDpi="600" orientation="portrait" paperSize="9" scale="61" r:id="rId1"/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2011-05-18T05:45:21Z</dcterms:created>
  <dcterms:modified xsi:type="dcterms:W3CDTF">2011-05-18T05:46:41Z</dcterms:modified>
  <cp:category/>
  <cp:version/>
  <cp:contentType/>
  <cp:contentStatus/>
</cp:coreProperties>
</file>