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5" yWindow="2190" windowWidth="7680" windowHeight="9120" activeTab="0"/>
  </bookViews>
  <sheets>
    <sheet name="3-1木材需給実績" sheetId="1" r:id="rId1"/>
  </sheets>
  <definedNames>
    <definedName name="_xlnm.Print_Area" localSheetId="0">'3-1木材需給実績'!$A$1:$Q$23</definedName>
  </definedNames>
  <calcPr fullCalcOnLoad="1"/>
</workbook>
</file>

<file path=xl/sharedStrings.xml><?xml version="1.0" encoding="utf-8"?>
<sst xmlns="http://schemas.openxmlformats.org/spreadsheetml/2006/main" count="38" uniqueCount="36">
  <si>
    <t>第１表　木材需給実績（素材換算）</t>
  </si>
  <si>
    <t>製　材　用</t>
  </si>
  <si>
    <t>チップ用</t>
  </si>
  <si>
    <t>パルプ用</t>
  </si>
  <si>
    <t>足場板</t>
  </si>
  <si>
    <t>合板用</t>
  </si>
  <si>
    <t>家　 具</t>
  </si>
  <si>
    <t>その他用</t>
  </si>
  <si>
    <t>移 出 量</t>
  </si>
  <si>
    <t>計</t>
  </si>
  <si>
    <t>民  有  林</t>
  </si>
  <si>
    <t>国  有  林</t>
  </si>
  <si>
    <t>杭丸太</t>
  </si>
  <si>
    <t>建具用</t>
  </si>
  <si>
    <t>こ原木用</t>
  </si>
  <si>
    <t>…</t>
  </si>
  <si>
    <r>
      <t>（単位：ｍ</t>
    </r>
    <r>
      <rPr>
        <vertAlign val="superscript"/>
        <sz val="10"/>
        <rFont val="ＭＳ Ｐ明朝"/>
        <family val="1"/>
      </rPr>
      <t>３</t>
    </r>
    <r>
      <rPr>
        <sz val="10"/>
        <rFont val="ＭＳ Ｐ明朝"/>
        <family val="1"/>
      </rPr>
      <t>）</t>
    </r>
  </si>
  <si>
    <t>供　　　　　　　給　　　　　　　量</t>
  </si>
  <si>
    <t>区　　分</t>
  </si>
  <si>
    <t>総   数</t>
  </si>
  <si>
    <t>県　　　　内　　　　材</t>
  </si>
  <si>
    <t>移 入 量</t>
  </si>
  <si>
    <t>椎茸・なめ</t>
  </si>
  <si>
    <t>床   板</t>
  </si>
  <si>
    <t>需　　　　　　　                     要        　　　     　        　　　量</t>
  </si>
  <si>
    <t>平成１２年次</t>
  </si>
  <si>
    <t>平成１７年次</t>
  </si>
  <si>
    <t>国産材計</t>
  </si>
  <si>
    <t>針葉樹</t>
  </si>
  <si>
    <t>広葉樹</t>
  </si>
  <si>
    <t>外材計</t>
  </si>
  <si>
    <t>丸太</t>
  </si>
  <si>
    <t>半製品</t>
  </si>
  <si>
    <t>製品</t>
  </si>
  <si>
    <t>〔資料〕　林業振興課</t>
  </si>
  <si>
    <t>平成２０年次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</si>
</sst>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\-#,##0;&quot;-&quot;"/>
    <numFmt numFmtId="179" formatCode="#,##0;\-#,##0;&quot;…&quot;"/>
    <numFmt numFmtId="180" formatCode="#,##0.0;\-#,##0.0;&quot;-&quot;"/>
    <numFmt numFmtId="181" formatCode="#,##0.0_);[Red]\(#,##0.0\)"/>
    <numFmt numFmtId="182" formatCode="#,##0.0_ "/>
    <numFmt numFmtId="183" formatCode="0.0_);[Red]\(0.0\)"/>
    <numFmt numFmtId="184" formatCode="#,##0.00;\-#,##0.00;&quot;-&quot;"/>
    <numFmt numFmtId="185" formatCode="#,##0.000;\-#,##0.000;&quot;-&quot;"/>
  </numFmts>
  <fonts count="50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vertAlign val="superscript"/>
      <sz val="10"/>
      <name val="ＭＳ Ｐ明朝"/>
      <family val="1"/>
    </font>
    <font>
      <sz val="8"/>
      <name val="ＭＳ Ｐ明朝"/>
      <family val="1"/>
    </font>
    <font>
      <sz val="11"/>
      <name val="ＭＳ Ｐゴシック"/>
      <family val="3"/>
    </font>
    <font>
      <sz val="9"/>
      <name val="ＭＳ Ｐ明朝"/>
      <family val="1"/>
    </font>
    <font>
      <b/>
      <sz val="9"/>
      <name val="ＭＳ ＰＲゴシック"/>
      <family val="3"/>
    </font>
    <font>
      <b/>
      <sz val="14"/>
      <name val="ＭＳ 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19" xfId="0" applyFont="1" applyFill="1" applyBorder="1" applyAlignment="1">
      <alignment horizontal="distributed" vertical="center"/>
    </xf>
    <xf numFmtId="38" fontId="9" fillId="0" borderId="0" xfId="49" applyFont="1" applyFill="1" applyBorder="1" applyAlignment="1">
      <alignment vertical="center"/>
    </xf>
    <xf numFmtId="38" fontId="9" fillId="0" borderId="0" xfId="49" applyFont="1" applyFill="1" applyBorder="1" applyAlignment="1" quotePrefix="1">
      <alignment horizontal="right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Continuous" vertical="center"/>
    </xf>
    <xf numFmtId="178" fontId="9" fillId="0" borderId="20" xfId="49" applyNumberFormat="1" applyFont="1" applyFill="1" applyBorder="1" applyAlignment="1">
      <alignment horizontal="right" vertical="center"/>
    </xf>
    <xf numFmtId="178" fontId="9" fillId="0" borderId="20" xfId="49" applyNumberFormat="1" applyFont="1" applyFill="1" applyBorder="1" applyAlignment="1">
      <alignment vertical="center"/>
    </xf>
    <xf numFmtId="178" fontId="9" fillId="0" borderId="21" xfId="49" applyNumberFormat="1" applyFont="1" applyFill="1" applyBorder="1" applyAlignment="1">
      <alignment vertical="center"/>
    </xf>
    <xf numFmtId="179" fontId="9" fillId="0" borderId="20" xfId="0" applyNumberFormat="1" applyFont="1" applyFill="1" applyBorder="1" applyAlignment="1">
      <alignment horizontal="right" vertical="center"/>
    </xf>
    <xf numFmtId="178" fontId="9" fillId="0" borderId="22" xfId="49" applyNumberFormat="1" applyFont="1" applyFill="1" applyBorder="1" applyAlignment="1">
      <alignment vertical="center"/>
    </xf>
    <xf numFmtId="178" fontId="16" fillId="0" borderId="20" xfId="49" applyNumberFormat="1" applyFont="1" applyFill="1" applyBorder="1" applyAlignment="1">
      <alignment vertical="center"/>
    </xf>
    <xf numFmtId="178" fontId="16" fillId="0" borderId="21" xfId="49" applyNumberFormat="1" applyFont="1" applyFill="1" applyBorder="1" applyAlignment="1">
      <alignment vertical="center"/>
    </xf>
    <xf numFmtId="179" fontId="16" fillId="0" borderId="20" xfId="0" applyNumberFormat="1" applyFont="1" applyFill="1" applyBorder="1" applyAlignment="1">
      <alignment horizontal="right" vertical="center"/>
    </xf>
    <xf numFmtId="178" fontId="16" fillId="0" borderId="22" xfId="49" applyNumberFormat="1" applyFont="1" applyFill="1" applyBorder="1" applyAlignment="1">
      <alignment vertical="center"/>
    </xf>
    <xf numFmtId="178" fontId="16" fillId="0" borderId="15" xfId="49" applyNumberFormat="1" applyFont="1" applyFill="1" applyBorder="1" applyAlignment="1">
      <alignment vertical="center"/>
    </xf>
    <xf numFmtId="178" fontId="16" fillId="0" borderId="23" xfId="49" applyNumberFormat="1" applyFont="1" applyFill="1" applyBorder="1" applyAlignment="1">
      <alignment vertical="center"/>
    </xf>
    <xf numFmtId="179" fontId="16" fillId="0" borderId="15" xfId="0" applyNumberFormat="1" applyFont="1" applyFill="1" applyBorder="1" applyAlignment="1">
      <alignment horizontal="right" vertical="center"/>
    </xf>
    <xf numFmtId="178" fontId="16" fillId="0" borderId="24" xfId="49" applyNumberFormat="1" applyFont="1" applyFill="1" applyBorder="1" applyAlignment="1">
      <alignment vertical="center"/>
    </xf>
    <xf numFmtId="178" fontId="9" fillId="0" borderId="20" xfId="49" applyNumberFormat="1" applyFont="1" applyFill="1" applyBorder="1" applyAlignment="1" quotePrefix="1">
      <alignment horizontal="right" vertical="center"/>
    </xf>
    <xf numFmtId="178" fontId="16" fillId="0" borderId="15" xfId="49" applyNumberFormat="1" applyFont="1" applyFill="1" applyBorder="1" applyAlignment="1" quotePrefix="1">
      <alignment horizontal="right" vertical="center"/>
    </xf>
    <xf numFmtId="178" fontId="16" fillId="0" borderId="24" xfId="49" applyNumberFormat="1" applyFont="1" applyFill="1" applyBorder="1" applyAlignment="1" quotePrefix="1">
      <alignment horizontal="right" vertical="center"/>
    </xf>
    <xf numFmtId="178" fontId="9" fillId="0" borderId="22" xfId="49" applyNumberFormat="1" applyFont="1" applyFill="1" applyBorder="1" applyAlignment="1" quotePrefix="1">
      <alignment horizontal="right" vertical="center"/>
    </xf>
    <xf numFmtId="178" fontId="9" fillId="0" borderId="25" xfId="49" applyNumberFormat="1" applyFont="1" applyFill="1" applyBorder="1" applyAlignment="1">
      <alignment vertical="center"/>
    </xf>
    <xf numFmtId="178" fontId="9" fillId="0" borderId="25" xfId="49" applyNumberFormat="1" applyFont="1" applyFill="1" applyBorder="1" applyAlignment="1" quotePrefix="1">
      <alignment horizontal="right" vertical="center"/>
    </xf>
    <xf numFmtId="178" fontId="9" fillId="0" borderId="26" xfId="49" applyNumberFormat="1" applyFont="1" applyFill="1" applyBorder="1" applyAlignment="1">
      <alignment vertical="center"/>
    </xf>
    <xf numFmtId="179" fontId="9" fillId="0" borderId="25" xfId="0" applyNumberFormat="1" applyFont="1" applyFill="1" applyBorder="1" applyAlignment="1">
      <alignment horizontal="right" vertical="center"/>
    </xf>
    <xf numFmtId="178" fontId="9" fillId="0" borderId="27" xfId="49" applyNumberFormat="1" applyFont="1" applyFill="1" applyBorder="1" applyAlignment="1" quotePrefix="1">
      <alignment horizontal="right" vertical="center"/>
    </xf>
    <xf numFmtId="0" fontId="13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distributed" vertical="center"/>
    </xf>
    <xf numFmtId="0" fontId="16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6" fillId="0" borderId="28" xfId="0" applyFont="1" applyFill="1" applyBorder="1" applyAlignment="1">
      <alignment horizontal="distributed" vertical="center"/>
    </xf>
    <xf numFmtId="0" fontId="9" fillId="0" borderId="38" xfId="0" applyFont="1" applyFill="1" applyBorder="1" applyAlignment="1">
      <alignment horizontal="distributed" vertical="center"/>
    </xf>
    <xf numFmtId="0" fontId="16" fillId="0" borderId="11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SheetLayoutView="100" zoomScalePageLayoutView="0" workbookViewId="0" topLeftCell="A1">
      <selection activeCell="I36" sqref="I36"/>
    </sheetView>
  </sheetViews>
  <sheetFormatPr defaultColWidth="9.00390625" defaultRowHeight="13.5"/>
  <cols>
    <col min="1" max="1" width="3.625" style="3" customWidth="1"/>
    <col min="2" max="2" width="8.625" style="3" customWidth="1"/>
    <col min="3" max="6" width="9.625" style="3" customWidth="1"/>
    <col min="7" max="7" width="9.875" style="3" customWidth="1"/>
    <col min="8" max="19" width="9.625" style="3" customWidth="1"/>
    <col min="20" max="16384" width="9.00390625" style="3" customWidth="1"/>
  </cols>
  <sheetData>
    <row r="1" spans="1:5" s="2" customFormat="1" ht="19.5" customHeight="1">
      <c r="A1" s="8" t="s">
        <v>0</v>
      </c>
      <c r="B1" s="1"/>
      <c r="C1" s="1"/>
      <c r="D1" s="1"/>
      <c r="E1" s="1"/>
    </row>
    <row r="2" ht="14.25" customHeight="1" thickBot="1">
      <c r="Q2" s="4" t="s">
        <v>16</v>
      </c>
    </row>
    <row r="3" spans="1:17" s="14" customFormat="1" ht="15" customHeight="1">
      <c r="A3" s="12"/>
      <c r="B3" s="13"/>
      <c r="C3" s="59" t="s">
        <v>17</v>
      </c>
      <c r="D3" s="60"/>
      <c r="E3" s="60"/>
      <c r="F3" s="60"/>
      <c r="G3" s="61"/>
      <c r="H3" s="53" t="s">
        <v>24</v>
      </c>
      <c r="I3" s="54"/>
      <c r="J3" s="54"/>
      <c r="K3" s="54"/>
      <c r="L3" s="54"/>
      <c r="M3" s="54"/>
      <c r="N3" s="54"/>
      <c r="O3" s="54"/>
      <c r="P3" s="54"/>
      <c r="Q3" s="55"/>
    </row>
    <row r="4" spans="1:17" s="14" customFormat="1" ht="15" customHeight="1">
      <c r="A4" s="67" t="s">
        <v>18</v>
      </c>
      <c r="B4" s="68"/>
      <c r="C4" s="62" t="s">
        <v>19</v>
      </c>
      <c r="D4" s="56" t="s">
        <v>20</v>
      </c>
      <c r="E4" s="57"/>
      <c r="F4" s="58"/>
      <c r="G4" s="62" t="s">
        <v>21</v>
      </c>
      <c r="H4" s="62" t="s">
        <v>19</v>
      </c>
      <c r="I4" s="62" t="s">
        <v>1</v>
      </c>
      <c r="J4" s="62" t="s">
        <v>2</v>
      </c>
      <c r="K4" s="62" t="s">
        <v>3</v>
      </c>
      <c r="L4" s="15" t="s">
        <v>4</v>
      </c>
      <c r="M4" s="15" t="s">
        <v>5</v>
      </c>
      <c r="N4" s="15" t="s">
        <v>6</v>
      </c>
      <c r="O4" s="15" t="s">
        <v>22</v>
      </c>
      <c r="P4" s="62" t="s">
        <v>7</v>
      </c>
      <c r="Q4" s="69" t="s">
        <v>8</v>
      </c>
    </row>
    <row r="5" spans="1:17" s="14" customFormat="1" ht="15" customHeight="1">
      <c r="A5" s="16"/>
      <c r="B5" s="17"/>
      <c r="C5" s="63"/>
      <c r="D5" s="18" t="s">
        <v>9</v>
      </c>
      <c r="E5" s="18" t="s">
        <v>10</v>
      </c>
      <c r="F5" s="18" t="s">
        <v>11</v>
      </c>
      <c r="G5" s="63"/>
      <c r="H5" s="63"/>
      <c r="I5" s="63"/>
      <c r="J5" s="63"/>
      <c r="K5" s="63"/>
      <c r="L5" s="18" t="s">
        <v>12</v>
      </c>
      <c r="M5" s="18" t="s">
        <v>23</v>
      </c>
      <c r="N5" s="18" t="s">
        <v>13</v>
      </c>
      <c r="O5" s="18" t="s">
        <v>14</v>
      </c>
      <c r="P5" s="63"/>
      <c r="Q5" s="70"/>
    </row>
    <row r="6" spans="1:17" s="14" customFormat="1" ht="15" customHeight="1">
      <c r="A6" s="52" t="s">
        <v>25</v>
      </c>
      <c r="B6" s="65"/>
      <c r="C6" s="26">
        <f aca="true" t="shared" si="0" ref="C6:C11">D6+G6</f>
        <v>933755</v>
      </c>
      <c r="D6" s="27">
        <f aca="true" t="shared" si="1" ref="D6:D11">E6+F6</f>
        <v>194546</v>
      </c>
      <c r="E6" s="27">
        <v>148099</v>
      </c>
      <c r="F6" s="27">
        <v>46447</v>
      </c>
      <c r="G6" s="27">
        <v>739209</v>
      </c>
      <c r="H6" s="28">
        <f>SUM(I6:J6)+SUM(L6:Q6)</f>
        <v>933755</v>
      </c>
      <c r="I6" s="27">
        <v>824163</v>
      </c>
      <c r="J6" s="27">
        <v>14000</v>
      </c>
      <c r="K6" s="29" t="s">
        <v>15</v>
      </c>
      <c r="L6" s="27">
        <v>677</v>
      </c>
      <c r="M6" s="27">
        <v>20081</v>
      </c>
      <c r="N6" s="27">
        <v>4000</v>
      </c>
      <c r="O6" s="27">
        <v>34946</v>
      </c>
      <c r="P6" s="27">
        <v>3179</v>
      </c>
      <c r="Q6" s="30">
        <v>32709</v>
      </c>
    </row>
    <row r="7" spans="1:17" s="14" customFormat="1" ht="15" customHeight="1">
      <c r="A7" s="49" t="s">
        <v>26</v>
      </c>
      <c r="B7" s="51"/>
      <c r="C7" s="26">
        <f t="shared" si="0"/>
        <v>795543</v>
      </c>
      <c r="D7" s="27">
        <f t="shared" si="1"/>
        <v>172361</v>
      </c>
      <c r="E7" s="27">
        <v>98391</v>
      </c>
      <c r="F7" s="27">
        <v>73970</v>
      </c>
      <c r="G7" s="27">
        <v>623182</v>
      </c>
      <c r="H7" s="28">
        <f>SUM(I7:J7)+SUM(L7:Q7)</f>
        <v>795543</v>
      </c>
      <c r="I7" s="27">
        <v>693910</v>
      </c>
      <c r="J7" s="27">
        <v>15000</v>
      </c>
      <c r="K7" s="29" t="s">
        <v>15</v>
      </c>
      <c r="L7" s="27">
        <v>2632</v>
      </c>
      <c r="M7" s="27">
        <v>10683</v>
      </c>
      <c r="N7" s="27">
        <v>1000</v>
      </c>
      <c r="O7" s="27">
        <v>25179</v>
      </c>
      <c r="P7" s="27">
        <v>2616</v>
      </c>
      <c r="Q7" s="30">
        <v>44523</v>
      </c>
    </row>
    <row r="8" spans="1:17" s="19" customFormat="1" ht="15" customHeight="1">
      <c r="A8" s="50" t="s">
        <v>35</v>
      </c>
      <c r="B8" s="66"/>
      <c r="C8" s="31">
        <f t="shared" si="0"/>
        <v>703762</v>
      </c>
      <c r="D8" s="31">
        <f t="shared" si="1"/>
        <v>204279</v>
      </c>
      <c r="E8" s="31">
        <f>E9</f>
        <v>132013</v>
      </c>
      <c r="F8" s="31">
        <f>F9</f>
        <v>72266</v>
      </c>
      <c r="G8" s="31">
        <f>G9+G12</f>
        <v>499483</v>
      </c>
      <c r="H8" s="32">
        <f>SUM(I8:Q8)</f>
        <v>690202</v>
      </c>
      <c r="I8" s="31">
        <f>I9+I12</f>
        <v>591868</v>
      </c>
      <c r="J8" s="31">
        <f>J9</f>
        <v>17000</v>
      </c>
      <c r="K8" s="33">
        <f>K9+K12</f>
        <v>0</v>
      </c>
      <c r="L8" s="31">
        <f>L9</f>
        <v>0</v>
      </c>
      <c r="M8" s="31">
        <f>M9+M12</f>
        <v>6404</v>
      </c>
      <c r="N8" s="31">
        <f>N9+N12</f>
        <v>355</v>
      </c>
      <c r="O8" s="31">
        <f>O9</f>
        <v>18612</v>
      </c>
      <c r="P8" s="31">
        <f>P9+P12</f>
        <v>8009</v>
      </c>
      <c r="Q8" s="34">
        <f>Q9</f>
        <v>47954</v>
      </c>
    </row>
    <row r="9" spans="1:17" s="19" customFormat="1" ht="15" customHeight="1">
      <c r="A9" s="64" t="s">
        <v>27</v>
      </c>
      <c r="B9" s="65"/>
      <c r="C9" s="35">
        <f t="shared" si="0"/>
        <v>227403</v>
      </c>
      <c r="D9" s="35">
        <f t="shared" si="1"/>
        <v>204279</v>
      </c>
      <c r="E9" s="35">
        <f>E10+E11</f>
        <v>132013</v>
      </c>
      <c r="F9" s="35">
        <f>F10+F11</f>
        <v>72266</v>
      </c>
      <c r="G9" s="35">
        <f>G10+G11</f>
        <v>23124</v>
      </c>
      <c r="H9" s="36">
        <f>SUM(I9:J9)+SUM(L9:Q9)</f>
        <v>213843</v>
      </c>
      <c r="I9" s="35">
        <f aca="true" t="shared" si="2" ref="I9:Q9">I10+I11</f>
        <v>122258</v>
      </c>
      <c r="J9" s="35">
        <f t="shared" si="2"/>
        <v>17000</v>
      </c>
      <c r="K9" s="37">
        <f t="shared" si="2"/>
        <v>0</v>
      </c>
      <c r="L9" s="35">
        <f t="shared" si="2"/>
        <v>0</v>
      </c>
      <c r="M9" s="35">
        <f t="shared" si="2"/>
        <v>57</v>
      </c>
      <c r="N9" s="35">
        <f t="shared" si="2"/>
        <v>355</v>
      </c>
      <c r="O9" s="35">
        <f t="shared" si="2"/>
        <v>18612</v>
      </c>
      <c r="P9" s="35">
        <f t="shared" si="2"/>
        <v>7607</v>
      </c>
      <c r="Q9" s="38">
        <f t="shared" si="2"/>
        <v>47954</v>
      </c>
    </row>
    <row r="10" spans="1:17" s="14" customFormat="1" ht="15" customHeight="1">
      <c r="A10" s="9"/>
      <c r="B10" s="10" t="s">
        <v>28</v>
      </c>
      <c r="C10" s="27">
        <f t="shared" si="0"/>
        <v>184244</v>
      </c>
      <c r="D10" s="27">
        <f t="shared" si="1"/>
        <v>173158</v>
      </c>
      <c r="E10" s="27">
        <v>106351</v>
      </c>
      <c r="F10" s="27">
        <v>66807</v>
      </c>
      <c r="G10" s="27">
        <v>11086</v>
      </c>
      <c r="H10" s="28">
        <f aca="true" t="shared" si="3" ref="H10:H15">SUM(I10:J10)+SUM(L10:Q10)</f>
        <v>173244</v>
      </c>
      <c r="I10" s="27">
        <v>120412</v>
      </c>
      <c r="J10" s="27">
        <v>4000</v>
      </c>
      <c r="K10" s="29">
        <v>0</v>
      </c>
      <c r="L10" s="27">
        <v>0</v>
      </c>
      <c r="M10" s="39">
        <v>38</v>
      </c>
      <c r="N10" s="27">
        <v>161</v>
      </c>
      <c r="O10" s="39">
        <v>0</v>
      </c>
      <c r="P10" s="27">
        <v>1588</v>
      </c>
      <c r="Q10" s="30">
        <v>47045</v>
      </c>
    </row>
    <row r="11" spans="1:17" s="14" customFormat="1" ht="15" customHeight="1">
      <c r="A11" s="9"/>
      <c r="B11" s="10" t="s">
        <v>29</v>
      </c>
      <c r="C11" s="27">
        <f t="shared" si="0"/>
        <v>43159</v>
      </c>
      <c r="D11" s="27">
        <f t="shared" si="1"/>
        <v>31121</v>
      </c>
      <c r="E11" s="27">
        <v>25662</v>
      </c>
      <c r="F11" s="27">
        <v>5459</v>
      </c>
      <c r="G11" s="27">
        <v>12038</v>
      </c>
      <c r="H11" s="28">
        <f t="shared" si="3"/>
        <v>40599</v>
      </c>
      <c r="I11" s="27">
        <v>1846</v>
      </c>
      <c r="J11" s="27">
        <v>13000</v>
      </c>
      <c r="K11" s="29">
        <v>0</v>
      </c>
      <c r="L11" s="39">
        <v>0</v>
      </c>
      <c r="M11" s="27">
        <v>19</v>
      </c>
      <c r="N11" s="27">
        <v>194</v>
      </c>
      <c r="O11" s="27">
        <v>18612</v>
      </c>
      <c r="P11" s="27">
        <v>6019</v>
      </c>
      <c r="Q11" s="30">
        <v>909</v>
      </c>
    </row>
    <row r="12" spans="1:17" s="19" customFormat="1" ht="15" customHeight="1">
      <c r="A12" s="64" t="s">
        <v>30</v>
      </c>
      <c r="B12" s="65"/>
      <c r="C12" s="35">
        <f>G12</f>
        <v>476359</v>
      </c>
      <c r="D12" s="40">
        <f>SUM(D13:D15)</f>
        <v>0</v>
      </c>
      <c r="E12" s="40">
        <f>SUM(E13:E15)</f>
        <v>0</v>
      </c>
      <c r="F12" s="40">
        <f>SUM(F13:F15)</f>
        <v>0</v>
      </c>
      <c r="G12" s="35">
        <f>SUM(G13:G15)</f>
        <v>476359</v>
      </c>
      <c r="H12" s="36">
        <f t="shared" si="3"/>
        <v>476359</v>
      </c>
      <c r="I12" s="35">
        <f aca="true" t="shared" si="4" ref="I12:Q12">SUM(I13:I15)</f>
        <v>469610</v>
      </c>
      <c r="J12" s="40">
        <f t="shared" si="4"/>
        <v>0</v>
      </c>
      <c r="K12" s="37">
        <f t="shared" si="4"/>
        <v>0</v>
      </c>
      <c r="L12" s="40">
        <f t="shared" si="4"/>
        <v>0</v>
      </c>
      <c r="M12" s="35">
        <f t="shared" si="4"/>
        <v>6347</v>
      </c>
      <c r="N12" s="35">
        <f t="shared" si="4"/>
        <v>0</v>
      </c>
      <c r="O12" s="40">
        <f t="shared" si="4"/>
        <v>0</v>
      </c>
      <c r="P12" s="35">
        <f t="shared" si="4"/>
        <v>402</v>
      </c>
      <c r="Q12" s="41">
        <f t="shared" si="4"/>
        <v>0</v>
      </c>
    </row>
    <row r="13" spans="1:17" s="14" customFormat="1" ht="15" customHeight="1">
      <c r="A13" s="9"/>
      <c r="B13" s="10" t="s">
        <v>31</v>
      </c>
      <c r="C13" s="27">
        <f>G13</f>
        <v>30338</v>
      </c>
      <c r="D13" s="39">
        <v>0</v>
      </c>
      <c r="E13" s="39">
        <v>0</v>
      </c>
      <c r="F13" s="39">
        <v>0</v>
      </c>
      <c r="G13" s="27">
        <f>H13</f>
        <v>30338</v>
      </c>
      <c r="H13" s="28">
        <f t="shared" si="3"/>
        <v>30338</v>
      </c>
      <c r="I13" s="27">
        <v>30000</v>
      </c>
      <c r="J13" s="39">
        <v>0</v>
      </c>
      <c r="K13" s="29">
        <v>0</v>
      </c>
      <c r="L13" s="39">
        <v>0</v>
      </c>
      <c r="M13" s="27">
        <v>270</v>
      </c>
      <c r="N13" s="27">
        <v>0</v>
      </c>
      <c r="O13" s="39">
        <v>0</v>
      </c>
      <c r="P13" s="39">
        <v>68</v>
      </c>
      <c r="Q13" s="42">
        <v>0</v>
      </c>
    </row>
    <row r="14" spans="1:17" s="14" customFormat="1" ht="15" customHeight="1">
      <c r="A14" s="9"/>
      <c r="B14" s="10" t="s">
        <v>32</v>
      </c>
      <c r="C14" s="27">
        <f>G14</f>
        <v>15613</v>
      </c>
      <c r="D14" s="39">
        <v>0</v>
      </c>
      <c r="E14" s="39">
        <v>0</v>
      </c>
      <c r="F14" s="39">
        <v>0</v>
      </c>
      <c r="G14" s="27">
        <f>H14</f>
        <v>15613</v>
      </c>
      <c r="H14" s="28">
        <f t="shared" si="3"/>
        <v>15613</v>
      </c>
      <c r="I14" s="27">
        <v>9202</v>
      </c>
      <c r="J14" s="39">
        <v>0</v>
      </c>
      <c r="K14" s="29">
        <v>0</v>
      </c>
      <c r="L14" s="39">
        <v>0</v>
      </c>
      <c r="M14" s="27">
        <v>6077</v>
      </c>
      <c r="N14" s="39">
        <v>0</v>
      </c>
      <c r="O14" s="39">
        <v>0</v>
      </c>
      <c r="P14" s="39">
        <v>334</v>
      </c>
      <c r="Q14" s="42">
        <v>0</v>
      </c>
    </row>
    <row r="15" spans="1:17" s="14" customFormat="1" ht="15" customHeight="1" thickBot="1">
      <c r="A15" s="20"/>
      <c r="B15" s="11" t="s">
        <v>33</v>
      </c>
      <c r="C15" s="43">
        <f>G15</f>
        <v>430408</v>
      </c>
      <c r="D15" s="44">
        <v>0</v>
      </c>
      <c r="E15" s="44">
        <v>0</v>
      </c>
      <c r="F15" s="44">
        <v>0</v>
      </c>
      <c r="G15" s="43">
        <f>H15</f>
        <v>430408</v>
      </c>
      <c r="H15" s="45">
        <f t="shared" si="3"/>
        <v>430408</v>
      </c>
      <c r="I15" s="43">
        <v>430408</v>
      </c>
      <c r="J15" s="44">
        <v>0</v>
      </c>
      <c r="K15" s="46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7">
        <v>0</v>
      </c>
    </row>
    <row r="16" spans="1:17" s="14" customFormat="1" ht="12" customHeight="1">
      <c r="A16" s="5"/>
      <c r="B16" s="6"/>
      <c r="C16" s="21"/>
      <c r="D16" s="22"/>
      <c r="E16" s="22"/>
      <c r="F16" s="22"/>
      <c r="G16" s="21"/>
      <c r="H16" s="21"/>
      <c r="I16" s="21"/>
      <c r="J16" s="22"/>
      <c r="K16" s="6"/>
      <c r="L16" s="22"/>
      <c r="M16" s="22"/>
      <c r="N16" s="22"/>
      <c r="O16" s="22"/>
      <c r="P16" s="22"/>
      <c r="Q16" s="22"/>
    </row>
    <row r="17" s="14" customFormat="1" ht="12" customHeight="1">
      <c r="A17" s="48" t="s">
        <v>34</v>
      </c>
    </row>
    <row r="18" s="14" customFormat="1" ht="12"/>
    <row r="19" s="14" customFormat="1" ht="12"/>
    <row r="20" spans="1:20" s="14" customFormat="1" ht="12" customHeight="1">
      <c r="A20" s="7"/>
      <c r="B20" s="7"/>
      <c r="C20" s="5"/>
      <c r="D20" s="5"/>
      <c r="E20" s="5"/>
      <c r="F20" s="5"/>
      <c r="G20" s="24"/>
      <c r="H20" s="24"/>
      <c r="I20" s="25"/>
      <c r="J20" s="25"/>
      <c r="K20" s="25"/>
      <c r="L20" s="25"/>
      <c r="M20" s="25"/>
      <c r="N20" s="5"/>
      <c r="O20" s="5"/>
      <c r="P20" s="5"/>
      <c r="Q20" s="5"/>
      <c r="R20" s="25"/>
      <c r="S20" s="25"/>
      <c r="T20" s="25"/>
    </row>
    <row r="21" spans="1:20" s="14" customFormat="1" ht="12" customHeight="1">
      <c r="A21" s="48"/>
      <c r="B21" s="23"/>
      <c r="N21" s="5"/>
      <c r="O21" s="5"/>
      <c r="P21" s="5"/>
      <c r="Q21" s="5"/>
      <c r="R21" s="25"/>
      <c r="S21" s="25"/>
      <c r="T21" s="25"/>
    </row>
    <row r="22" spans="1:20" s="14" customFormat="1" ht="12" customHeight="1">
      <c r="A22" s="48"/>
      <c r="B22" s="23"/>
      <c r="N22" s="5"/>
      <c r="O22" s="5"/>
      <c r="P22" s="5"/>
      <c r="Q22" s="5"/>
      <c r="R22" s="25"/>
      <c r="S22" s="25"/>
      <c r="T22" s="25"/>
    </row>
    <row r="23" s="14" customFormat="1" ht="12" customHeight="1">
      <c r="B23" s="23"/>
    </row>
    <row r="24" s="14" customFormat="1" ht="12"/>
    <row r="25" s="14" customFormat="1" ht="12"/>
    <row r="26" s="14" customFormat="1" ht="12"/>
    <row r="27" s="14" customFormat="1" ht="12"/>
    <row r="28" s="14" customFormat="1" ht="12"/>
  </sheetData>
  <sheetProtection/>
  <mergeCells count="17">
    <mergeCell ref="H3:Q3"/>
    <mergeCell ref="A8:B8"/>
    <mergeCell ref="A7:B7"/>
    <mergeCell ref="C3:G3"/>
    <mergeCell ref="D4:F4"/>
    <mergeCell ref="A4:B4"/>
    <mergeCell ref="I4:I5"/>
    <mergeCell ref="K4:K5"/>
    <mergeCell ref="P4:P5"/>
    <mergeCell ref="Q4:Q5"/>
    <mergeCell ref="J4:J5"/>
    <mergeCell ref="H4:H5"/>
    <mergeCell ref="A12:B12"/>
    <mergeCell ref="A9:B9"/>
    <mergeCell ref="C4:C5"/>
    <mergeCell ref="G4:G5"/>
    <mergeCell ref="A6:B6"/>
  </mergeCells>
  <printOptions horizontalCentered="1"/>
  <pageMargins left="0.1968503937007874" right="0.1968503937007874" top="0.7874015748031497" bottom="0.5905511811023623" header="0" footer="0"/>
  <pageSetup horizontalDpi="600" verticalDpi="600" orientation="landscape" paperSize="9" scale="9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群馬県林務部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林業振興課</dc:creator>
  <cp:keywords/>
  <dc:description/>
  <cp:lastModifiedBy>FJ-USER</cp:lastModifiedBy>
  <cp:lastPrinted>2009-09-29T08:44:06Z</cp:lastPrinted>
  <dcterms:created xsi:type="dcterms:W3CDTF">1997-01-07T10:15:35Z</dcterms:created>
  <dcterms:modified xsi:type="dcterms:W3CDTF">2016-02-16T00:02:49Z</dcterms:modified>
  <cp:category/>
  <cp:version/>
  <cp:contentType/>
  <cp:contentStatus/>
</cp:coreProperties>
</file>