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190" windowWidth="7680" windowHeight="9120" activeTab="0"/>
  </bookViews>
  <sheets>
    <sheet name="3-1木材需給実績" sheetId="1" r:id="rId1"/>
  </sheets>
  <definedNames>
    <definedName name="_xlnm.Print_Area" localSheetId="0">'3-1木材需給実績'!$B$1:$R$18</definedName>
  </definedNames>
  <calcPr fullCalcOnLoad="1"/>
</workbook>
</file>

<file path=xl/sharedStrings.xml><?xml version="1.0" encoding="utf-8"?>
<sst xmlns="http://schemas.openxmlformats.org/spreadsheetml/2006/main" count="38" uniqueCount="36">
  <si>
    <t>第１表　木材需給実績（素材換算）</t>
  </si>
  <si>
    <t>製　材　用</t>
  </si>
  <si>
    <t>チップ用</t>
  </si>
  <si>
    <t>パルプ用</t>
  </si>
  <si>
    <t>足場板</t>
  </si>
  <si>
    <t>合板用</t>
  </si>
  <si>
    <t>家　 具</t>
  </si>
  <si>
    <t>その他用</t>
  </si>
  <si>
    <t>移 出 量</t>
  </si>
  <si>
    <t>計</t>
  </si>
  <si>
    <t>民  有  林</t>
  </si>
  <si>
    <t>国  有  林</t>
  </si>
  <si>
    <t>杭丸太</t>
  </si>
  <si>
    <t>建具用</t>
  </si>
  <si>
    <t>こ原木用</t>
  </si>
  <si>
    <t>…</t>
  </si>
  <si>
    <r>
      <t>（単位：ｍ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</si>
  <si>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t>供　　　　　　　給　　　　　　　量</t>
  </si>
  <si>
    <t>区　　分</t>
  </si>
  <si>
    <t>総   数</t>
  </si>
  <si>
    <t>県　　　　内　　　　材</t>
  </si>
  <si>
    <t>移 入 量</t>
  </si>
  <si>
    <t>椎茸・なめ</t>
  </si>
  <si>
    <t>床   板</t>
  </si>
  <si>
    <t>需　　　　　　　                     要        　　　     　        　　　量</t>
  </si>
  <si>
    <t>平成１２年次</t>
  </si>
  <si>
    <t>平成１７年次</t>
  </si>
  <si>
    <t>平成１９年次</t>
  </si>
  <si>
    <t>国産材計</t>
  </si>
  <si>
    <t>針葉樹</t>
  </si>
  <si>
    <t>広葉樹</t>
  </si>
  <si>
    <t>外材計</t>
  </si>
  <si>
    <t>丸太</t>
  </si>
  <si>
    <t>半製品</t>
  </si>
  <si>
    <t>製品</t>
  </si>
  <si>
    <t>〔資料〕　林業振興課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</si>
</sst>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\-#,##0;&quot;-&quot;"/>
    <numFmt numFmtId="179" formatCode="#,##0;\-#,##0;&quot;…&quot;"/>
    <numFmt numFmtId="180" formatCode="#,##0.0;\-#,##0.0;&quot;-&quot;"/>
    <numFmt numFmtId="181" formatCode="#,##0.0_);[Red]\(#,##0.0\)"/>
    <numFmt numFmtId="182" formatCode="#,##0.0_ "/>
    <numFmt numFmtId="183" formatCode="0.0_);[Red]\(0.0\)"/>
    <numFmt numFmtId="184" formatCode="#,##0.00;\-#,##0.00;&quot;-&quot;"/>
    <numFmt numFmtId="185" formatCode="#,##0.000;\-#,##0.000;&quot;-&quot;"/>
  </numFmts>
  <fonts count="3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 quotePrefix="1">
      <alignment horizontal="right" vertical="center"/>
    </xf>
    <xf numFmtId="178" fontId="9" fillId="0" borderId="10" xfId="49" applyNumberFormat="1" applyFont="1" applyFill="1" applyBorder="1" applyAlignment="1">
      <alignment horizontal="right" vertical="center"/>
    </xf>
    <xf numFmtId="178" fontId="9" fillId="0" borderId="10" xfId="49" applyNumberFormat="1" applyFont="1" applyFill="1" applyBorder="1" applyAlignment="1">
      <alignment vertical="center"/>
    </xf>
    <xf numFmtId="178" fontId="9" fillId="0" borderId="11" xfId="49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horizontal="right" vertical="center"/>
    </xf>
    <xf numFmtId="178" fontId="9" fillId="0" borderId="12" xfId="49" applyNumberFormat="1" applyFont="1" applyFill="1" applyBorder="1" applyAlignment="1">
      <alignment vertical="center"/>
    </xf>
    <xf numFmtId="178" fontId="31" fillId="0" borderId="10" xfId="49" applyNumberFormat="1" applyFont="1" applyFill="1" applyBorder="1" applyAlignment="1">
      <alignment vertical="center"/>
    </xf>
    <xf numFmtId="178" fontId="31" fillId="0" borderId="11" xfId="49" applyNumberFormat="1" applyFont="1" applyFill="1" applyBorder="1" applyAlignment="1">
      <alignment vertical="center"/>
    </xf>
    <xf numFmtId="179" fontId="31" fillId="0" borderId="10" xfId="0" applyNumberFormat="1" applyFont="1" applyFill="1" applyBorder="1" applyAlignment="1">
      <alignment horizontal="right" vertical="center"/>
    </xf>
    <xf numFmtId="178" fontId="31" fillId="0" borderId="12" xfId="49" applyNumberFormat="1" applyFont="1" applyFill="1" applyBorder="1" applyAlignment="1">
      <alignment vertical="center"/>
    </xf>
    <xf numFmtId="178" fontId="31" fillId="0" borderId="13" xfId="49" applyNumberFormat="1" applyFont="1" applyFill="1" applyBorder="1" applyAlignment="1">
      <alignment vertical="center"/>
    </xf>
    <xf numFmtId="178" fontId="31" fillId="0" borderId="14" xfId="49" applyNumberFormat="1" applyFont="1" applyFill="1" applyBorder="1" applyAlignment="1">
      <alignment vertical="center"/>
    </xf>
    <xf numFmtId="179" fontId="31" fillId="0" borderId="13" xfId="0" applyNumberFormat="1" applyFont="1" applyFill="1" applyBorder="1" applyAlignment="1">
      <alignment horizontal="right" vertical="center"/>
    </xf>
    <xf numFmtId="178" fontId="31" fillId="0" borderId="15" xfId="49" applyNumberFormat="1" applyFont="1" applyFill="1" applyBorder="1" applyAlignment="1">
      <alignment vertical="center"/>
    </xf>
    <xf numFmtId="178" fontId="9" fillId="0" borderId="10" xfId="49" applyNumberFormat="1" applyFont="1" applyFill="1" applyBorder="1" applyAlignment="1">
      <alignment vertical="center"/>
    </xf>
    <xf numFmtId="178" fontId="9" fillId="0" borderId="11" xfId="49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horizontal="right" vertical="center"/>
    </xf>
    <xf numFmtId="178" fontId="9" fillId="0" borderId="10" xfId="49" applyNumberFormat="1" applyFont="1" applyFill="1" applyBorder="1" applyAlignment="1" quotePrefix="1">
      <alignment horizontal="right" vertical="center"/>
    </xf>
    <xf numFmtId="178" fontId="9" fillId="0" borderId="12" xfId="49" applyNumberFormat="1" applyFont="1" applyFill="1" applyBorder="1" applyAlignment="1">
      <alignment vertical="center"/>
    </xf>
    <xf numFmtId="178" fontId="31" fillId="0" borderId="13" xfId="49" applyNumberFormat="1" applyFont="1" applyFill="1" applyBorder="1" applyAlignment="1" quotePrefix="1">
      <alignment horizontal="right" vertical="center"/>
    </xf>
    <xf numFmtId="178" fontId="31" fillId="0" borderId="15" xfId="49" applyNumberFormat="1" applyFont="1" applyFill="1" applyBorder="1" applyAlignment="1" quotePrefix="1">
      <alignment horizontal="right" vertical="center"/>
    </xf>
    <xf numFmtId="178" fontId="9" fillId="0" borderId="12" xfId="49" applyNumberFormat="1" applyFont="1" applyFill="1" applyBorder="1" applyAlignment="1" quotePrefix="1">
      <alignment horizontal="right" vertical="center"/>
    </xf>
    <xf numFmtId="178" fontId="9" fillId="0" borderId="16" xfId="49" applyNumberFormat="1" applyFont="1" applyFill="1" applyBorder="1" applyAlignment="1">
      <alignment vertical="center"/>
    </xf>
    <xf numFmtId="178" fontId="9" fillId="0" borderId="16" xfId="49" applyNumberFormat="1" applyFont="1" applyFill="1" applyBorder="1" applyAlignment="1" quotePrefix="1">
      <alignment horizontal="right" vertical="center"/>
    </xf>
    <xf numFmtId="178" fontId="9" fillId="0" borderId="17" xfId="49" applyNumberFormat="1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horizontal="right" vertical="center"/>
    </xf>
    <xf numFmtId="178" fontId="9" fillId="0" borderId="18" xfId="49" applyNumberFormat="1" applyFont="1" applyFill="1" applyBorder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9" fillId="18" borderId="19" xfId="0" applyFont="1" applyFill="1" applyBorder="1" applyAlignment="1">
      <alignment horizontal="distributed" vertical="center"/>
    </xf>
    <xf numFmtId="0" fontId="9" fillId="18" borderId="20" xfId="0" applyFont="1" applyFill="1" applyBorder="1" applyAlignment="1">
      <alignment horizontal="distributed" vertical="center"/>
    </xf>
    <xf numFmtId="0" fontId="9" fillId="7" borderId="21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9" fillId="18" borderId="23" xfId="0" applyFont="1" applyFill="1" applyBorder="1" applyAlignment="1">
      <alignment horizontal="distributed" vertical="center"/>
    </xf>
    <xf numFmtId="0" fontId="9" fillId="18" borderId="24" xfId="0" applyFont="1" applyFill="1" applyBorder="1" applyAlignment="1">
      <alignment horizontal="distributed" vertical="center"/>
    </xf>
    <xf numFmtId="0" fontId="9" fillId="18" borderId="25" xfId="0" applyFont="1" applyFill="1" applyBorder="1" applyAlignment="1">
      <alignment vertical="center"/>
    </xf>
    <xf numFmtId="0" fontId="9" fillId="18" borderId="26" xfId="0" applyFont="1" applyFill="1" applyBorder="1" applyAlignment="1">
      <alignment vertical="center"/>
    </xf>
    <xf numFmtId="0" fontId="9" fillId="18" borderId="19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27" xfId="0" applyFont="1" applyFill="1" applyBorder="1" applyAlignment="1">
      <alignment vertical="center"/>
    </xf>
    <xf numFmtId="0" fontId="9" fillId="18" borderId="28" xfId="0" applyFont="1" applyFill="1" applyBorder="1" applyAlignment="1">
      <alignment vertical="center"/>
    </xf>
    <xf numFmtId="0" fontId="31" fillId="18" borderId="19" xfId="0" applyFont="1" applyFill="1" applyBorder="1" applyAlignment="1">
      <alignment horizontal="distributed" vertical="center"/>
    </xf>
    <xf numFmtId="0" fontId="31" fillId="18" borderId="20" xfId="0" applyFont="1" applyFill="1" applyBorder="1" applyAlignment="1">
      <alignment horizontal="distributed" vertical="center"/>
    </xf>
    <xf numFmtId="0" fontId="31" fillId="18" borderId="23" xfId="0" applyFont="1" applyFill="1" applyBorder="1" applyAlignment="1">
      <alignment horizontal="distributed" vertical="center"/>
    </xf>
    <xf numFmtId="0" fontId="9" fillId="18" borderId="19" xfId="0" applyFont="1" applyFill="1" applyBorder="1" applyAlignment="1">
      <alignment horizontal="distributed" vertical="center"/>
    </xf>
    <xf numFmtId="0" fontId="9" fillId="18" borderId="20" xfId="0" applyFont="1" applyFill="1" applyBorder="1" applyAlignment="1">
      <alignment horizontal="distributed" vertical="center"/>
    </xf>
    <xf numFmtId="0" fontId="9" fillId="18" borderId="29" xfId="0" applyFont="1" applyFill="1" applyBorder="1" applyAlignment="1">
      <alignment horizontal="distributed" vertical="center"/>
    </xf>
    <xf numFmtId="0" fontId="9" fillId="18" borderId="30" xfId="0" applyFont="1" applyFill="1" applyBorder="1" applyAlignment="1">
      <alignment horizontal="distributed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3" customWidth="1"/>
    <col min="2" max="2" width="3.625" style="3" customWidth="1"/>
    <col min="3" max="3" width="8.625" style="3" customWidth="1"/>
    <col min="4" max="7" width="9.625" style="3" customWidth="1"/>
    <col min="8" max="8" width="9.875" style="3" customWidth="1"/>
    <col min="9" max="20" width="9.625" style="3" customWidth="1"/>
    <col min="21" max="16384" width="9.00390625" style="3" customWidth="1"/>
  </cols>
  <sheetData>
    <row r="1" spans="2:6" s="2" customFormat="1" ht="19.5" customHeight="1">
      <c r="B1" s="7" t="s">
        <v>0</v>
      </c>
      <c r="C1" s="1"/>
      <c r="D1" s="1"/>
      <c r="E1" s="1"/>
      <c r="F1" s="1"/>
    </row>
    <row r="2" ht="14.25" customHeight="1" thickBot="1">
      <c r="R2" s="4" t="s">
        <v>16</v>
      </c>
    </row>
    <row r="3" spans="2:18" s="8" customFormat="1" ht="15" customHeight="1">
      <c r="B3" s="45"/>
      <c r="C3" s="46"/>
      <c r="D3" s="41" t="s">
        <v>17</v>
      </c>
      <c r="E3" s="58"/>
      <c r="F3" s="58"/>
      <c r="G3" s="58"/>
      <c r="H3" s="59"/>
      <c r="I3" s="60" t="s">
        <v>24</v>
      </c>
      <c r="J3" s="61"/>
      <c r="K3" s="61"/>
      <c r="L3" s="61"/>
      <c r="M3" s="61"/>
      <c r="N3" s="61"/>
      <c r="O3" s="61"/>
      <c r="P3" s="61"/>
      <c r="Q3" s="61"/>
      <c r="R3" s="62"/>
    </row>
    <row r="4" spans="2:18" s="8" customFormat="1" ht="15" customHeight="1">
      <c r="B4" s="47" t="s">
        <v>18</v>
      </c>
      <c r="C4" s="48"/>
      <c r="D4" s="67" t="s">
        <v>19</v>
      </c>
      <c r="E4" s="63" t="s">
        <v>20</v>
      </c>
      <c r="F4" s="64"/>
      <c r="G4" s="65"/>
      <c r="H4" s="67" t="s">
        <v>21</v>
      </c>
      <c r="I4" s="67" t="s">
        <v>19</v>
      </c>
      <c r="J4" s="67" t="s">
        <v>1</v>
      </c>
      <c r="K4" s="67" t="s">
        <v>2</v>
      </c>
      <c r="L4" s="67" t="s">
        <v>3</v>
      </c>
      <c r="M4" s="68" t="s">
        <v>4</v>
      </c>
      <c r="N4" s="68" t="s">
        <v>5</v>
      </c>
      <c r="O4" s="68" t="s">
        <v>6</v>
      </c>
      <c r="P4" s="68" t="s">
        <v>22</v>
      </c>
      <c r="Q4" s="67" t="s">
        <v>7</v>
      </c>
      <c r="R4" s="69" t="s">
        <v>8</v>
      </c>
    </row>
    <row r="5" spans="2:18" s="8" customFormat="1" ht="15" customHeight="1">
      <c r="B5" s="49"/>
      <c r="C5" s="50"/>
      <c r="D5" s="42"/>
      <c r="E5" s="66" t="s">
        <v>9</v>
      </c>
      <c r="F5" s="66" t="s">
        <v>10</v>
      </c>
      <c r="G5" s="66" t="s">
        <v>11</v>
      </c>
      <c r="H5" s="42"/>
      <c r="I5" s="42"/>
      <c r="J5" s="42"/>
      <c r="K5" s="42"/>
      <c r="L5" s="42"/>
      <c r="M5" s="66" t="s">
        <v>12</v>
      </c>
      <c r="N5" s="66" t="s">
        <v>23</v>
      </c>
      <c r="O5" s="66" t="s">
        <v>13</v>
      </c>
      <c r="P5" s="66" t="s">
        <v>14</v>
      </c>
      <c r="Q5" s="42"/>
      <c r="R5" s="70"/>
    </row>
    <row r="6" spans="2:18" s="8" customFormat="1" ht="15" customHeight="1">
      <c r="B6" s="43" t="s">
        <v>25</v>
      </c>
      <c r="C6" s="44"/>
      <c r="D6" s="12">
        <f aca="true" t="shared" si="0" ref="D6:D11">E6+H6</f>
        <v>933755</v>
      </c>
      <c r="E6" s="13">
        <f aca="true" t="shared" si="1" ref="E6:E11">F6+G6</f>
        <v>194546</v>
      </c>
      <c r="F6" s="13">
        <v>148099</v>
      </c>
      <c r="G6" s="13">
        <v>46447</v>
      </c>
      <c r="H6" s="13">
        <v>739209</v>
      </c>
      <c r="I6" s="14">
        <f>SUM(J6:K6)+SUM(M6:R6)</f>
        <v>933755</v>
      </c>
      <c r="J6" s="13">
        <v>824163</v>
      </c>
      <c r="K6" s="13">
        <v>14000</v>
      </c>
      <c r="L6" s="15" t="s">
        <v>15</v>
      </c>
      <c r="M6" s="13">
        <v>677</v>
      </c>
      <c r="N6" s="13">
        <v>20081</v>
      </c>
      <c r="O6" s="13">
        <v>4000</v>
      </c>
      <c r="P6" s="13">
        <v>34946</v>
      </c>
      <c r="Q6" s="13">
        <v>3179</v>
      </c>
      <c r="R6" s="16">
        <v>32709</v>
      </c>
    </row>
    <row r="7" spans="2:18" s="8" customFormat="1" ht="15" customHeight="1">
      <c r="B7" s="39" t="s">
        <v>26</v>
      </c>
      <c r="C7" s="40"/>
      <c r="D7" s="12">
        <f t="shared" si="0"/>
        <v>795543</v>
      </c>
      <c r="E7" s="13">
        <f t="shared" si="1"/>
        <v>172361</v>
      </c>
      <c r="F7" s="13">
        <v>98391</v>
      </c>
      <c r="G7" s="13">
        <v>73970</v>
      </c>
      <c r="H7" s="13">
        <v>623182</v>
      </c>
      <c r="I7" s="14">
        <f>SUM(J7:K7)+SUM(M7:R7)</f>
        <v>795543</v>
      </c>
      <c r="J7" s="13">
        <v>693910</v>
      </c>
      <c r="K7" s="13">
        <v>15000</v>
      </c>
      <c r="L7" s="15" t="s">
        <v>15</v>
      </c>
      <c r="M7" s="13">
        <v>2632</v>
      </c>
      <c r="N7" s="13">
        <v>10683</v>
      </c>
      <c r="O7" s="13">
        <v>1000</v>
      </c>
      <c r="P7" s="13">
        <v>25179</v>
      </c>
      <c r="Q7" s="13">
        <v>2616</v>
      </c>
      <c r="R7" s="16">
        <v>44523</v>
      </c>
    </row>
    <row r="8" spans="2:18" s="9" customFormat="1" ht="15" customHeight="1">
      <c r="B8" s="51" t="s">
        <v>27</v>
      </c>
      <c r="C8" s="52"/>
      <c r="D8" s="17">
        <f t="shared" si="0"/>
        <v>712993</v>
      </c>
      <c r="E8" s="17">
        <f t="shared" si="1"/>
        <v>204453</v>
      </c>
      <c r="F8" s="17">
        <f>F9</f>
        <v>128981</v>
      </c>
      <c r="G8" s="17">
        <f>G9</f>
        <v>75472</v>
      </c>
      <c r="H8" s="17">
        <f>H9+H12</f>
        <v>508540</v>
      </c>
      <c r="I8" s="18">
        <f>SUM(J8:R8)</f>
        <v>712993</v>
      </c>
      <c r="J8" s="17">
        <f>J9+J12</f>
        <v>624856</v>
      </c>
      <c r="K8" s="17">
        <f>K9</f>
        <v>14000</v>
      </c>
      <c r="L8" s="19">
        <f>L9+L12</f>
        <v>0</v>
      </c>
      <c r="M8" s="17">
        <f>M9</f>
        <v>1904</v>
      </c>
      <c r="N8" s="17">
        <f>N9+N12</f>
        <v>6934</v>
      </c>
      <c r="O8" s="17">
        <f>O9+O12</f>
        <v>2000</v>
      </c>
      <c r="P8" s="17">
        <f>P9</f>
        <v>23417</v>
      </c>
      <c r="Q8" s="17">
        <f>Q9+Q12</f>
        <v>2029</v>
      </c>
      <c r="R8" s="20">
        <f>R9</f>
        <v>37853</v>
      </c>
    </row>
    <row r="9" spans="2:18" s="9" customFormat="1" ht="15" customHeight="1">
      <c r="B9" s="53" t="s">
        <v>28</v>
      </c>
      <c r="C9" s="44"/>
      <c r="D9" s="21">
        <f t="shared" si="0"/>
        <v>222383</v>
      </c>
      <c r="E9" s="21">
        <f t="shared" si="1"/>
        <v>204453</v>
      </c>
      <c r="F9" s="21">
        <f>F10+F11</f>
        <v>128981</v>
      </c>
      <c r="G9" s="21">
        <f>G10+G11</f>
        <v>75472</v>
      </c>
      <c r="H9" s="21">
        <f>H10+H11</f>
        <v>17930</v>
      </c>
      <c r="I9" s="22">
        <f>SUM(J9:K9)+SUM(M9:R9)</f>
        <v>222383</v>
      </c>
      <c r="J9" s="21">
        <f aca="true" t="shared" si="2" ref="J9:R9">J10+J11</f>
        <v>141143</v>
      </c>
      <c r="K9" s="21">
        <f t="shared" si="2"/>
        <v>14000</v>
      </c>
      <c r="L9" s="23">
        <f t="shared" si="2"/>
        <v>0</v>
      </c>
      <c r="M9" s="21">
        <f t="shared" si="2"/>
        <v>1904</v>
      </c>
      <c r="N9" s="21">
        <f t="shared" si="2"/>
        <v>76</v>
      </c>
      <c r="O9" s="21">
        <f t="shared" si="2"/>
        <v>2000</v>
      </c>
      <c r="P9" s="21">
        <f t="shared" si="2"/>
        <v>23417</v>
      </c>
      <c r="Q9" s="21">
        <f t="shared" si="2"/>
        <v>1990</v>
      </c>
      <c r="R9" s="24">
        <f t="shared" si="2"/>
        <v>37853</v>
      </c>
    </row>
    <row r="10" spans="2:18" s="8" customFormat="1" ht="15" customHeight="1">
      <c r="B10" s="54"/>
      <c r="C10" s="55" t="s">
        <v>29</v>
      </c>
      <c r="D10" s="25">
        <f t="shared" si="0"/>
        <v>179288</v>
      </c>
      <c r="E10" s="25">
        <f t="shared" si="1"/>
        <v>172242</v>
      </c>
      <c r="F10" s="25">
        <v>101251</v>
      </c>
      <c r="G10" s="25">
        <v>70991</v>
      </c>
      <c r="H10" s="25">
        <v>7046</v>
      </c>
      <c r="I10" s="26">
        <f aca="true" t="shared" si="3" ref="I10:I15">SUM(J10:K10)+SUM(M10:R10)</f>
        <v>179288</v>
      </c>
      <c r="J10" s="25">
        <v>137004</v>
      </c>
      <c r="K10" s="25">
        <v>1000</v>
      </c>
      <c r="L10" s="27">
        <v>0</v>
      </c>
      <c r="M10" s="25">
        <v>1904</v>
      </c>
      <c r="N10" s="28">
        <v>38</v>
      </c>
      <c r="O10" s="25">
        <v>1139</v>
      </c>
      <c r="P10" s="28">
        <v>0</v>
      </c>
      <c r="Q10" s="25">
        <v>1222</v>
      </c>
      <c r="R10" s="29">
        <v>36981</v>
      </c>
    </row>
    <row r="11" spans="2:18" s="8" customFormat="1" ht="15" customHeight="1">
      <c r="B11" s="54"/>
      <c r="C11" s="55" t="s">
        <v>30</v>
      </c>
      <c r="D11" s="25">
        <f t="shared" si="0"/>
        <v>43095</v>
      </c>
      <c r="E11" s="25">
        <f t="shared" si="1"/>
        <v>32211</v>
      </c>
      <c r="F11" s="25">
        <v>27730</v>
      </c>
      <c r="G11" s="25">
        <v>4481</v>
      </c>
      <c r="H11" s="25">
        <v>10884</v>
      </c>
      <c r="I11" s="26">
        <f t="shared" si="3"/>
        <v>43095</v>
      </c>
      <c r="J11" s="25">
        <v>4139</v>
      </c>
      <c r="K11" s="25">
        <v>13000</v>
      </c>
      <c r="L11" s="27">
        <v>0</v>
      </c>
      <c r="M11" s="28">
        <v>0</v>
      </c>
      <c r="N11" s="25">
        <v>38</v>
      </c>
      <c r="O11" s="25">
        <v>861</v>
      </c>
      <c r="P11" s="25">
        <v>23417</v>
      </c>
      <c r="Q11" s="25">
        <v>768</v>
      </c>
      <c r="R11" s="29">
        <v>872</v>
      </c>
    </row>
    <row r="12" spans="2:18" s="9" customFormat="1" ht="15" customHeight="1">
      <c r="B12" s="53" t="s">
        <v>31</v>
      </c>
      <c r="C12" s="44"/>
      <c r="D12" s="21">
        <f>H12</f>
        <v>490610</v>
      </c>
      <c r="E12" s="30">
        <f>SUM(E13:E15)</f>
        <v>0</v>
      </c>
      <c r="F12" s="30">
        <f>SUM(F13:F15)</f>
        <v>0</v>
      </c>
      <c r="G12" s="30">
        <f>SUM(G13:G15)</f>
        <v>0</v>
      </c>
      <c r="H12" s="21">
        <f>SUM(H13:H15)</f>
        <v>490610</v>
      </c>
      <c r="I12" s="22">
        <f t="shared" si="3"/>
        <v>490610</v>
      </c>
      <c r="J12" s="21">
        <f aca="true" t="shared" si="4" ref="J12:R12">SUM(J13:J15)</f>
        <v>483713</v>
      </c>
      <c r="K12" s="30">
        <f t="shared" si="4"/>
        <v>0</v>
      </c>
      <c r="L12" s="23">
        <f t="shared" si="4"/>
        <v>0</v>
      </c>
      <c r="M12" s="30">
        <f t="shared" si="4"/>
        <v>0</v>
      </c>
      <c r="N12" s="21">
        <f t="shared" si="4"/>
        <v>6858</v>
      </c>
      <c r="O12" s="21">
        <f t="shared" si="4"/>
        <v>0</v>
      </c>
      <c r="P12" s="30">
        <f t="shared" si="4"/>
        <v>0</v>
      </c>
      <c r="Q12" s="21">
        <f t="shared" si="4"/>
        <v>39</v>
      </c>
      <c r="R12" s="31">
        <f t="shared" si="4"/>
        <v>0</v>
      </c>
    </row>
    <row r="13" spans="2:18" s="8" customFormat="1" ht="15" customHeight="1">
      <c r="B13" s="54"/>
      <c r="C13" s="55" t="s">
        <v>32</v>
      </c>
      <c r="D13" s="25">
        <f>H13</f>
        <v>36209</v>
      </c>
      <c r="E13" s="28">
        <v>0</v>
      </c>
      <c r="F13" s="28">
        <v>0</v>
      </c>
      <c r="G13" s="28">
        <v>0</v>
      </c>
      <c r="H13" s="25">
        <v>36209</v>
      </c>
      <c r="I13" s="26">
        <f t="shared" si="3"/>
        <v>36209</v>
      </c>
      <c r="J13" s="25">
        <v>36000</v>
      </c>
      <c r="K13" s="28">
        <v>0</v>
      </c>
      <c r="L13" s="27">
        <v>0</v>
      </c>
      <c r="M13" s="28">
        <v>0</v>
      </c>
      <c r="N13" s="25">
        <v>180</v>
      </c>
      <c r="O13" s="25">
        <v>0</v>
      </c>
      <c r="P13" s="28">
        <v>0</v>
      </c>
      <c r="Q13" s="28">
        <v>29</v>
      </c>
      <c r="R13" s="32">
        <v>0</v>
      </c>
    </row>
    <row r="14" spans="2:18" s="8" customFormat="1" ht="15" customHeight="1">
      <c r="B14" s="54"/>
      <c r="C14" s="55" t="s">
        <v>33</v>
      </c>
      <c r="D14" s="25">
        <f>H14</f>
        <v>21683</v>
      </c>
      <c r="E14" s="28">
        <v>0</v>
      </c>
      <c r="F14" s="28">
        <v>0</v>
      </c>
      <c r="G14" s="28">
        <v>0</v>
      </c>
      <c r="H14" s="25">
        <v>21683</v>
      </c>
      <c r="I14" s="26">
        <f t="shared" si="3"/>
        <v>21683</v>
      </c>
      <c r="J14" s="25">
        <v>14995</v>
      </c>
      <c r="K14" s="28">
        <v>0</v>
      </c>
      <c r="L14" s="27">
        <v>0</v>
      </c>
      <c r="M14" s="28">
        <v>0</v>
      </c>
      <c r="N14" s="25">
        <v>6678</v>
      </c>
      <c r="O14" s="28">
        <v>0</v>
      </c>
      <c r="P14" s="28">
        <v>0</v>
      </c>
      <c r="Q14" s="28">
        <v>10</v>
      </c>
      <c r="R14" s="32">
        <v>0</v>
      </c>
    </row>
    <row r="15" spans="2:18" s="8" customFormat="1" ht="15" customHeight="1" thickBot="1">
      <c r="B15" s="56"/>
      <c r="C15" s="57" t="s">
        <v>34</v>
      </c>
      <c r="D15" s="33">
        <f>H15</f>
        <v>432718</v>
      </c>
      <c r="E15" s="34">
        <v>0</v>
      </c>
      <c r="F15" s="34">
        <v>0</v>
      </c>
      <c r="G15" s="34">
        <v>0</v>
      </c>
      <c r="H15" s="33">
        <v>432718</v>
      </c>
      <c r="I15" s="35">
        <f t="shared" si="3"/>
        <v>432718</v>
      </c>
      <c r="J15" s="33">
        <v>432718</v>
      </c>
      <c r="K15" s="34">
        <v>0</v>
      </c>
      <c r="L15" s="3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7">
        <v>0</v>
      </c>
    </row>
    <row r="16" spans="2:18" s="8" customFormat="1" ht="12" customHeight="1">
      <c r="B16" s="5"/>
      <c r="C16" s="6"/>
      <c r="D16" s="10"/>
      <c r="E16" s="11"/>
      <c r="F16" s="11"/>
      <c r="G16" s="11"/>
      <c r="H16" s="10"/>
      <c r="I16" s="10"/>
      <c r="J16" s="10"/>
      <c r="K16" s="11"/>
      <c r="L16" s="6"/>
      <c r="M16" s="11"/>
      <c r="N16" s="11"/>
      <c r="O16" s="11"/>
      <c r="P16" s="11"/>
      <c r="Q16" s="11"/>
      <c r="R16" s="11"/>
    </row>
    <row r="17" s="8" customFormat="1" ht="12" customHeight="1">
      <c r="B17" s="38" t="s">
        <v>35</v>
      </c>
    </row>
    <row r="18" s="8" customFormat="1" ht="12"/>
    <row r="19" s="8" customFormat="1" ht="12"/>
    <row r="20" s="8" customFormat="1" ht="12"/>
    <row r="21" s="8" customFormat="1" ht="12"/>
    <row r="22" s="8" customFormat="1" ht="12"/>
    <row r="23" s="8" customFormat="1" ht="12"/>
  </sheetData>
  <sheetProtection/>
  <mergeCells count="17">
    <mergeCell ref="I3:R3"/>
    <mergeCell ref="B8:C8"/>
    <mergeCell ref="B7:C7"/>
    <mergeCell ref="D3:H3"/>
    <mergeCell ref="E4:G4"/>
    <mergeCell ref="B4:C4"/>
    <mergeCell ref="J4:J5"/>
    <mergeCell ref="L4:L5"/>
    <mergeCell ref="Q4:Q5"/>
    <mergeCell ref="R4:R5"/>
    <mergeCell ref="K4:K5"/>
    <mergeCell ref="I4:I5"/>
    <mergeCell ref="B12:C12"/>
    <mergeCell ref="B9:C9"/>
    <mergeCell ref="D4:D5"/>
    <mergeCell ref="H4:H5"/>
    <mergeCell ref="B6:C6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9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izm-k</cp:lastModifiedBy>
  <cp:lastPrinted>2008-12-15T00:14:03Z</cp:lastPrinted>
  <dcterms:created xsi:type="dcterms:W3CDTF">1997-01-07T10:15:35Z</dcterms:created>
  <dcterms:modified xsi:type="dcterms:W3CDTF">2009-01-27T09:55:40Z</dcterms:modified>
  <cp:category/>
  <cp:version/>
  <cp:contentType/>
  <cp:contentStatus/>
</cp:coreProperties>
</file>