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3-1木材需給実績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<sst xmlns="http://schemas.openxmlformats.org/spreadsheetml/2006/main" count="83" uniqueCount="37">
  <si>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</si>
  <si>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</si>
  <si>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</si>
  <si>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</si>
  <si>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</si>
  <si>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</si>
  <si>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</si>
  <si>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</si>
  <si>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</si>
  <si>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</si>
  <si>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</si>
  <si>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</si>
  <si>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</si>
  <si>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床板</t>
  </si>
  <si>
    <t>建具用</t>
  </si>
  <si>
    <t>こ原木用</t>
  </si>
  <si>
    <t>…</t>
  </si>
  <si>
    <t>国産材計</t>
  </si>
  <si>
    <t>－</t>
  </si>
  <si>
    <t>外材計</t>
  </si>
  <si>
    <t>平成　２年次</t>
  </si>
  <si>
    <t>　　針 葉 樹</t>
  </si>
  <si>
    <t>　　広 葉 樹</t>
  </si>
  <si>
    <t>　　丸　　太</t>
  </si>
  <si>
    <t>　　半 製 品</t>
  </si>
  <si>
    <t>　　製　　品</t>
  </si>
  <si>
    <t>〔資料〕　林業振興課</t>
  </si>
  <si>
    <t>供　　　　　　　給　　　　　　　量</t>
  </si>
  <si>
    <t>需　　　　　　　要　　　　　　　量</t>
  </si>
  <si>
    <t>区　　分</t>
  </si>
  <si>
    <t>総   数</t>
  </si>
  <si>
    <t>県　　　　内　　　　材</t>
  </si>
  <si>
    <t>移 入 量</t>
  </si>
  <si>
    <t>椎茸・なめ</t>
  </si>
  <si>
    <t>平成　７年次</t>
  </si>
  <si>
    <t>平成１１年次</t>
  </si>
  <si>
    <r>
      <t>（単位：ｍ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</si>
</sst>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distributed" vertical="center"/>
    </xf>
    <xf numFmtId="176" fontId="6" fillId="0" borderId="1" xfId="17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176" fontId="6" fillId="0" borderId="10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1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17" applyNumberFormat="1" applyFont="1" applyBorder="1" applyAlignment="1" quotePrefix="1">
      <alignment horizontal="right" vertical="center"/>
    </xf>
    <xf numFmtId="176" fontId="6" fillId="0" borderId="12" xfId="17" applyNumberFormat="1" applyFont="1" applyBorder="1" applyAlignment="1">
      <alignment vertical="center"/>
    </xf>
    <xf numFmtId="176" fontId="6" fillId="0" borderId="12" xfId="17" applyNumberFormat="1" applyFont="1" applyBorder="1" applyAlignment="1" quotePrefix="1">
      <alignment horizontal="right" vertical="center"/>
    </xf>
    <xf numFmtId="176" fontId="6" fillId="0" borderId="13" xfId="17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3" xfId="17" applyNumberFormat="1" applyFont="1" applyBorder="1" applyAlignment="1">
      <alignment vertical="center"/>
    </xf>
    <xf numFmtId="176" fontId="6" fillId="0" borderId="2" xfId="17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3" xfId="17" applyNumberFormat="1" applyFont="1" applyBorder="1" applyAlignment="1" quotePrefix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176" fontId="6" fillId="0" borderId="14" xfId="17" applyNumberFormat="1" applyFont="1" applyBorder="1" applyAlignment="1">
      <alignment vertical="center"/>
    </xf>
    <xf numFmtId="176" fontId="6" fillId="0" borderId="14" xfId="17" applyNumberFormat="1" applyFont="1" applyBorder="1" applyAlignment="1" quotePrefix="1">
      <alignment horizontal="right" vertical="center"/>
    </xf>
    <xf numFmtId="176" fontId="6" fillId="0" borderId="10" xfId="17" applyNumberFormat="1" applyFont="1" applyBorder="1" applyAlignment="1" quotePrefix="1">
      <alignment horizontal="right" vertical="center"/>
    </xf>
    <xf numFmtId="0" fontId="6" fillId="3" borderId="17" xfId="0" applyFont="1" applyFill="1" applyBorder="1" applyAlignment="1">
      <alignment vertical="center"/>
    </xf>
    <xf numFmtId="176" fontId="6" fillId="0" borderId="18" xfId="17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vertical="center"/>
    </xf>
    <xf numFmtId="0" fontId="6" fillId="4" borderId="3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SheetLayoutView="100" workbookViewId="0" topLeftCell="A1">
      <selection activeCell="O22" sqref="O22"/>
    </sheetView>
  </sheetViews>
  <sheetFormatPr defaultColWidth="9.00390625" defaultRowHeight="13.5"/>
  <cols>
    <col min="1" max="1" width="2.625" style="3" customWidth="1"/>
    <col min="2" max="2" width="3.375" style="3" customWidth="1"/>
    <col min="3" max="3" width="9.375" style="3" customWidth="1"/>
    <col min="4" max="18" width="9.625" style="3" customWidth="1"/>
    <col min="19" max="16384" width="9.00390625" style="3" customWidth="1"/>
  </cols>
  <sheetData>
    <row r="1" spans="2:6" s="1" customFormat="1" ht="14.25" customHeight="1">
      <c r="B1" s="2" t="s">
        <v>0</v>
      </c>
      <c r="C1" s="2"/>
      <c r="D1" s="2"/>
      <c r="E1" s="2"/>
      <c r="F1" s="2"/>
    </row>
    <row r="2" ht="12" customHeight="1" thickBot="1">
      <c r="R2" s="43" t="s">
        <v>36</v>
      </c>
    </row>
    <row r="3" spans="2:18" ht="12" customHeight="1">
      <c r="B3" s="57"/>
      <c r="C3" s="58"/>
      <c r="D3" s="51" t="s">
        <v>27</v>
      </c>
      <c r="E3" s="52"/>
      <c r="F3" s="52"/>
      <c r="G3" s="52"/>
      <c r="H3" s="53"/>
      <c r="I3" s="44" t="s">
        <v>28</v>
      </c>
      <c r="J3" s="45"/>
      <c r="K3" s="45"/>
      <c r="L3" s="45"/>
      <c r="M3" s="45"/>
      <c r="N3" s="45"/>
      <c r="O3" s="45"/>
      <c r="P3" s="45"/>
      <c r="Q3" s="45"/>
      <c r="R3" s="46"/>
    </row>
    <row r="4" spans="2:18" ht="12" customHeight="1">
      <c r="B4" s="59" t="s">
        <v>29</v>
      </c>
      <c r="C4" s="60"/>
      <c r="D4" s="4" t="s">
        <v>30</v>
      </c>
      <c r="E4" s="54" t="s">
        <v>31</v>
      </c>
      <c r="F4" s="55"/>
      <c r="G4" s="56"/>
      <c r="H4" s="4" t="s">
        <v>32</v>
      </c>
      <c r="I4" s="5" t="s">
        <v>30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6</v>
      </c>
      <c r="P4" s="6" t="s">
        <v>33</v>
      </c>
      <c r="Q4" s="6" t="s">
        <v>7</v>
      </c>
      <c r="R4" s="35" t="s">
        <v>8</v>
      </c>
    </row>
    <row r="5" spans="2:18" ht="12" customHeight="1">
      <c r="B5" s="61"/>
      <c r="C5" s="62"/>
      <c r="D5" s="7"/>
      <c r="E5" s="7" t="s">
        <v>9</v>
      </c>
      <c r="F5" s="7" t="s">
        <v>10</v>
      </c>
      <c r="G5" s="7" t="s">
        <v>11</v>
      </c>
      <c r="H5" s="7"/>
      <c r="I5" s="8"/>
      <c r="J5" s="7"/>
      <c r="K5" s="7"/>
      <c r="L5" s="7"/>
      <c r="M5" s="7" t="s">
        <v>12</v>
      </c>
      <c r="N5" s="7" t="s">
        <v>13</v>
      </c>
      <c r="O5" s="7" t="s">
        <v>14</v>
      </c>
      <c r="P5" s="7" t="s">
        <v>15</v>
      </c>
      <c r="Q5" s="7"/>
      <c r="R5" s="20"/>
    </row>
    <row r="6" spans="2:18" ht="12" customHeight="1">
      <c r="B6" s="49" t="s">
        <v>20</v>
      </c>
      <c r="C6" s="50"/>
      <c r="D6" s="23">
        <f>E6+H6</f>
        <v>1470572</v>
      </c>
      <c r="E6" s="18">
        <f>F6+G6</f>
        <v>372374</v>
      </c>
      <c r="F6" s="18">
        <v>275294</v>
      </c>
      <c r="G6" s="18">
        <v>97080</v>
      </c>
      <c r="H6" s="18">
        <f>122732+975466</f>
        <v>1098198</v>
      </c>
      <c r="I6" s="24">
        <f>SUM(J6:K6)+SUM(M6:R6)</f>
        <v>1470572</v>
      </c>
      <c r="J6" s="18">
        <v>1171945</v>
      </c>
      <c r="K6" s="18">
        <v>109000</v>
      </c>
      <c r="L6" s="19" t="s">
        <v>16</v>
      </c>
      <c r="M6" s="18">
        <v>2608</v>
      </c>
      <c r="N6" s="18">
        <v>7443</v>
      </c>
      <c r="O6" s="18">
        <v>19000</v>
      </c>
      <c r="P6" s="18">
        <v>82489</v>
      </c>
      <c r="Q6" s="18">
        <f>871+7000+966</f>
        <v>8837</v>
      </c>
      <c r="R6" s="21">
        <v>69250</v>
      </c>
    </row>
    <row r="7" spans="2:18" ht="12" customHeight="1">
      <c r="B7" s="47" t="s">
        <v>34</v>
      </c>
      <c r="C7" s="48"/>
      <c r="D7" s="23">
        <f>E7+H7</f>
        <v>1150420</v>
      </c>
      <c r="E7" s="18">
        <f>F7+G7</f>
        <v>292326</v>
      </c>
      <c r="F7" s="18">
        <v>219204</v>
      </c>
      <c r="G7" s="18">
        <v>73122</v>
      </c>
      <c r="H7" s="18">
        <f>55719+802375</f>
        <v>858094</v>
      </c>
      <c r="I7" s="24">
        <f>SUM(J7:K7)+SUM(M7:R7)</f>
        <v>1150420</v>
      </c>
      <c r="J7" s="18">
        <v>974387</v>
      </c>
      <c r="K7" s="18">
        <v>21000</v>
      </c>
      <c r="L7" s="19" t="s">
        <v>16</v>
      </c>
      <c r="M7" s="18">
        <v>3268</v>
      </c>
      <c r="N7" s="18">
        <v>14441</v>
      </c>
      <c r="O7" s="18">
        <v>9000</v>
      </c>
      <c r="P7" s="18">
        <v>59550</v>
      </c>
      <c r="Q7" s="18">
        <f>1560+2627</f>
        <v>4187</v>
      </c>
      <c r="R7" s="21">
        <v>64587</v>
      </c>
    </row>
    <row r="8" spans="2:18" ht="12" customHeight="1">
      <c r="B8" s="47" t="s">
        <v>35</v>
      </c>
      <c r="C8" s="48"/>
      <c r="D8" s="18">
        <f>E8+H8</f>
        <v>940723</v>
      </c>
      <c r="E8" s="18">
        <f>F8+G8</f>
        <v>209088</v>
      </c>
      <c r="F8" s="18">
        <f>F10</f>
        <v>159705</v>
      </c>
      <c r="G8" s="18">
        <f>G10</f>
        <v>49383</v>
      </c>
      <c r="H8" s="18">
        <f>H10+H13</f>
        <v>731635</v>
      </c>
      <c r="I8" s="24">
        <f>SUM(J8:R8)</f>
        <v>940724</v>
      </c>
      <c r="J8" s="18">
        <f>J10+J13</f>
        <v>823640</v>
      </c>
      <c r="K8" s="18">
        <f>K10</f>
        <v>18000</v>
      </c>
      <c r="L8" s="19" t="s">
        <v>16</v>
      </c>
      <c r="M8" s="18">
        <f>M10</f>
        <v>625</v>
      </c>
      <c r="N8" s="18">
        <f>N10+N13</f>
        <v>13540</v>
      </c>
      <c r="O8" s="18">
        <f>O10+O13</f>
        <v>4000</v>
      </c>
      <c r="P8" s="18">
        <f>P10</f>
        <v>43028</v>
      </c>
      <c r="Q8" s="18">
        <f>Q10</f>
        <v>3168</v>
      </c>
      <c r="R8" s="21">
        <f>R10</f>
        <v>34723</v>
      </c>
    </row>
    <row r="9" spans="2:18" ht="12" customHeight="1">
      <c r="B9" s="36"/>
      <c r="C9" s="9"/>
      <c r="D9" s="25"/>
      <c r="E9" s="25"/>
      <c r="F9" s="25"/>
      <c r="G9" s="25"/>
      <c r="H9" s="25"/>
      <c r="I9" s="24"/>
      <c r="J9" s="18"/>
      <c r="K9" s="18"/>
      <c r="L9" s="25"/>
      <c r="M9" s="18"/>
      <c r="N9" s="18"/>
      <c r="O9" s="18"/>
      <c r="P9" s="18"/>
      <c r="Q9" s="18"/>
      <c r="R9" s="21"/>
    </row>
    <row r="10" spans="2:18" ht="12" customHeight="1">
      <c r="B10" s="37"/>
      <c r="C10" s="17" t="s">
        <v>17</v>
      </c>
      <c r="D10" s="31">
        <f>E10+H10</f>
        <v>250391</v>
      </c>
      <c r="E10" s="31">
        <f>F10+G10</f>
        <v>209088</v>
      </c>
      <c r="F10" s="31">
        <f>F11+F12</f>
        <v>159705</v>
      </c>
      <c r="G10" s="31">
        <f aca="true" t="shared" si="0" ref="G10:R10">G11+G12</f>
        <v>49383</v>
      </c>
      <c r="H10" s="31">
        <f t="shared" si="0"/>
        <v>41303</v>
      </c>
      <c r="I10" s="32">
        <f aca="true" t="shared" si="1" ref="I10:I16">SUM(J10:K10)+SUM(M10:R10)</f>
        <v>250392</v>
      </c>
      <c r="J10" s="31">
        <f t="shared" si="0"/>
        <v>148000</v>
      </c>
      <c r="K10" s="31">
        <f t="shared" si="0"/>
        <v>18000</v>
      </c>
      <c r="L10" s="33" t="s">
        <v>16</v>
      </c>
      <c r="M10" s="31">
        <f>M11</f>
        <v>625</v>
      </c>
      <c r="N10" s="31">
        <f>N11+N12</f>
        <v>848</v>
      </c>
      <c r="O10" s="31">
        <f t="shared" si="0"/>
        <v>2000</v>
      </c>
      <c r="P10" s="31">
        <f>P12</f>
        <v>43028</v>
      </c>
      <c r="Q10" s="31">
        <f t="shared" si="0"/>
        <v>3168</v>
      </c>
      <c r="R10" s="38">
        <f t="shared" si="0"/>
        <v>34723</v>
      </c>
    </row>
    <row r="11" spans="2:18" ht="12" customHeight="1">
      <c r="B11" s="36"/>
      <c r="C11" s="10" t="s">
        <v>21</v>
      </c>
      <c r="D11" s="18">
        <f>E11+H11</f>
        <v>174325</v>
      </c>
      <c r="E11" s="18">
        <f>F11+G11</f>
        <v>157661</v>
      </c>
      <c r="F11" s="18">
        <v>111896</v>
      </c>
      <c r="G11" s="18">
        <v>45765</v>
      </c>
      <c r="H11" s="18">
        <v>16664</v>
      </c>
      <c r="I11" s="24">
        <f t="shared" si="1"/>
        <v>174326</v>
      </c>
      <c r="J11" s="18">
        <v>139697</v>
      </c>
      <c r="K11" s="18">
        <v>4000</v>
      </c>
      <c r="L11" s="19" t="s">
        <v>16</v>
      </c>
      <c r="M11" s="18">
        <v>625</v>
      </c>
      <c r="N11" s="26">
        <v>193</v>
      </c>
      <c r="O11" s="18">
        <v>303</v>
      </c>
      <c r="P11" s="26" t="s">
        <v>18</v>
      </c>
      <c r="Q11" s="18">
        <v>1995</v>
      </c>
      <c r="R11" s="21">
        <v>27513</v>
      </c>
    </row>
    <row r="12" spans="2:18" ht="12" customHeight="1">
      <c r="B12" s="36"/>
      <c r="C12" s="10" t="s">
        <v>22</v>
      </c>
      <c r="D12" s="18">
        <f>E12+H12</f>
        <v>76066</v>
      </c>
      <c r="E12" s="18">
        <f>F12+G12</f>
        <v>51427</v>
      </c>
      <c r="F12" s="18">
        <v>47809</v>
      </c>
      <c r="G12" s="18">
        <v>3618</v>
      </c>
      <c r="H12" s="18">
        <v>24639</v>
      </c>
      <c r="I12" s="24">
        <f t="shared" si="1"/>
        <v>76066</v>
      </c>
      <c r="J12" s="18">
        <v>8303</v>
      </c>
      <c r="K12" s="18">
        <v>14000</v>
      </c>
      <c r="L12" s="19" t="s">
        <v>16</v>
      </c>
      <c r="M12" s="26" t="s">
        <v>18</v>
      </c>
      <c r="N12" s="18">
        <v>655</v>
      </c>
      <c r="O12" s="18">
        <v>1697</v>
      </c>
      <c r="P12" s="18">
        <v>43028</v>
      </c>
      <c r="Q12" s="18">
        <v>1173</v>
      </c>
      <c r="R12" s="21">
        <v>7210</v>
      </c>
    </row>
    <row r="13" spans="2:18" ht="12" customHeight="1">
      <c r="B13" s="37"/>
      <c r="C13" s="17" t="s">
        <v>19</v>
      </c>
      <c r="D13" s="31">
        <f>H13</f>
        <v>690332</v>
      </c>
      <c r="E13" s="34" t="s">
        <v>18</v>
      </c>
      <c r="F13" s="34" t="s">
        <v>18</v>
      </c>
      <c r="G13" s="34" t="s">
        <v>18</v>
      </c>
      <c r="H13" s="31">
        <f>SUM(H14:H16)</f>
        <v>690332</v>
      </c>
      <c r="I13" s="32">
        <f t="shared" si="1"/>
        <v>690332</v>
      </c>
      <c r="J13" s="31">
        <f>SUM(J14:J16)</f>
        <v>675640</v>
      </c>
      <c r="K13" s="34" t="s">
        <v>18</v>
      </c>
      <c r="L13" s="33" t="s">
        <v>16</v>
      </c>
      <c r="M13" s="34" t="s">
        <v>18</v>
      </c>
      <c r="N13" s="31">
        <f>SUM(N14:N16)</f>
        <v>12692</v>
      </c>
      <c r="O13" s="31">
        <f>SUM(O14:O16)</f>
        <v>2000</v>
      </c>
      <c r="P13" s="34" t="s">
        <v>18</v>
      </c>
      <c r="Q13" s="34" t="s">
        <v>18</v>
      </c>
      <c r="R13" s="39" t="s">
        <v>18</v>
      </c>
    </row>
    <row r="14" spans="2:18" ht="12" customHeight="1">
      <c r="B14" s="36"/>
      <c r="C14" s="10" t="s">
        <v>23</v>
      </c>
      <c r="D14" s="18">
        <f>H14</f>
        <v>121896</v>
      </c>
      <c r="E14" s="26" t="s">
        <v>18</v>
      </c>
      <c r="F14" s="26" t="s">
        <v>18</v>
      </c>
      <c r="G14" s="26" t="s">
        <v>18</v>
      </c>
      <c r="H14" s="18">
        <v>121896</v>
      </c>
      <c r="I14" s="24">
        <f t="shared" si="1"/>
        <v>121896</v>
      </c>
      <c r="J14" s="18">
        <v>118000</v>
      </c>
      <c r="K14" s="26" t="s">
        <v>18</v>
      </c>
      <c r="L14" s="19" t="s">
        <v>16</v>
      </c>
      <c r="M14" s="26" t="s">
        <v>18</v>
      </c>
      <c r="N14" s="18">
        <v>1896</v>
      </c>
      <c r="O14" s="18">
        <v>2000</v>
      </c>
      <c r="P14" s="26" t="s">
        <v>18</v>
      </c>
      <c r="Q14" s="26" t="s">
        <v>18</v>
      </c>
      <c r="R14" s="40" t="s">
        <v>18</v>
      </c>
    </row>
    <row r="15" spans="2:18" ht="12" customHeight="1">
      <c r="B15" s="36"/>
      <c r="C15" s="10" t="s">
        <v>24</v>
      </c>
      <c r="D15" s="18">
        <f>H15</f>
        <v>78466</v>
      </c>
      <c r="E15" s="26" t="s">
        <v>18</v>
      </c>
      <c r="F15" s="26" t="s">
        <v>18</v>
      </c>
      <c r="G15" s="26" t="s">
        <v>18</v>
      </c>
      <c r="H15" s="18">
        <v>78466</v>
      </c>
      <c r="I15" s="24">
        <f t="shared" si="1"/>
        <v>78466</v>
      </c>
      <c r="J15" s="18">
        <v>67670</v>
      </c>
      <c r="K15" s="26" t="s">
        <v>18</v>
      </c>
      <c r="L15" s="19" t="s">
        <v>16</v>
      </c>
      <c r="M15" s="26" t="s">
        <v>18</v>
      </c>
      <c r="N15" s="18">
        <v>10796</v>
      </c>
      <c r="O15" s="26" t="s">
        <v>18</v>
      </c>
      <c r="P15" s="26" t="s">
        <v>18</v>
      </c>
      <c r="Q15" s="26" t="s">
        <v>18</v>
      </c>
      <c r="R15" s="40" t="s">
        <v>18</v>
      </c>
    </row>
    <row r="16" spans="2:18" ht="12" customHeight="1" thickBot="1">
      <c r="B16" s="41"/>
      <c r="C16" s="11" t="s">
        <v>25</v>
      </c>
      <c r="D16" s="27">
        <f>H16</f>
        <v>489970</v>
      </c>
      <c r="E16" s="28" t="s">
        <v>18</v>
      </c>
      <c r="F16" s="28" t="s">
        <v>18</v>
      </c>
      <c r="G16" s="28" t="s">
        <v>18</v>
      </c>
      <c r="H16" s="27">
        <v>489970</v>
      </c>
      <c r="I16" s="29">
        <f t="shared" si="1"/>
        <v>489970</v>
      </c>
      <c r="J16" s="27">
        <v>489970</v>
      </c>
      <c r="K16" s="28" t="s">
        <v>18</v>
      </c>
      <c r="L16" s="30" t="s">
        <v>16</v>
      </c>
      <c r="M16" s="28" t="s">
        <v>18</v>
      </c>
      <c r="N16" s="28" t="s">
        <v>18</v>
      </c>
      <c r="O16" s="28" t="s">
        <v>18</v>
      </c>
      <c r="P16" s="28" t="s">
        <v>18</v>
      </c>
      <c r="Q16" s="28" t="s">
        <v>18</v>
      </c>
      <c r="R16" s="42" t="s">
        <v>18</v>
      </c>
    </row>
    <row r="17" spans="2:18" ht="12" customHeight="1">
      <c r="B17" s="15"/>
      <c r="C17" s="16"/>
      <c r="D17" s="12"/>
      <c r="E17" s="13"/>
      <c r="F17" s="13"/>
      <c r="G17" s="13"/>
      <c r="H17" s="12"/>
      <c r="I17" s="12"/>
      <c r="J17" s="12"/>
      <c r="K17" s="13"/>
      <c r="L17" s="14"/>
      <c r="M17" s="13"/>
      <c r="N17" s="13"/>
      <c r="O17" s="13"/>
      <c r="P17" s="13"/>
      <c r="Q17" s="13"/>
      <c r="R17" s="13"/>
    </row>
    <row r="18" ht="12" customHeight="1">
      <c r="B18" s="22" t="s">
        <v>26</v>
      </c>
    </row>
  </sheetData>
  <mergeCells count="7">
    <mergeCell ref="I3:R3"/>
    <mergeCell ref="B8:C8"/>
    <mergeCell ref="B6:C6"/>
    <mergeCell ref="B7:C7"/>
    <mergeCell ref="D3:H3"/>
    <mergeCell ref="E4:G4"/>
    <mergeCell ref="B4:C4"/>
  </mergeCells>
  <printOptions/>
  <pageMargins left="0.6299212598425197" right="0.5905511811023623" top="0.984251968503937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群馬県庁</cp:lastModifiedBy>
  <cp:lastPrinted>2001-01-26T08:23:06Z</cp:lastPrinted>
  <dcterms:created xsi:type="dcterms:W3CDTF">1997-01-07T10:15:35Z</dcterms:created>
  <dcterms:modified xsi:type="dcterms:W3CDTF">2007-09-12T07:27:55Z</dcterms:modified>
  <cp:category/>
  <cp:version/>
  <cp:contentType/>
  <cp:contentStatus/>
</cp:coreProperties>
</file>