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495" activeTab="0"/>
  </bookViews>
  <sheets>
    <sheet name="2-2民有林造林面積 " sheetId="1" r:id="rId1"/>
  </sheets>
  <definedNames>
    <definedName name="_xlnm.Print_Titles" localSheetId="0">'2-2民有林造林面積 '!$3:$5</definedName>
  </definedNames>
  <calcPr fullCalcOnLoad="1"/>
</workbook>
</file>

<file path=xl/sharedStrings.xml><?xml version="1.0" encoding="utf-8"?>
<sst xmlns="http://schemas.openxmlformats.org/spreadsheetml/2006/main" count="116" uniqueCount="73">
  <si>
    <t>第 2 表　　民 有 林 造 林 面 積 （ 市 町 村 別 、 施 行主 体 別 、 制 度 別 ）</t>
  </si>
  <si>
    <t>（注）　1.樹下植裁を破線上段に、再造林及び拡大造林の合計を破線下段に記入し、拡大造林については（　　）書内数で記入した。</t>
  </si>
  <si>
    <t>　　　　2.「県単独補助」及び「市町村単独補助」について、本表においては森林所有者等への補助のみをいい、県有林及び市町村有林に係る
　　　　　融資については「融資」欄に、県及び市町村自ら実施する森林整備については「自力」欄に記入した。</t>
  </si>
  <si>
    <t>（単位:ha）</t>
  </si>
  <si>
    <t>市町村名</t>
  </si>
  <si>
    <t>総数</t>
  </si>
  <si>
    <t>公共補助</t>
  </si>
  <si>
    <t>融資</t>
  </si>
  <si>
    <t>県単独補助</t>
  </si>
  <si>
    <t>治山事業</t>
  </si>
  <si>
    <t>林構事業</t>
  </si>
  <si>
    <t>緑資源機構</t>
  </si>
  <si>
    <t>自力</t>
  </si>
  <si>
    <t>市町村単独補助</t>
  </si>
  <si>
    <t>拡大造林</t>
  </si>
  <si>
    <t>県</t>
  </si>
  <si>
    <t>市町村</t>
  </si>
  <si>
    <t>公社</t>
  </si>
  <si>
    <t>一般</t>
  </si>
  <si>
    <t>機構</t>
  </si>
  <si>
    <t>平成17年度</t>
  </si>
  <si>
    <t>利根上流</t>
  </si>
  <si>
    <t>利　　根
環境森林
事 務 所</t>
  </si>
  <si>
    <t>沼田市</t>
  </si>
  <si>
    <t>片品村</t>
  </si>
  <si>
    <t>川場村</t>
  </si>
  <si>
    <t>昭和村</t>
  </si>
  <si>
    <t>みなかみ町</t>
  </si>
  <si>
    <t>吾妻</t>
  </si>
  <si>
    <t>吾　　妻
環境森林
事 務 所</t>
  </si>
  <si>
    <t>中之条町</t>
  </si>
  <si>
    <t>長野原町</t>
  </si>
  <si>
    <t>嬬恋村</t>
  </si>
  <si>
    <t>草津町</t>
  </si>
  <si>
    <t>六合村</t>
  </si>
  <si>
    <t>高山村</t>
  </si>
  <si>
    <t>東吾妻町</t>
  </si>
  <si>
    <t>利根下流</t>
  </si>
  <si>
    <t>前　　橋
環境森林
事 務 所</t>
  </si>
  <si>
    <t>前橋市</t>
  </si>
  <si>
    <t>伊勢崎市</t>
  </si>
  <si>
    <t>富士見村</t>
  </si>
  <si>
    <t>玉村町</t>
  </si>
  <si>
    <t>渋　　川
環境森林
事 務 所</t>
  </si>
  <si>
    <t>渋川市</t>
  </si>
  <si>
    <t>榛東村</t>
  </si>
  <si>
    <t>吉岡町</t>
  </si>
  <si>
    <t>太　　田
環境森林
事 務 所</t>
  </si>
  <si>
    <t>太田市</t>
  </si>
  <si>
    <t>館林市</t>
  </si>
  <si>
    <t>板倉町</t>
  </si>
  <si>
    <t>明和町</t>
  </si>
  <si>
    <t>千代田町</t>
  </si>
  <si>
    <t>大泉町</t>
  </si>
  <si>
    <t>邑楽町</t>
  </si>
  <si>
    <t>桐　　生
環境森林
事 務 所</t>
  </si>
  <si>
    <t>桐生市</t>
  </si>
  <si>
    <t>みどり市</t>
  </si>
  <si>
    <t>西毛</t>
  </si>
  <si>
    <t>高　　崎
環境森林
事 務 所</t>
  </si>
  <si>
    <t>高崎市</t>
  </si>
  <si>
    <t>安中市</t>
  </si>
  <si>
    <t>榛名町</t>
  </si>
  <si>
    <t>藤　　岡
環境森林
事 務 所</t>
  </si>
  <si>
    <t>藤岡市</t>
  </si>
  <si>
    <t>吉井町</t>
  </si>
  <si>
    <t>上野村</t>
  </si>
  <si>
    <t>神流町</t>
  </si>
  <si>
    <t>富　　岡
環境森林
事 務 所</t>
  </si>
  <si>
    <t>富岡市</t>
  </si>
  <si>
    <t>下仁田町</t>
  </si>
  <si>
    <t>南牧村</t>
  </si>
  <si>
    <t>甘楽町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</si>
</sst>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.00;\-#,##0.000;"/>
    <numFmt numFmtId="178" formatCode="#,##0.00;\-#,##0.00;"/>
    <numFmt numFmtId="179" formatCode="0.0%"/>
    <numFmt numFmtId="180" formatCode="&quot;(&quot;#,##0.00&quot;)&quot;;&quot;(&quot;\-#,##0.00&quot;)&quot;;"/>
    <numFmt numFmtId="181" formatCode="0.00_);[Red]\(0.00\)"/>
    <numFmt numFmtId="182" formatCode="#,##0.00;\-#,##0.00;&quot;-&quot;"/>
    <numFmt numFmtId="183" formatCode="#,##0;\-#,##0;&quot;-&quot;"/>
    <numFmt numFmtId="184" formatCode="0.0"/>
    <numFmt numFmtId="185" formatCode="#,##0_ "/>
    <numFmt numFmtId="186" formatCode="0_);\(0\)"/>
    <numFmt numFmtId="187" formatCode="0_ "/>
    <numFmt numFmtId="188" formatCode="#,##0.0;\-#,##0.0;&quot;-&quot;"/>
    <numFmt numFmtId="189" formatCode="#,##0.0;\-#,##0.0;&quot;－&quot;"/>
    <numFmt numFmtId="190" formatCode="#,##0.00;\-#,##0.00;&quot;－&quot;"/>
    <numFmt numFmtId="191" formatCode="#,##0.00_ ;[Red]\-#,##0.00\ "/>
    <numFmt numFmtId="192" formatCode="#,##0.000;\-#,##0.000;&quot;-&quot;"/>
  </numFmts>
  <fonts count="14">
    <font>
      <sz val="11"/>
      <name val="ＭＳ Ｐ明朝"/>
      <family val="1"/>
    </font>
    <font>
      <sz val="6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b/>
      <sz val="8"/>
      <name val="ＭＳ ＰＲゴシック"/>
      <family val="3"/>
    </font>
    <font>
      <b/>
      <sz val="10"/>
      <name val="ＭＳ ＰＲゴシック"/>
      <family val="3"/>
    </font>
    <font>
      <b/>
      <sz val="12"/>
      <name val="ＭＳ ＰＲゴシック"/>
      <family val="3"/>
    </font>
    <font>
      <b/>
      <sz val="11"/>
      <name val="ＭＳ ＰＲゴシック"/>
      <family val="3"/>
    </font>
    <font>
      <sz val="10"/>
      <name val="ＭＳ Ｐ明朝"/>
      <family val="1"/>
    </font>
    <font>
      <sz val="10"/>
      <name val="HGSｺﾞｼｯｸM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79">
    <xf numFmtId="0" fontId="0" fillId="0" borderId="0" xfId="0" applyAlignment="1">
      <alignment/>
    </xf>
    <xf numFmtId="0" fontId="0" fillId="0" borderId="0" xfId="20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0" fontId="4" fillId="0" borderId="0" xfId="20" applyFont="1" applyFill="1">
      <alignment/>
      <protection/>
    </xf>
    <xf numFmtId="181" fontId="5" fillId="0" borderId="0" xfId="20" applyNumberFormat="1" applyFont="1" applyAlignment="1">
      <alignment horizontal="center" vertical="center"/>
      <protection/>
    </xf>
    <xf numFmtId="0" fontId="0" fillId="0" borderId="0" xfId="20" applyFont="1" applyAlignment="1">
      <alignment vertical="center"/>
      <protection/>
    </xf>
    <xf numFmtId="181" fontId="6" fillId="0" borderId="0" xfId="20" applyNumberFormat="1" applyFont="1" applyAlignment="1">
      <alignment vertical="center"/>
      <protection/>
    </xf>
    <xf numFmtId="178" fontId="6" fillId="0" borderId="0" xfId="20" applyNumberFormat="1" applyFont="1" applyAlignment="1">
      <alignment vertical="center"/>
      <protection/>
    </xf>
    <xf numFmtId="0" fontId="0" fillId="0" borderId="0" xfId="20">
      <alignment/>
      <protection/>
    </xf>
    <xf numFmtId="0" fontId="0" fillId="0" borderId="0" xfId="20" applyAlignment="1">
      <alignment horizontal="right"/>
      <protection/>
    </xf>
    <xf numFmtId="0" fontId="7" fillId="0" borderId="0" xfId="20" applyFont="1" applyFill="1" applyAlignment="1">
      <alignment horizontal="center" vertical="center"/>
      <protection/>
    </xf>
    <xf numFmtId="0" fontId="7" fillId="0" borderId="0" xfId="20" applyFont="1" applyAlignment="1">
      <alignment horizontal="center" vertical="center"/>
      <protection/>
    </xf>
    <xf numFmtId="0" fontId="7" fillId="0" borderId="1" xfId="20" applyFont="1" applyFill="1" applyBorder="1" applyAlignment="1">
      <alignment horizontal="center" vertical="center" shrinkToFit="1"/>
      <protection/>
    </xf>
    <xf numFmtId="0" fontId="7" fillId="0" borderId="2" xfId="20" applyFont="1" applyFill="1" applyBorder="1" applyAlignment="1">
      <alignment horizontal="center" vertical="center" shrinkToFit="1"/>
      <protection/>
    </xf>
    <xf numFmtId="0" fontId="7" fillId="0" borderId="0" xfId="20" applyFont="1" applyFill="1" applyAlignment="1">
      <alignment horizontal="center" vertical="center" shrinkToFit="1"/>
      <protection/>
    </xf>
    <xf numFmtId="0" fontId="7" fillId="0" borderId="0" xfId="20" applyFont="1" applyAlignment="1">
      <alignment horizontal="center" vertical="center" shrinkToFit="1"/>
      <protection/>
    </xf>
    <xf numFmtId="182" fontId="9" fillId="0" borderId="3" xfId="20" applyNumberFormat="1" applyFont="1" applyFill="1" applyBorder="1" applyProtection="1">
      <alignment/>
      <protection/>
    </xf>
    <xf numFmtId="182" fontId="9" fillId="0" borderId="4" xfId="20" applyNumberFormat="1" applyFont="1" applyFill="1" applyBorder="1" applyProtection="1">
      <alignment/>
      <protection/>
    </xf>
    <xf numFmtId="0" fontId="10" fillId="0" borderId="0" xfId="20" applyFont="1" applyFill="1" applyAlignment="1">
      <alignment vertical="center"/>
      <protection/>
    </xf>
    <xf numFmtId="0" fontId="10" fillId="0" borderId="0" xfId="20" applyFont="1" applyAlignment="1">
      <alignment vertical="center"/>
      <protection/>
    </xf>
    <xf numFmtId="182" fontId="9" fillId="0" borderId="5" xfId="20" applyNumberFormat="1" applyFont="1" applyFill="1" applyBorder="1" applyProtection="1">
      <alignment/>
      <protection/>
    </xf>
    <xf numFmtId="180" fontId="9" fillId="0" borderId="5" xfId="20" applyNumberFormat="1" applyFont="1" applyFill="1" applyBorder="1" applyProtection="1">
      <alignment/>
      <protection/>
    </xf>
    <xf numFmtId="180" fontId="9" fillId="0" borderId="6" xfId="20" applyNumberFormat="1" applyFont="1" applyFill="1" applyBorder="1" applyProtection="1">
      <alignment/>
      <protection/>
    </xf>
    <xf numFmtId="0" fontId="11" fillId="0" borderId="0" xfId="20" applyFont="1" applyFill="1">
      <alignment/>
      <protection/>
    </xf>
    <xf numFmtId="0" fontId="11" fillId="0" borderId="0" xfId="20" applyFont="1">
      <alignment/>
      <protection/>
    </xf>
    <xf numFmtId="182" fontId="9" fillId="0" borderId="6" xfId="20" applyNumberFormat="1" applyFont="1" applyFill="1" applyBorder="1" applyProtection="1">
      <alignment/>
      <protection/>
    </xf>
    <xf numFmtId="182" fontId="9" fillId="0" borderId="7" xfId="20" applyNumberFormat="1" applyFont="1" applyFill="1" applyBorder="1" applyProtection="1">
      <alignment/>
      <protection/>
    </xf>
    <xf numFmtId="178" fontId="12" fillId="0" borderId="8" xfId="20" applyNumberFormat="1" applyFont="1" applyFill="1" applyBorder="1">
      <alignment/>
      <protection/>
    </xf>
    <xf numFmtId="180" fontId="12" fillId="0" borderId="8" xfId="20" applyNumberFormat="1" applyFont="1" applyFill="1" applyBorder="1">
      <alignment/>
      <protection/>
    </xf>
    <xf numFmtId="0" fontId="0" fillId="0" borderId="0" xfId="20" applyFill="1">
      <alignment/>
      <protection/>
    </xf>
    <xf numFmtId="178" fontId="12" fillId="0" borderId="7" xfId="20" applyNumberFormat="1" applyFont="1" applyFill="1" applyBorder="1">
      <alignment/>
      <protection/>
    </xf>
    <xf numFmtId="180" fontId="12" fillId="0" borderId="7" xfId="20" applyNumberFormat="1" applyFont="1" applyFill="1" applyBorder="1">
      <alignment/>
      <protection/>
    </xf>
    <xf numFmtId="180" fontId="12" fillId="0" borderId="9" xfId="20" applyNumberFormat="1" applyFont="1" applyFill="1" applyBorder="1">
      <alignment/>
      <protection/>
    </xf>
    <xf numFmtId="180" fontId="12" fillId="0" borderId="10" xfId="20" applyNumberFormat="1" applyFont="1" applyFill="1" applyBorder="1">
      <alignment/>
      <protection/>
    </xf>
    <xf numFmtId="178" fontId="12" fillId="0" borderId="11" xfId="20" applyNumberFormat="1" applyFont="1" applyFill="1" applyBorder="1">
      <alignment/>
      <protection/>
    </xf>
    <xf numFmtId="180" fontId="12" fillId="0" borderId="11" xfId="20" applyNumberFormat="1" applyFont="1" applyFill="1" applyBorder="1">
      <alignment/>
      <protection/>
    </xf>
    <xf numFmtId="180" fontId="12" fillId="0" borderId="12" xfId="20" applyNumberFormat="1" applyFont="1" applyFill="1" applyBorder="1">
      <alignment/>
      <protection/>
    </xf>
    <xf numFmtId="178" fontId="12" fillId="0" borderId="5" xfId="20" applyNumberFormat="1" applyFont="1" applyFill="1" applyBorder="1">
      <alignment/>
      <protection/>
    </xf>
    <xf numFmtId="180" fontId="12" fillId="0" borderId="5" xfId="20" applyNumberFormat="1" applyFont="1" applyFill="1" applyBorder="1">
      <alignment/>
      <protection/>
    </xf>
    <xf numFmtId="180" fontId="12" fillId="0" borderId="6" xfId="20" applyNumberFormat="1" applyFont="1" applyFill="1" applyBorder="1">
      <alignment/>
      <protection/>
    </xf>
    <xf numFmtId="180" fontId="9" fillId="0" borderId="7" xfId="20" applyNumberFormat="1" applyFont="1" applyFill="1" applyBorder="1" applyProtection="1">
      <alignment/>
      <protection/>
    </xf>
    <xf numFmtId="180" fontId="9" fillId="0" borderId="10" xfId="20" applyNumberFormat="1" applyFont="1" applyFill="1" applyBorder="1" applyProtection="1">
      <alignment/>
      <protection/>
    </xf>
    <xf numFmtId="182" fontId="9" fillId="0" borderId="13" xfId="20" applyNumberFormat="1" applyFont="1" applyFill="1" applyBorder="1" applyProtection="1">
      <alignment/>
      <protection/>
    </xf>
    <xf numFmtId="180" fontId="9" fillId="0" borderId="13" xfId="20" applyNumberFormat="1" applyFont="1" applyFill="1" applyBorder="1" applyProtection="1">
      <alignment/>
      <protection/>
    </xf>
    <xf numFmtId="182" fontId="9" fillId="0" borderId="14" xfId="20" applyNumberFormat="1" applyFont="1" applyFill="1" applyBorder="1" applyProtection="1">
      <alignment/>
      <protection/>
    </xf>
    <xf numFmtId="178" fontId="13" fillId="0" borderId="8" xfId="20" applyNumberFormat="1" applyFont="1" applyFill="1" applyBorder="1">
      <alignment/>
      <protection/>
    </xf>
    <xf numFmtId="180" fontId="13" fillId="0" borderId="8" xfId="20" applyNumberFormat="1" applyFont="1" applyFill="1" applyBorder="1">
      <alignment/>
      <protection/>
    </xf>
    <xf numFmtId="180" fontId="13" fillId="0" borderId="9" xfId="20" applyNumberFormat="1" applyFont="1" applyFill="1" applyBorder="1">
      <alignment/>
      <protection/>
    </xf>
    <xf numFmtId="178" fontId="13" fillId="0" borderId="7" xfId="20" applyNumberFormat="1" applyFont="1" applyFill="1" applyBorder="1">
      <alignment/>
      <protection/>
    </xf>
    <xf numFmtId="180" fontId="13" fillId="0" borderId="7" xfId="20" applyNumberFormat="1" applyFont="1" applyFill="1" applyBorder="1">
      <alignment/>
      <protection/>
    </xf>
    <xf numFmtId="180" fontId="13" fillId="0" borderId="10" xfId="20" applyNumberFormat="1" applyFont="1" applyFill="1" applyBorder="1">
      <alignment/>
      <protection/>
    </xf>
    <xf numFmtId="176" fontId="12" fillId="0" borderId="8" xfId="20" applyNumberFormat="1" applyFont="1" applyFill="1" applyBorder="1">
      <alignment/>
      <protection/>
    </xf>
    <xf numFmtId="0" fontId="0" fillId="0" borderId="0" xfId="20" applyFont="1">
      <alignment/>
      <protection/>
    </xf>
    <xf numFmtId="0" fontId="0" fillId="0" borderId="0" xfId="20" applyFont="1" applyFill="1">
      <alignment/>
      <protection/>
    </xf>
    <xf numFmtId="0" fontId="0" fillId="0" borderId="15" xfId="20" applyFont="1" applyFill="1" applyBorder="1" applyAlignment="1">
      <alignment horizontal="center" vertical="center"/>
      <protection/>
    </xf>
    <xf numFmtId="0" fontId="0" fillId="0" borderId="16" xfId="20" applyFont="1" applyFill="1" applyBorder="1" applyAlignment="1">
      <alignment horizontal="center" vertical="center"/>
      <protection/>
    </xf>
    <xf numFmtId="0" fontId="11" fillId="0" borderId="17" xfId="20" applyFont="1" applyFill="1" applyBorder="1" applyAlignment="1">
      <alignment horizontal="center" vertical="center" wrapText="1"/>
      <protection/>
    </xf>
    <xf numFmtId="0" fontId="11" fillId="0" borderId="18" xfId="20" applyFont="1" applyFill="1" applyBorder="1" applyAlignment="1">
      <alignment horizontal="center" vertical="center" wrapText="1"/>
      <protection/>
    </xf>
    <xf numFmtId="0" fontId="11" fillId="0" borderId="17" xfId="20" applyFont="1" applyFill="1" applyBorder="1" applyAlignment="1">
      <alignment horizontal="center" vertical="center"/>
      <protection/>
    </xf>
    <xf numFmtId="0" fontId="11" fillId="0" borderId="16" xfId="20" applyFont="1" applyFill="1" applyBorder="1" applyAlignment="1">
      <alignment horizontal="center" vertical="center"/>
      <protection/>
    </xf>
    <xf numFmtId="0" fontId="11" fillId="0" borderId="17" xfId="20" applyNumberFormat="1" applyFont="1" applyFill="1" applyBorder="1" applyAlignment="1">
      <alignment horizontal="center" vertical="center" wrapText="1"/>
      <protection/>
    </xf>
    <xf numFmtId="0" fontId="11" fillId="0" borderId="18" xfId="20" applyNumberFormat="1" applyFont="1" applyFill="1" applyBorder="1" applyAlignment="1">
      <alignment horizontal="center" vertical="center" wrapText="1"/>
      <protection/>
    </xf>
    <xf numFmtId="0" fontId="0" fillId="0" borderId="19" xfId="20" applyFont="1" applyFill="1" applyBorder="1" applyAlignment="1">
      <alignment horizontal="center" vertical="center"/>
      <protection/>
    </xf>
    <xf numFmtId="0" fontId="0" fillId="0" borderId="18" xfId="20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4" fillId="0" borderId="0" xfId="20" applyFont="1" applyBorder="1" applyAlignment="1">
      <alignment horizontal="center" vertical="center" shrinkToFit="1"/>
      <protection/>
    </xf>
    <xf numFmtId="0" fontId="0" fillId="0" borderId="0" xfId="20" applyBorder="1" applyAlignment="1">
      <alignment horizontal="center" vertical="center"/>
      <protection/>
    </xf>
    <xf numFmtId="0" fontId="7" fillId="0" borderId="17" xfId="20" applyFont="1" applyFill="1" applyBorder="1" applyAlignment="1">
      <alignment horizontal="center" vertical="center"/>
      <protection/>
    </xf>
    <xf numFmtId="0" fontId="7" fillId="0" borderId="16" xfId="0" applyFont="1" applyFill="1" applyBorder="1" applyAlignment="1">
      <alignment horizontal="center" vertical="center"/>
    </xf>
    <xf numFmtId="0" fontId="7" fillId="0" borderId="20" xfId="20" applyFont="1" applyFill="1" applyBorder="1" applyAlignment="1">
      <alignment horizontal="center" vertical="center"/>
      <protection/>
    </xf>
    <xf numFmtId="0" fontId="0" fillId="0" borderId="21" xfId="20" applyFill="1" applyBorder="1" applyAlignment="1">
      <alignment horizontal="center" vertical="center"/>
      <protection/>
    </xf>
    <xf numFmtId="0" fontId="0" fillId="0" borderId="22" xfId="20" applyFill="1" applyBorder="1" applyAlignment="1">
      <alignment horizontal="center" vertical="center"/>
      <protection/>
    </xf>
    <xf numFmtId="0" fontId="7" fillId="0" borderId="21" xfId="20" applyFont="1" applyFill="1" applyBorder="1" applyAlignment="1">
      <alignment horizontal="center" vertical="center"/>
      <protection/>
    </xf>
    <xf numFmtId="0" fontId="0" fillId="0" borderId="23" xfId="20" applyFill="1" applyBorder="1" applyAlignment="1">
      <alignment horizontal="center" vertical="center"/>
      <protection/>
    </xf>
    <xf numFmtId="0" fontId="8" fillId="0" borderId="17" xfId="20" applyFont="1" applyFill="1" applyBorder="1" applyAlignment="1">
      <alignment horizontal="distributed" vertical="center"/>
      <protection/>
    </xf>
    <xf numFmtId="0" fontId="8" fillId="0" borderId="16" xfId="20" applyFont="1" applyFill="1" applyBorder="1" applyAlignment="1">
      <alignment horizontal="distributed" vertical="center"/>
      <protection/>
    </xf>
    <xf numFmtId="0" fontId="0" fillId="0" borderId="18" xfId="0" applyFill="1" applyBorder="1" applyAlignment="1">
      <alignment/>
    </xf>
    <xf numFmtId="0" fontId="4" fillId="0" borderId="24" xfId="20" applyFont="1" applyFill="1" applyBorder="1" applyAlignment="1">
      <alignment vertical="top" wrapText="1"/>
      <protection/>
    </xf>
    <xf numFmtId="0" fontId="0" fillId="0" borderId="24" xfId="0" applyBorder="1" applyAlignment="1">
      <alignment vertical="top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様式１５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14"/>
  <sheetViews>
    <sheetView tabSelected="1" view="pageBreakPreview" zoomScale="75" zoomScaleNormal="85" zoomScaleSheetLayoutView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W1"/>
    </sheetView>
  </sheetViews>
  <sheetFormatPr defaultColWidth="9.00390625" defaultRowHeight="13.5"/>
  <cols>
    <col min="1" max="1" width="12.625" style="52" customWidth="1"/>
    <col min="2" max="7" width="7.125" style="8" customWidth="1"/>
    <col min="8" max="8" width="8.125" style="8" customWidth="1"/>
    <col min="9" max="13" width="7.125" style="8" customWidth="1"/>
    <col min="14" max="14" width="8.25390625" style="8" customWidth="1"/>
    <col min="15" max="24" width="7.125" style="8" customWidth="1"/>
    <col min="25" max="25" width="8.125" style="8" customWidth="1"/>
    <col min="26" max="27" width="7.125" style="8" customWidth="1"/>
    <col min="28" max="28" width="8.50390625" style="8" customWidth="1"/>
    <col min="29" max="33" width="7.125" style="8" customWidth="1"/>
    <col min="34" max="34" width="8.125" style="8" customWidth="1"/>
    <col min="35" max="43" width="7.125" style="8" customWidth="1"/>
    <col min="44" max="44" width="9.00390625" style="8" bestFit="1" customWidth="1"/>
    <col min="45" max="45" width="8.00390625" style="8" customWidth="1"/>
    <col min="46" max="47" width="7.125" style="8" customWidth="1"/>
    <col min="48" max="48" width="8.125" style="8" customWidth="1"/>
    <col min="49" max="49" width="8.25390625" style="8" customWidth="1"/>
    <col min="50" max="16384" width="9.00390625" style="8" customWidth="1"/>
  </cols>
  <sheetData>
    <row r="1" spans="1:49" s="1" customFormat="1" ht="21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</row>
    <row r="2" spans="1:49" s="1" customFormat="1" ht="21.75" customHeight="1">
      <c r="A2" s="2"/>
      <c r="B2" s="3" t="s">
        <v>1</v>
      </c>
      <c r="C2" s="2"/>
      <c r="D2" s="2"/>
      <c r="E2" s="2"/>
      <c r="F2" s="2"/>
      <c r="G2" s="2"/>
      <c r="H2" s="2"/>
      <c r="I2" s="2"/>
      <c r="J2" s="2"/>
      <c r="K2" s="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65"/>
      <c r="AU2" s="65"/>
      <c r="AV2" s="66"/>
      <c r="AW2" s="66"/>
    </row>
    <row r="3" spans="1:49" s="1" customFormat="1" ht="42.75" customHeight="1" thickBot="1">
      <c r="A3" s="5"/>
      <c r="B3" s="77" t="s">
        <v>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6"/>
      <c r="AB3" s="7"/>
      <c r="AH3" s="6"/>
      <c r="AT3" s="8"/>
      <c r="AU3" s="8"/>
      <c r="AV3" s="8"/>
      <c r="AW3" s="9" t="s">
        <v>3</v>
      </c>
    </row>
    <row r="4" spans="1:50" s="11" customFormat="1" ht="21.75" customHeight="1">
      <c r="A4" s="67" t="s">
        <v>4</v>
      </c>
      <c r="B4" s="69" t="s">
        <v>5</v>
      </c>
      <c r="C4" s="70"/>
      <c r="D4" s="70"/>
      <c r="E4" s="70"/>
      <c r="F4" s="70"/>
      <c r="G4" s="70"/>
      <c r="H4" s="71"/>
      <c r="I4" s="69" t="s">
        <v>6</v>
      </c>
      <c r="J4" s="72"/>
      <c r="K4" s="70"/>
      <c r="L4" s="70"/>
      <c r="M4" s="70"/>
      <c r="N4" s="71"/>
      <c r="O4" s="69" t="s">
        <v>7</v>
      </c>
      <c r="P4" s="70"/>
      <c r="Q4" s="70"/>
      <c r="R4" s="70"/>
      <c r="S4" s="70"/>
      <c r="T4" s="71"/>
      <c r="U4" s="69" t="s">
        <v>8</v>
      </c>
      <c r="V4" s="70"/>
      <c r="W4" s="70"/>
      <c r="X4" s="70"/>
      <c r="Y4" s="71"/>
      <c r="Z4" s="69" t="s">
        <v>9</v>
      </c>
      <c r="AA4" s="70"/>
      <c r="AB4" s="71"/>
      <c r="AC4" s="69" t="s">
        <v>10</v>
      </c>
      <c r="AD4" s="70"/>
      <c r="AE4" s="71"/>
      <c r="AF4" s="69" t="s">
        <v>11</v>
      </c>
      <c r="AG4" s="70"/>
      <c r="AH4" s="71"/>
      <c r="AI4" s="69" t="s">
        <v>12</v>
      </c>
      <c r="AJ4" s="70"/>
      <c r="AK4" s="70"/>
      <c r="AL4" s="70"/>
      <c r="AM4" s="70"/>
      <c r="AN4" s="71"/>
      <c r="AO4" s="69" t="s">
        <v>13</v>
      </c>
      <c r="AP4" s="70"/>
      <c r="AQ4" s="71"/>
      <c r="AR4" s="69" t="s">
        <v>14</v>
      </c>
      <c r="AS4" s="70"/>
      <c r="AT4" s="70"/>
      <c r="AU4" s="70"/>
      <c r="AV4" s="70"/>
      <c r="AW4" s="73"/>
      <c r="AX4" s="10"/>
    </row>
    <row r="5" spans="1:50" s="15" customFormat="1" ht="30.75" customHeight="1" thickBot="1">
      <c r="A5" s="68"/>
      <c r="B5" s="12" t="s">
        <v>5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14</v>
      </c>
      <c r="I5" s="12" t="s">
        <v>5</v>
      </c>
      <c r="J5" s="12" t="s">
        <v>15</v>
      </c>
      <c r="K5" s="12" t="s">
        <v>16</v>
      </c>
      <c r="L5" s="12" t="s">
        <v>17</v>
      </c>
      <c r="M5" s="12" t="s">
        <v>18</v>
      </c>
      <c r="N5" s="12" t="s">
        <v>14</v>
      </c>
      <c r="O5" s="12" t="s">
        <v>5</v>
      </c>
      <c r="P5" s="12" t="s">
        <v>15</v>
      </c>
      <c r="Q5" s="12" t="s">
        <v>16</v>
      </c>
      <c r="R5" s="12" t="s">
        <v>17</v>
      </c>
      <c r="S5" s="12" t="s">
        <v>18</v>
      </c>
      <c r="T5" s="12" t="s">
        <v>14</v>
      </c>
      <c r="U5" s="12" t="s">
        <v>5</v>
      </c>
      <c r="V5" s="12" t="s">
        <v>16</v>
      </c>
      <c r="W5" s="12" t="s">
        <v>17</v>
      </c>
      <c r="X5" s="12" t="s">
        <v>18</v>
      </c>
      <c r="Y5" s="12" t="s">
        <v>14</v>
      </c>
      <c r="Z5" s="12" t="s">
        <v>5</v>
      </c>
      <c r="AA5" s="12" t="s">
        <v>15</v>
      </c>
      <c r="AB5" s="12" t="s">
        <v>14</v>
      </c>
      <c r="AC5" s="12" t="s">
        <v>5</v>
      </c>
      <c r="AD5" s="12" t="s">
        <v>18</v>
      </c>
      <c r="AE5" s="12" t="s">
        <v>14</v>
      </c>
      <c r="AF5" s="12" t="s">
        <v>5</v>
      </c>
      <c r="AG5" s="12" t="s">
        <v>19</v>
      </c>
      <c r="AH5" s="12" t="s">
        <v>14</v>
      </c>
      <c r="AI5" s="12" t="s">
        <v>5</v>
      </c>
      <c r="AJ5" s="12" t="s">
        <v>15</v>
      </c>
      <c r="AK5" s="12" t="s">
        <v>16</v>
      </c>
      <c r="AL5" s="12" t="s">
        <v>17</v>
      </c>
      <c r="AM5" s="12" t="s">
        <v>18</v>
      </c>
      <c r="AN5" s="12" t="s">
        <v>14</v>
      </c>
      <c r="AO5" s="12" t="s">
        <v>5</v>
      </c>
      <c r="AP5" s="12" t="s">
        <v>18</v>
      </c>
      <c r="AQ5" s="12" t="s">
        <v>14</v>
      </c>
      <c r="AR5" s="12" t="s">
        <v>5</v>
      </c>
      <c r="AS5" s="12" t="s">
        <v>15</v>
      </c>
      <c r="AT5" s="12" t="s">
        <v>16</v>
      </c>
      <c r="AU5" s="12" t="s">
        <v>17</v>
      </c>
      <c r="AV5" s="12" t="s">
        <v>18</v>
      </c>
      <c r="AW5" s="13" t="s">
        <v>19</v>
      </c>
      <c r="AX5" s="14"/>
    </row>
    <row r="6" spans="1:50" s="19" customFormat="1" ht="31.5" customHeight="1">
      <c r="A6" s="74" t="s">
        <v>20</v>
      </c>
      <c r="B6" s="16">
        <f aca="true" t="shared" si="0" ref="B6:AW6">B8+B22+B40+B82</f>
        <v>10.780000000000001</v>
      </c>
      <c r="C6" s="16">
        <f t="shared" si="0"/>
        <v>5.98</v>
      </c>
      <c r="D6" s="16">
        <f t="shared" si="0"/>
        <v>2.6</v>
      </c>
      <c r="E6" s="16">
        <f t="shared" si="0"/>
        <v>0</v>
      </c>
      <c r="F6" s="16">
        <f t="shared" si="0"/>
        <v>2.2</v>
      </c>
      <c r="G6" s="16">
        <f t="shared" si="0"/>
        <v>0</v>
      </c>
      <c r="H6" s="16">
        <f t="shared" si="0"/>
        <v>0</v>
      </c>
      <c r="I6" s="16">
        <f t="shared" si="0"/>
        <v>4.800000000000001</v>
      </c>
      <c r="J6" s="16">
        <f t="shared" si="0"/>
        <v>0</v>
      </c>
      <c r="K6" s="16">
        <f t="shared" si="0"/>
        <v>2.6</v>
      </c>
      <c r="L6" s="16">
        <f t="shared" si="0"/>
        <v>0</v>
      </c>
      <c r="M6" s="16">
        <f t="shared" si="0"/>
        <v>2.2</v>
      </c>
      <c r="N6" s="16">
        <f t="shared" si="0"/>
        <v>0</v>
      </c>
      <c r="O6" s="16">
        <f t="shared" si="0"/>
        <v>0</v>
      </c>
      <c r="P6" s="16">
        <f t="shared" si="0"/>
        <v>0</v>
      </c>
      <c r="Q6" s="16">
        <f t="shared" si="0"/>
        <v>0</v>
      </c>
      <c r="R6" s="16">
        <f t="shared" si="0"/>
        <v>0</v>
      </c>
      <c r="S6" s="16">
        <f t="shared" si="0"/>
        <v>0</v>
      </c>
      <c r="T6" s="16">
        <f t="shared" si="0"/>
        <v>0</v>
      </c>
      <c r="U6" s="16">
        <f t="shared" si="0"/>
        <v>0</v>
      </c>
      <c r="V6" s="16">
        <f t="shared" si="0"/>
        <v>0</v>
      </c>
      <c r="W6" s="16">
        <f t="shared" si="0"/>
        <v>0</v>
      </c>
      <c r="X6" s="16">
        <f t="shared" si="0"/>
        <v>0</v>
      </c>
      <c r="Y6" s="16">
        <f t="shared" si="0"/>
        <v>0</v>
      </c>
      <c r="Z6" s="16">
        <f t="shared" si="0"/>
        <v>5.98</v>
      </c>
      <c r="AA6" s="16">
        <f t="shared" si="0"/>
        <v>5.98</v>
      </c>
      <c r="AB6" s="16">
        <f t="shared" si="0"/>
        <v>0</v>
      </c>
      <c r="AC6" s="16">
        <f t="shared" si="0"/>
        <v>0</v>
      </c>
      <c r="AD6" s="16">
        <f t="shared" si="0"/>
        <v>0</v>
      </c>
      <c r="AE6" s="16">
        <f t="shared" si="0"/>
        <v>0</v>
      </c>
      <c r="AF6" s="16">
        <f t="shared" si="0"/>
        <v>0</v>
      </c>
      <c r="AG6" s="16">
        <f t="shared" si="0"/>
        <v>0</v>
      </c>
      <c r="AH6" s="16">
        <f t="shared" si="0"/>
        <v>0</v>
      </c>
      <c r="AI6" s="16">
        <f t="shared" si="0"/>
        <v>0</v>
      </c>
      <c r="AJ6" s="16">
        <f t="shared" si="0"/>
        <v>0</v>
      </c>
      <c r="AK6" s="16">
        <f t="shared" si="0"/>
        <v>0</v>
      </c>
      <c r="AL6" s="16">
        <f t="shared" si="0"/>
        <v>0</v>
      </c>
      <c r="AM6" s="16">
        <f t="shared" si="0"/>
        <v>0</v>
      </c>
      <c r="AN6" s="16">
        <f t="shared" si="0"/>
        <v>0</v>
      </c>
      <c r="AO6" s="16">
        <f t="shared" si="0"/>
        <v>0</v>
      </c>
      <c r="AP6" s="16">
        <f t="shared" si="0"/>
        <v>0</v>
      </c>
      <c r="AQ6" s="16">
        <f t="shared" si="0"/>
        <v>0</v>
      </c>
      <c r="AR6" s="16">
        <f t="shared" si="0"/>
        <v>0</v>
      </c>
      <c r="AS6" s="16">
        <f t="shared" si="0"/>
        <v>0</v>
      </c>
      <c r="AT6" s="16">
        <f t="shared" si="0"/>
        <v>0</v>
      </c>
      <c r="AU6" s="16">
        <f t="shared" si="0"/>
        <v>0</v>
      </c>
      <c r="AV6" s="16">
        <f t="shared" si="0"/>
        <v>0</v>
      </c>
      <c r="AW6" s="17">
        <f t="shared" si="0"/>
        <v>0</v>
      </c>
      <c r="AX6" s="18"/>
    </row>
    <row r="7" spans="1:50" s="19" customFormat="1" ht="31.5" customHeight="1" thickBot="1">
      <c r="A7" s="75"/>
      <c r="B7" s="20">
        <f aca="true" t="shared" si="1" ref="B7:AW7">B9+B23+B41+B83</f>
        <v>247.11</v>
      </c>
      <c r="C7" s="20">
        <f t="shared" si="1"/>
        <v>47.519999999999996</v>
      </c>
      <c r="D7" s="20">
        <f t="shared" si="1"/>
        <v>8.489999999999998</v>
      </c>
      <c r="E7" s="20">
        <f t="shared" si="1"/>
        <v>35.49</v>
      </c>
      <c r="F7" s="20">
        <f t="shared" si="1"/>
        <v>81.99</v>
      </c>
      <c r="G7" s="20">
        <f t="shared" si="1"/>
        <v>73.62</v>
      </c>
      <c r="H7" s="21">
        <f t="shared" si="1"/>
        <v>78.22999999999999</v>
      </c>
      <c r="I7" s="20">
        <f t="shared" si="1"/>
        <v>103.47999999999999</v>
      </c>
      <c r="J7" s="20">
        <f t="shared" si="1"/>
        <v>0</v>
      </c>
      <c r="K7" s="20">
        <f t="shared" si="1"/>
        <v>8.489999999999998</v>
      </c>
      <c r="L7" s="20">
        <f t="shared" si="1"/>
        <v>35.49</v>
      </c>
      <c r="M7" s="20">
        <f t="shared" si="1"/>
        <v>59.5</v>
      </c>
      <c r="N7" s="21">
        <f t="shared" si="1"/>
        <v>14.34</v>
      </c>
      <c r="O7" s="20">
        <f t="shared" si="1"/>
        <v>0</v>
      </c>
      <c r="P7" s="20">
        <f t="shared" si="1"/>
        <v>0</v>
      </c>
      <c r="Q7" s="20">
        <f t="shared" si="1"/>
        <v>0</v>
      </c>
      <c r="R7" s="20">
        <f t="shared" si="1"/>
        <v>0</v>
      </c>
      <c r="S7" s="20">
        <f t="shared" si="1"/>
        <v>0</v>
      </c>
      <c r="T7" s="20">
        <f t="shared" si="1"/>
        <v>0</v>
      </c>
      <c r="U7" s="20">
        <f t="shared" si="1"/>
        <v>18.2</v>
      </c>
      <c r="V7" s="20">
        <f t="shared" si="1"/>
        <v>0</v>
      </c>
      <c r="W7" s="20">
        <f t="shared" si="1"/>
        <v>0</v>
      </c>
      <c r="X7" s="20">
        <f t="shared" si="1"/>
        <v>18.2</v>
      </c>
      <c r="Y7" s="21">
        <f t="shared" si="1"/>
        <v>9</v>
      </c>
      <c r="Z7" s="20">
        <f t="shared" si="1"/>
        <v>47.519999999999996</v>
      </c>
      <c r="AA7" s="20">
        <f t="shared" si="1"/>
        <v>47.519999999999996</v>
      </c>
      <c r="AB7" s="21">
        <f t="shared" si="1"/>
        <v>4.49</v>
      </c>
      <c r="AC7" s="20">
        <f t="shared" si="1"/>
        <v>0</v>
      </c>
      <c r="AD7" s="20">
        <f t="shared" si="1"/>
        <v>0</v>
      </c>
      <c r="AE7" s="20">
        <f t="shared" si="1"/>
        <v>0</v>
      </c>
      <c r="AF7" s="20">
        <f t="shared" si="1"/>
        <v>73.62</v>
      </c>
      <c r="AG7" s="20">
        <f t="shared" si="1"/>
        <v>73.62</v>
      </c>
      <c r="AH7" s="21">
        <f t="shared" si="1"/>
        <v>50.400000000000006</v>
      </c>
      <c r="AI7" s="20">
        <f t="shared" si="1"/>
        <v>4.29</v>
      </c>
      <c r="AJ7" s="20">
        <f t="shared" si="1"/>
        <v>0</v>
      </c>
      <c r="AK7" s="20">
        <f t="shared" si="1"/>
        <v>0</v>
      </c>
      <c r="AL7" s="20">
        <f t="shared" si="1"/>
        <v>0</v>
      </c>
      <c r="AM7" s="20">
        <f t="shared" si="1"/>
        <v>4.29</v>
      </c>
      <c r="AN7" s="21">
        <f t="shared" si="1"/>
        <v>0</v>
      </c>
      <c r="AO7" s="20">
        <f t="shared" si="1"/>
        <v>0</v>
      </c>
      <c r="AP7" s="20">
        <f t="shared" si="1"/>
        <v>0</v>
      </c>
      <c r="AQ7" s="20">
        <f t="shared" si="1"/>
        <v>0</v>
      </c>
      <c r="AR7" s="21">
        <f t="shared" si="1"/>
        <v>73.74</v>
      </c>
      <c r="AS7" s="21">
        <f t="shared" si="1"/>
        <v>0</v>
      </c>
      <c r="AT7" s="21">
        <f t="shared" si="1"/>
        <v>0</v>
      </c>
      <c r="AU7" s="21">
        <f t="shared" si="1"/>
        <v>3</v>
      </c>
      <c r="AV7" s="21">
        <f t="shared" si="1"/>
        <v>20.24</v>
      </c>
      <c r="AW7" s="22">
        <f t="shared" si="1"/>
        <v>50.5</v>
      </c>
      <c r="AX7" s="18"/>
    </row>
    <row r="8" spans="1:50" s="24" customFormat="1" ht="31.5" customHeight="1">
      <c r="A8" s="58" t="s">
        <v>21</v>
      </c>
      <c r="B8" s="16">
        <f aca="true" t="shared" si="2" ref="B8:AW8">B10</f>
        <v>0</v>
      </c>
      <c r="C8" s="16">
        <f t="shared" si="2"/>
        <v>0</v>
      </c>
      <c r="D8" s="16">
        <f t="shared" si="2"/>
        <v>0</v>
      </c>
      <c r="E8" s="16">
        <f t="shared" si="2"/>
        <v>0</v>
      </c>
      <c r="F8" s="16">
        <f t="shared" si="2"/>
        <v>0</v>
      </c>
      <c r="G8" s="16">
        <f t="shared" si="2"/>
        <v>0</v>
      </c>
      <c r="H8" s="16">
        <f t="shared" si="2"/>
        <v>0</v>
      </c>
      <c r="I8" s="16">
        <f t="shared" si="2"/>
        <v>0</v>
      </c>
      <c r="J8" s="16">
        <f t="shared" si="2"/>
        <v>0</v>
      </c>
      <c r="K8" s="16">
        <f t="shared" si="2"/>
        <v>0</v>
      </c>
      <c r="L8" s="16">
        <f t="shared" si="2"/>
        <v>0</v>
      </c>
      <c r="M8" s="16">
        <f t="shared" si="2"/>
        <v>0</v>
      </c>
      <c r="N8" s="16">
        <f t="shared" si="2"/>
        <v>0</v>
      </c>
      <c r="O8" s="16">
        <f t="shared" si="2"/>
        <v>0</v>
      </c>
      <c r="P8" s="16">
        <f t="shared" si="2"/>
        <v>0</v>
      </c>
      <c r="Q8" s="16">
        <f t="shared" si="2"/>
        <v>0</v>
      </c>
      <c r="R8" s="16">
        <f t="shared" si="2"/>
        <v>0</v>
      </c>
      <c r="S8" s="16">
        <f t="shared" si="2"/>
        <v>0</v>
      </c>
      <c r="T8" s="16">
        <f t="shared" si="2"/>
        <v>0</v>
      </c>
      <c r="U8" s="16">
        <f t="shared" si="2"/>
        <v>0</v>
      </c>
      <c r="V8" s="16">
        <f t="shared" si="2"/>
        <v>0</v>
      </c>
      <c r="W8" s="16">
        <f t="shared" si="2"/>
        <v>0</v>
      </c>
      <c r="X8" s="16">
        <f t="shared" si="2"/>
        <v>0</v>
      </c>
      <c r="Y8" s="16">
        <f t="shared" si="2"/>
        <v>0</v>
      </c>
      <c r="Z8" s="16">
        <f t="shared" si="2"/>
        <v>0</v>
      </c>
      <c r="AA8" s="16">
        <f t="shared" si="2"/>
        <v>0</v>
      </c>
      <c r="AB8" s="16">
        <f t="shared" si="2"/>
        <v>0</v>
      </c>
      <c r="AC8" s="16">
        <f t="shared" si="2"/>
        <v>0</v>
      </c>
      <c r="AD8" s="16">
        <f t="shared" si="2"/>
        <v>0</v>
      </c>
      <c r="AE8" s="16">
        <f t="shared" si="2"/>
        <v>0</v>
      </c>
      <c r="AF8" s="16">
        <f t="shared" si="2"/>
        <v>0</v>
      </c>
      <c r="AG8" s="16">
        <f t="shared" si="2"/>
        <v>0</v>
      </c>
      <c r="AH8" s="16">
        <f t="shared" si="2"/>
        <v>0</v>
      </c>
      <c r="AI8" s="16">
        <f t="shared" si="2"/>
        <v>0</v>
      </c>
      <c r="AJ8" s="16">
        <f t="shared" si="2"/>
        <v>0</v>
      </c>
      <c r="AK8" s="16">
        <f t="shared" si="2"/>
        <v>0</v>
      </c>
      <c r="AL8" s="16">
        <f t="shared" si="2"/>
        <v>0</v>
      </c>
      <c r="AM8" s="16">
        <f t="shared" si="2"/>
        <v>0</v>
      </c>
      <c r="AN8" s="16">
        <f t="shared" si="2"/>
        <v>0</v>
      </c>
      <c r="AO8" s="16">
        <f t="shared" si="2"/>
        <v>0</v>
      </c>
      <c r="AP8" s="16">
        <f t="shared" si="2"/>
        <v>0</v>
      </c>
      <c r="AQ8" s="16">
        <f t="shared" si="2"/>
        <v>0</v>
      </c>
      <c r="AR8" s="16">
        <f t="shared" si="2"/>
        <v>0</v>
      </c>
      <c r="AS8" s="16">
        <f t="shared" si="2"/>
        <v>0</v>
      </c>
      <c r="AT8" s="16">
        <f t="shared" si="2"/>
        <v>0</v>
      </c>
      <c r="AU8" s="16">
        <f t="shared" si="2"/>
        <v>0</v>
      </c>
      <c r="AV8" s="16">
        <f t="shared" si="2"/>
        <v>0</v>
      </c>
      <c r="AW8" s="17">
        <f t="shared" si="2"/>
        <v>0</v>
      </c>
      <c r="AX8" s="23"/>
    </row>
    <row r="9" spans="1:50" s="24" customFormat="1" ht="31.5" customHeight="1" thickBot="1">
      <c r="A9" s="59"/>
      <c r="B9" s="20">
        <f aca="true" t="shared" si="3" ref="B9:AW9">B11</f>
        <v>20.1</v>
      </c>
      <c r="C9" s="20">
        <f t="shared" si="3"/>
        <v>6.16</v>
      </c>
      <c r="D9" s="20">
        <f t="shared" si="3"/>
        <v>0</v>
      </c>
      <c r="E9" s="20">
        <f t="shared" si="3"/>
        <v>3.85</v>
      </c>
      <c r="F9" s="20">
        <f t="shared" si="3"/>
        <v>7.44</v>
      </c>
      <c r="G9" s="20">
        <f t="shared" si="3"/>
        <v>2.65</v>
      </c>
      <c r="H9" s="21">
        <f t="shared" si="3"/>
        <v>8.27</v>
      </c>
      <c r="I9" s="20">
        <f t="shared" si="3"/>
        <v>10.48</v>
      </c>
      <c r="J9" s="20">
        <f t="shared" si="3"/>
        <v>0</v>
      </c>
      <c r="K9" s="20">
        <f t="shared" si="3"/>
        <v>0</v>
      </c>
      <c r="L9" s="20">
        <f t="shared" si="3"/>
        <v>3.85</v>
      </c>
      <c r="M9" s="20">
        <f t="shared" si="3"/>
        <v>6.630000000000001</v>
      </c>
      <c r="N9" s="21">
        <f t="shared" si="3"/>
        <v>4.89</v>
      </c>
      <c r="O9" s="20">
        <f t="shared" si="3"/>
        <v>0</v>
      </c>
      <c r="P9" s="20">
        <f t="shared" si="3"/>
        <v>0</v>
      </c>
      <c r="Q9" s="20">
        <f t="shared" si="3"/>
        <v>0</v>
      </c>
      <c r="R9" s="20">
        <f t="shared" si="3"/>
        <v>0</v>
      </c>
      <c r="S9" s="20">
        <f t="shared" si="3"/>
        <v>0</v>
      </c>
      <c r="T9" s="20">
        <f t="shared" si="3"/>
        <v>0</v>
      </c>
      <c r="U9" s="20">
        <f t="shared" si="3"/>
        <v>0.81</v>
      </c>
      <c r="V9" s="20">
        <f t="shared" si="3"/>
        <v>0</v>
      </c>
      <c r="W9" s="20">
        <f t="shared" si="3"/>
        <v>0</v>
      </c>
      <c r="X9" s="20">
        <f t="shared" si="3"/>
        <v>0.81</v>
      </c>
      <c r="Y9" s="21">
        <f t="shared" si="3"/>
        <v>0.73</v>
      </c>
      <c r="Z9" s="20">
        <f t="shared" si="3"/>
        <v>6.16</v>
      </c>
      <c r="AA9" s="20">
        <f t="shared" si="3"/>
        <v>6.16</v>
      </c>
      <c r="AB9" s="21">
        <f t="shared" si="3"/>
        <v>0</v>
      </c>
      <c r="AC9" s="20">
        <f t="shared" si="3"/>
        <v>0</v>
      </c>
      <c r="AD9" s="20">
        <f t="shared" si="3"/>
        <v>0</v>
      </c>
      <c r="AE9" s="20">
        <f t="shared" si="3"/>
        <v>0</v>
      </c>
      <c r="AF9" s="20">
        <f t="shared" si="3"/>
        <v>2.65</v>
      </c>
      <c r="AG9" s="20">
        <f t="shared" si="3"/>
        <v>2.65</v>
      </c>
      <c r="AH9" s="21">
        <f t="shared" si="3"/>
        <v>2.65</v>
      </c>
      <c r="AI9" s="20">
        <f t="shared" si="3"/>
        <v>0</v>
      </c>
      <c r="AJ9" s="20">
        <f t="shared" si="3"/>
        <v>0</v>
      </c>
      <c r="AK9" s="20">
        <f t="shared" si="3"/>
        <v>0</v>
      </c>
      <c r="AL9" s="20">
        <f t="shared" si="3"/>
        <v>0</v>
      </c>
      <c r="AM9" s="20">
        <f t="shared" si="3"/>
        <v>0</v>
      </c>
      <c r="AN9" s="20">
        <f t="shared" si="3"/>
        <v>0</v>
      </c>
      <c r="AO9" s="20">
        <f t="shared" si="3"/>
        <v>0</v>
      </c>
      <c r="AP9" s="20">
        <f t="shared" si="3"/>
        <v>0</v>
      </c>
      <c r="AQ9" s="20">
        <f t="shared" si="3"/>
        <v>0</v>
      </c>
      <c r="AR9" s="21">
        <f t="shared" si="3"/>
        <v>8.27</v>
      </c>
      <c r="AS9" s="21">
        <f t="shared" si="3"/>
        <v>0</v>
      </c>
      <c r="AT9" s="20">
        <f t="shared" si="3"/>
        <v>0</v>
      </c>
      <c r="AU9" s="20">
        <f t="shared" si="3"/>
        <v>0</v>
      </c>
      <c r="AV9" s="21">
        <f t="shared" si="3"/>
        <v>5.62</v>
      </c>
      <c r="AW9" s="25">
        <f t="shared" si="3"/>
        <v>2.65</v>
      </c>
      <c r="AX9" s="23"/>
    </row>
    <row r="10" spans="1:50" s="24" customFormat="1" ht="31.5" customHeight="1">
      <c r="A10" s="56" t="s">
        <v>22</v>
      </c>
      <c r="B10" s="16">
        <f>B12+B14+B16+B18+B20</f>
        <v>0</v>
      </c>
      <c r="C10" s="16">
        <f aca="true" t="shared" si="4" ref="C10:AW10">C12+C14+C16+C18+C20</f>
        <v>0</v>
      </c>
      <c r="D10" s="16">
        <f t="shared" si="4"/>
        <v>0</v>
      </c>
      <c r="E10" s="16">
        <f t="shared" si="4"/>
        <v>0</v>
      </c>
      <c r="F10" s="16">
        <f t="shared" si="4"/>
        <v>0</v>
      </c>
      <c r="G10" s="16">
        <f t="shared" si="4"/>
        <v>0</v>
      </c>
      <c r="H10" s="16">
        <f t="shared" si="4"/>
        <v>0</v>
      </c>
      <c r="I10" s="16">
        <f t="shared" si="4"/>
        <v>0</v>
      </c>
      <c r="J10" s="16">
        <f t="shared" si="4"/>
        <v>0</v>
      </c>
      <c r="K10" s="16">
        <f t="shared" si="4"/>
        <v>0</v>
      </c>
      <c r="L10" s="16">
        <f t="shared" si="4"/>
        <v>0</v>
      </c>
      <c r="M10" s="16">
        <f t="shared" si="4"/>
        <v>0</v>
      </c>
      <c r="N10" s="16">
        <f t="shared" si="4"/>
        <v>0</v>
      </c>
      <c r="O10" s="16">
        <f t="shared" si="4"/>
        <v>0</v>
      </c>
      <c r="P10" s="16">
        <f t="shared" si="4"/>
        <v>0</v>
      </c>
      <c r="Q10" s="16">
        <f t="shared" si="4"/>
        <v>0</v>
      </c>
      <c r="R10" s="16">
        <f t="shared" si="4"/>
        <v>0</v>
      </c>
      <c r="S10" s="16">
        <f t="shared" si="4"/>
        <v>0</v>
      </c>
      <c r="T10" s="16">
        <f t="shared" si="4"/>
        <v>0</v>
      </c>
      <c r="U10" s="16">
        <f t="shared" si="4"/>
        <v>0</v>
      </c>
      <c r="V10" s="16">
        <f t="shared" si="4"/>
        <v>0</v>
      </c>
      <c r="W10" s="16">
        <f t="shared" si="4"/>
        <v>0</v>
      </c>
      <c r="X10" s="16">
        <f t="shared" si="4"/>
        <v>0</v>
      </c>
      <c r="Y10" s="16">
        <f t="shared" si="4"/>
        <v>0</v>
      </c>
      <c r="Z10" s="16">
        <f t="shared" si="4"/>
        <v>0</v>
      </c>
      <c r="AA10" s="16">
        <f t="shared" si="4"/>
        <v>0</v>
      </c>
      <c r="AB10" s="16">
        <f t="shared" si="4"/>
        <v>0</v>
      </c>
      <c r="AC10" s="16">
        <f t="shared" si="4"/>
        <v>0</v>
      </c>
      <c r="AD10" s="16">
        <f t="shared" si="4"/>
        <v>0</v>
      </c>
      <c r="AE10" s="16">
        <f t="shared" si="4"/>
        <v>0</v>
      </c>
      <c r="AF10" s="16">
        <f t="shared" si="4"/>
        <v>0</v>
      </c>
      <c r="AG10" s="16">
        <f t="shared" si="4"/>
        <v>0</v>
      </c>
      <c r="AH10" s="16">
        <f t="shared" si="4"/>
        <v>0</v>
      </c>
      <c r="AI10" s="16">
        <f t="shared" si="4"/>
        <v>0</v>
      </c>
      <c r="AJ10" s="16">
        <f t="shared" si="4"/>
        <v>0</v>
      </c>
      <c r="AK10" s="16">
        <f t="shared" si="4"/>
        <v>0</v>
      </c>
      <c r="AL10" s="16">
        <f t="shared" si="4"/>
        <v>0</v>
      </c>
      <c r="AM10" s="16">
        <f t="shared" si="4"/>
        <v>0</v>
      </c>
      <c r="AN10" s="16">
        <f t="shared" si="4"/>
        <v>0</v>
      </c>
      <c r="AO10" s="16">
        <f t="shared" si="4"/>
        <v>0</v>
      </c>
      <c r="AP10" s="16">
        <f t="shared" si="4"/>
        <v>0</v>
      </c>
      <c r="AQ10" s="16">
        <f t="shared" si="4"/>
        <v>0</v>
      </c>
      <c r="AR10" s="16">
        <f t="shared" si="4"/>
        <v>0</v>
      </c>
      <c r="AS10" s="16">
        <f t="shared" si="4"/>
        <v>0</v>
      </c>
      <c r="AT10" s="16">
        <f t="shared" si="4"/>
        <v>0</v>
      </c>
      <c r="AU10" s="16">
        <f t="shared" si="4"/>
        <v>0</v>
      </c>
      <c r="AV10" s="16">
        <f t="shared" si="4"/>
        <v>0</v>
      </c>
      <c r="AW10" s="16">
        <f t="shared" si="4"/>
        <v>0</v>
      </c>
      <c r="AX10" s="23"/>
    </row>
    <row r="11" spans="1:50" s="24" customFormat="1" ht="31.5" customHeight="1">
      <c r="A11" s="76"/>
      <c r="B11" s="26">
        <f>B13+B15+B17++B19+B21</f>
        <v>20.1</v>
      </c>
      <c r="C11" s="26">
        <f aca="true" t="shared" si="5" ref="C11:AW11">C13+C15+C17++C19+C21</f>
        <v>6.16</v>
      </c>
      <c r="D11" s="26">
        <f t="shared" si="5"/>
        <v>0</v>
      </c>
      <c r="E11" s="26">
        <f t="shared" si="5"/>
        <v>3.85</v>
      </c>
      <c r="F11" s="26">
        <f t="shared" si="5"/>
        <v>7.44</v>
      </c>
      <c r="G11" s="26">
        <f t="shared" si="5"/>
        <v>2.65</v>
      </c>
      <c r="H11" s="26">
        <f t="shared" si="5"/>
        <v>8.27</v>
      </c>
      <c r="I11" s="26">
        <f t="shared" si="5"/>
        <v>10.48</v>
      </c>
      <c r="J11" s="26">
        <f t="shared" si="5"/>
        <v>0</v>
      </c>
      <c r="K11" s="26">
        <f t="shared" si="5"/>
        <v>0</v>
      </c>
      <c r="L11" s="26">
        <f t="shared" si="5"/>
        <v>3.85</v>
      </c>
      <c r="M11" s="26">
        <f t="shared" si="5"/>
        <v>6.630000000000001</v>
      </c>
      <c r="N11" s="26">
        <f t="shared" si="5"/>
        <v>4.89</v>
      </c>
      <c r="O11" s="26">
        <f t="shared" si="5"/>
        <v>0</v>
      </c>
      <c r="P11" s="26">
        <f t="shared" si="5"/>
        <v>0</v>
      </c>
      <c r="Q11" s="26">
        <f t="shared" si="5"/>
        <v>0</v>
      </c>
      <c r="R11" s="26">
        <f t="shared" si="5"/>
        <v>0</v>
      </c>
      <c r="S11" s="26">
        <f t="shared" si="5"/>
        <v>0</v>
      </c>
      <c r="T11" s="26">
        <f t="shared" si="5"/>
        <v>0</v>
      </c>
      <c r="U11" s="26">
        <f t="shared" si="5"/>
        <v>0.81</v>
      </c>
      <c r="V11" s="26">
        <f t="shared" si="5"/>
        <v>0</v>
      </c>
      <c r="W11" s="26">
        <f t="shared" si="5"/>
        <v>0</v>
      </c>
      <c r="X11" s="26">
        <f t="shared" si="5"/>
        <v>0.81</v>
      </c>
      <c r="Y11" s="26">
        <f t="shared" si="5"/>
        <v>0.73</v>
      </c>
      <c r="Z11" s="26">
        <f t="shared" si="5"/>
        <v>6.16</v>
      </c>
      <c r="AA11" s="26">
        <f t="shared" si="5"/>
        <v>6.16</v>
      </c>
      <c r="AB11" s="26">
        <f t="shared" si="5"/>
        <v>0</v>
      </c>
      <c r="AC11" s="26">
        <f t="shared" si="5"/>
        <v>0</v>
      </c>
      <c r="AD11" s="26">
        <f t="shared" si="5"/>
        <v>0</v>
      </c>
      <c r="AE11" s="26">
        <f t="shared" si="5"/>
        <v>0</v>
      </c>
      <c r="AF11" s="26">
        <f t="shared" si="5"/>
        <v>2.65</v>
      </c>
      <c r="AG11" s="26">
        <f t="shared" si="5"/>
        <v>2.65</v>
      </c>
      <c r="AH11" s="26">
        <f t="shared" si="5"/>
        <v>2.65</v>
      </c>
      <c r="AI11" s="26">
        <f t="shared" si="5"/>
        <v>0</v>
      </c>
      <c r="AJ11" s="26">
        <f t="shared" si="5"/>
        <v>0</v>
      </c>
      <c r="AK11" s="26">
        <f t="shared" si="5"/>
        <v>0</v>
      </c>
      <c r="AL11" s="26">
        <f t="shared" si="5"/>
        <v>0</v>
      </c>
      <c r="AM11" s="26">
        <f t="shared" si="5"/>
        <v>0</v>
      </c>
      <c r="AN11" s="26">
        <f t="shared" si="5"/>
        <v>0</v>
      </c>
      <c r="AO11" s="26">
        <f t="shared" si="5"/>
        <v>0</v>
      </c>
      <c r="AP11" s="26">
        <f t="shared" si="5"/>
        <v>0</v>
      </c>
      <c r="AQ11" s="26">
        <f t="shared" si="5"/>
        <v>0</v>
      </c>
      <c r="AR11" s="26">
        <f t="shared" si="5"/>
        <v>8.27</v>
      </c>
      <c r="AS11" s="26">
        <f t="shared" si="5"/>
        <v>0</v>
      </c>
      <c r="AT11" s="26">
        <f t="shared" si="5"/>
        <v>0</v>
      </c>
      <c r="AU11" s="26">
        <f t="shared" si="5"/>
        <v>0</v>
      </c>
      <c r="AV11" s="26">
        <f t="shared" si="5"/>
        <v>5.62</v>
      </c>
      <c r="AW11" s="26">
        <f t="shared" si="5"/>
        <v>2.65</v>
      </c>
      <c r="AX11" s="23"/>
    </row>
    <row r="12" spans="1:50" ht="31.5" customHeight="1">
      <c r="A12" s="62" t="s">
        <v>23</v>
      </c>
      <c r="B12" s="27">
        <f aca="true" t="shared" si="6" ref="B12:B17">C12+D12+E12+F12+G12</f>
        <v>0</v>
      </c>
      <c r="C12" s="27">
        <f aca="true" t="shared" si="7" ref="C12:C17">P12+AA12+AJ12+J12</f>
        <v>0</v>
      </c>
      <c r="D12" s="27">
        <f aca="true" t="shared" si="8" ref="D12:E17">K12+Q12+V12+AK12</f>
        <v>0</v>
      </c>
      <c r="E12" s="27">
        <f t="shared" si="8"/>
        <v>0</v>
      </c>
      <c r="F12" s="27">
        <f aca="true" t="shared" si="9" ref="F12:F17">M12+S12+X12+AD12+AM12+AP12</f>
        <v>0</v>
      </c>
      <c r="G12" s="27">
        <f aca="true" t="shared" si="10" ref="G12:G17">AG12</f>
        <v>0</v>
      </c>
      <c r="H12" s="28">
        <f aca="true" t="shared" si="11" ref="H12:H17">N12+T12+Y12+AB12+AE12+AH12+AN12+AQ12</f>
        <v>0</v>
      </c>
      <c r="I12" s="27">
        <f aca="true" t="shared" si="12" ref="I12:I17">K12+L12+M12</f>
        <v>0</v>
      </c>
      <c r="J12" s="27"/>
      <c r="K12" s="27"/>
      <c r="L12" s="27"/>
      <c r="M12" s="27"/>
      <c r="N12" s="28"/>
      <c r="O12" s="27">
        <f aca="true" t="shared" si="13" ref="O12:O17">P12+Q12+R12+S12</f>
        <v>0</v>
      </c>
      <c r="P12" s="27"/>
      <c r="Q12" s="27"/>
      <c r="R12" s="27"/>
      <c r="S12" s="27"/>
      <c r="T12" s="28"/>
      <c r="U12" s="27">
        <f aca="true" t="shared" si="14" ref="U12:U17">V12+W12+X12</f>
        <v>0</v>
      </c>
      <c r="V12" s="27"/>
      <c r="W12" s="27"/>
      <c r="X12" s="27"/>
      <c r="Y12" s="28"/>
      <c r="Z12" s="27">
        <f aca="true" t="shared" si="15" ref="Z12:Z17">AA12</f>
        <v>0</v>
      </c>
      <c r="AA12" s="27"/>
      <c r="AB12" s="28"/>
      <c r="AC12" s="27">
        <f aca="true" t="shared" si="16" ref="AC12:AC17">AD12</f>
        <v>0</v>
      </c>
      <c r="AD12" s="27"/>
      <c r="AE12" s="28"/>
      <c r="AF12" s="27">
        <f aca="true" t="shared" si="17" ref="AF12:AF17">AG12</f>
        <v>0</v>
      </c>
      <c r="AG12" s="27"/>
      <c r="AH12" s="28"/>
      <c r="AI12" s="27">
        <f aca="true" t="shared" si="18" ref="AI12:AI17">AJ12+AK12+AL12+AM12</f>
        <v>0</v>
      </c>
      <c r="AJ12" s="27"/>
      <c r="AK12" s="27"/>
      <c r="AL12" s="27"/>
      <c r="AM12" s="27"/>
      <c r="AN12" s="28"/>
      <c r="AO12" s="27">
        <f aca="true" t="shared" si="19" ref="AO12:AO17">AP12</f>
        <v>0</v>
      </c>
      <c r="AP12" s="27"/>
      <c r="AQ12" s="28"/>
      <c r="AR12" s="28"/>
      <c r="AS12" s="28"/>
      <c r="AT12" s="28"/>
      <c r="AU12" s="28"/>
      <c r="AV12" s="28"/>
      <c r="AW12" s="28"/>
      <c r="AX12" s="29"/>
    </row>
    <row r="13" spans="1:50" ht="31.5" customHeight="1">
      <c r="A13" s="63"/>
      <c r="B13" s="30">
        <f t="shared" si="6"/>
        <v>7.94</v>
      </c>
      <c r="C13" s="30">
        <f t="shared" si="7"/>
        <v>2.46</v>
      </c>
      <c r="D13" s="30">
        <f t="shared" si="8"/>
        <v>0</v>
      </c>
      <c r="E13" s="30">
        <f t="shared" si="8"/>
        <v>0</v>
      </c>
      <c r="F13" s="30">
        <f t="shared" si="9"/>
        <v>5.48</v>
      </c>
      <c r="G13" s="30">
        <f t="shared" si="10"/>
        <v>0</v>
      </c>
      <c r="H13" s="31">
        <f t="shared" si="11"/>
        <v>4.74</v>
      </c>
      <c r="I13" s="30">
        <f t="shared" si="12"/>
        <v>5.37</v>
      </c>
      <c r="J13" s="30"/>
      <c r="K13" s="30"/>
      <c r="L13" s="30"/>
      <c r="M13" s="30">
        <v>5.37</v>
      </c>
      <c r="N13" s="31">
        <v>4.63</v>
      </c>
      <c r="O13" s="30">
        <f t="shared" si="13"/>
        <v>0</v>
      </c>
      <c r="P13" s="30"/>
      <c r="Q13" s="30"/>
      <c r="R13" s="30"/>
      <c r="S13" s="30"/>
      <c r="T13" s="31"/>
      <c r="U13" s="30">
        <f t="shared" si="14"/>
        <v>0.11</v>
      </c>
      <c r="V13" s="30"/>
      <c r="W13" s="30"/>
      <c r="X13" s="30">
        <v>0.11</v>
      </c>
      <c r="Y13" s="31">
        <v>0.11</v>
      </c>
      <c r="Z13" s="30">
        <f t="shared" si="15"/>
        <v>2.46</v>
      </c>
      <c r="AA13" s="30">
        <v>2.46</v>
      </c>
      <c r="AB13" s="31"/>
      <c r="AC13" s="30">
        <f t="shared" si="16"/>
        <v>0</v>
      </c>
      <c r="AD13" s="30"/>
      <c r="AE13" s="31"/>
      <c r="AF13" s="30">
        <f t="shared" si="17"/>
        <v>0</v>
      </c>
      <c r="AG13" s="30"/>
      <c r="AH13" s="31"/>
      <c r="AI13" s="30">
        <f t="shared" si="18"/>
        <v>0</v>
      </c>
      <c r="AJ13" s="30"/>
      <c r="AK13" s="30"/>
      <c r="AL13" s="30"/>
      <c r="AM13" s="30"/>
      <c r="AN13" s="31"/>
      <c r="AO13" s="30">
        <f t="shared" si="19"/>
        <v>0</v>
      </c>
      <c r="AP13" s="30"/>
      <c r="AQ13" s="31"/>
      <c r="AR13" s="31">
        <f>AS13+AT13+AU13+AV13+AW13</f>
        <v>4.74</v>
      </c>
      <c r="AS13" s="31"/>
      <c r="AT13" s="31"/>
      <c r="AU13" s="31"/>
      <c r="AV13" s="31">
        <v>4.74</v>
      </c>
      <c r="AW13" s="31"/>
      <c r="AX13" s="29"/>
    </row>
    <row r="14" spans="1:50" ht="31.5" customHeight="1">
      <c r="A14" s="62" t="s">
        <v>24</v>
      </c>
      <c r="B14" s="27">
        <f t="shared" si="6"/>
        <v>0</v>
      </c>
      <c r="C14" s="27">
        <f t="shared" si="7"/>
        <v>0</v>
      </c>
      <c r="D14" s="27">
        <f t="shared" si="8"/>
        <v>0</v>
      </c>
      <c r="E14" s="27">
        <f t="shared" si="8"/>
        <v>0</v>
      </c>
      <c r="F14" s="27">
        <f t="shared" si="9"/>
        <v>0</v>
      </c>
      <c r="G14" s="27">
        <f t="shared" si="10"/>
        <v>0</v>
      </c>
      <c r="H14" s="28">
        <f t="shared" si="11"/>
        <v>0</v>
      </c>
      <c r="I14" s="27">
        <f t="shared" si="12"/>
        <v>0</v>
      </c>
      <c r="J14" s="27"/>
      <c r="K14" s="27"/>
      <c r="L14" s="27"/>
      <c r="M14" s="27"/>
      <c r="N14" s="28"/>
      <c r="O14" s="27">
        <f t="shared" si="13"/>
        <v>0</v>
      </c>
      <c r="P14" s="27"/>
      <c r="Q14" s="27"/>
      <c r="R14" s="27"/>
      <c r="S14" s="27"/>
      <c r="T14" s="28"/>
      <c r="U14" s="27">
        <f t="shared" si="14"/>
        <v>0</v>
      </c>
      <c r="V14" s="27"/>
      <c r="W14" s="27"/>
      <c r="X14" s="27"/>
      <c r="Y14" s="28"/>
      <c r="Z14" s="27">
        <f t="shared" si="15"/>
        <v>0</v>
      </c>
      <c r="AA14" s="27"/>
      <c r="AB14" s="28"/>
      <c r="AC14" s="27">
        <f t="shared" si="16"/>
        <v>0</v>
      </c>
      <c r="AD14" s="27"/>
      <c r="AE14" s="28"/>
      <c r="AF14" s="27">
        <f t="shared" si="17"/>
        <v>0</v>
      </c>
      <c r="AG14" s="27"/>
      <c r="AH14" s="28"/>
      <c r="AI14" s="27">
        <f t="shared" si="18"/>
        <v>0</v>
      </c>
      <c r="AJ14" s="27"/>
      <c r="AK14" s="27"/>
      <c r="AL14" s="27"/>
      <c r="AM14" s="27"/>
      <c r="AN14" s="28"/>
      <c r="AO14" s="27">
        <f t="shared" si="19"/>
        <v>0</v>
      </c>
      <c r="AP14" s="27"/>
      <c r="AQ14" s="28"/>
      <c r="AR14" s="28"/>
      <c r="AS14" s="28"/>
      <c r="AT14" s="28"/>
      <c r="AU14" s="28"/>
      <c r="AV14" s="28"/>
      <c r="AW14" s="28"/>
      <c r="AX14" s="29"/>
    </row>
    <row r="15" spans="1:50" ht="31.5" customHeight="1">
      <c r="A15" s="63"/>
      <c r="B15" s="30">
        <f t="shared" si="6"/>
        <v>2.86</v>
      </c>
      <c r="C15" s="30">
        <f t="shared" si="7"/>
        <v>2.5</v>
      </c>
      <c r="D15" s="30">
        <f t="shared" si="8"/>
        <v>0</v>
      </c>
      <c r="E15" s="30">
        <f t="shared" si="8"/>
        <v>0</v>
      </c>
      <c r="F15" s="30">
        <f t="shared" si="9"/>
        <v>0.36</v>
      </c>
      <c r="G15" s="30">
        <f t="shared" si="10"/>
        <v>0</v>
      </c>
      <c r="H15" s="31">
        <f t="shared" si="11"/>
        <v>0.26</v>
      </c>
      <c r="I15" s="30">
        <f t="shared" si="12"/>
        <v>0.36</v>
      </c>
      <c r="J15" s="30"/>
      <c r="K15" s="30"/>
      <c r="L15" s="30"/>
      <c r="M15" s="30">
        <v>0.36</v>
      </c>
      <c r="N15" s="31">
        <v>0.26</v>
      </c>
      <c r="O15" s="30">
        <f t="shared" si="13"/>
        <v>0</v>
      </c>
      <c r="P15" s="30"/>
      <c r="Q15" s="30"/>
      <c r="R15" s="30"/>
      <c r="S15" s="30"/>
      <c r="T15" s="31"/>
      <c r="U15" s="30">
        <f t="shared" si="14"/>
        <v>0</v>
      </c>
      <c r="V15" s="30"/>
      <c r="W15" s="30"/>
      <c r="X15" s="30"/>
      <c r="Y15" s="31"/>
      <c r="Z15" s="30">
        <f t="shared" si="15"/>
        <v>2.5</v>
      </c>
      <c r="AA15" s="30">
        <v>2.5</v>
      </c>
      <c r="AB15" s="31"/>
      <c r="AC15" s="30">
        <f t="shared" si="16"/>
        <v>0</v>
      </c>
      <c r="AD15" s="30"/>
      <c r="AE15" s="31"/>
      <c r="AF15" s="30">
        <f t="shared" si="17"/>
        <v>0</v>
      </c>
      <c r="AG15" s="30"/>
      <c r="AH15" s="31"/>
      <c r="AI15" s="30">
        <f t="shared" si="18"/>
        <v>0</v>
      </c>
      <c r="AJ15" s="30"/>
      <c r="AK15" s="30"/>
      <c r="AL15" s="30"/>
      <c r="AM15" s="30"/>
      <c r="AN15" s="31"/>
      <c r="AO15" s="30">
        <f t="shared" si="19"/>
        <v>0</v>
      </c>
      <c r="AP15" s="30"/>
      <c r="AQ15" s="31"/>
      <c r="AR15" s="31">
        <f>AS15+AT15+AU15+AV15+AW15</f>
        <v>0.26</v>
      </c>
      <c r="AS15" s="31"/>
      <c r="AT15" s="31"/>
      <c r="AU15" s="31"/>
      <c r="AV15" s="31">
        <v>0.26</v>
      </c>
      <c r="AW15" s="31"/>
      <c r="AX15" s="29"/>
    </row>
    <row r="16" spans="1:50" ht="31.5" customHeight="1">
      <c r="A16" s="62" t="s">
        <v>25</v>
      </c>
      <c r="B16" s="27">
        <f t="shared" si="6"/>
        <v>0</v>
      </c>
      <c r="C16" s="27">
        <f t="shared" si="7"/>
        <v>0</v>
      </c>
      <c r="D16" s="27">
        <f t="shared" si="8"/>
        <v>0</v>
      </c>
      <c r="E16" s="27">
        <f t="shared" si="8"/>
        <v>0</v>
      </c>
      <c r="F16" s="27">
        <f t="shared" si="9"/>
        <v>0</v>
      </c>
      <c r="G16" s="27">
        <f t="shared" si="10"/>
        <v>0</v>
      </c>
      <c r="H16" s="28">
        <f t="shared" si="11"/>
        <v>0</v>
      </c>
      <c r="I16" s="27">
        <f t="shared" si="12"/>
        <v>0</v>
      </c>
      <c r="J16" s="27"/>
      <c r="K16" s="27"/>
      <c r="L16" s="27"/>
      <c r="M16" s="27"/>
      <c r="N16" s="28"/>
      <c r="O16" s="27">
        <f t="shared" si="13"/>
        <v>0</v>
      </c>
      <c r="P16" s="27"/>
      <c r="Q16" s="27"/>
      <c r="R16" s="27"/>
      <c r="S16" s="27"/>
      <c r="T16" s="28"/>
      <c r="U16" s="27">
        <f t="shared" si="14"/>
        <v>0</v>
      </c>
      <c r="V16" s="27"/>
      <c r="W16" s="27"/>
      <c r="X16" s="27"/>
      <c r="Y16" s="28"/>
      <c r="Z16" s="27">
        <f t="shared" si="15"/>
        <v>0</v>
      </c>
      <c r="AA16" s="27"/>
      <c r="AB16" s="28"/>
      <c r="AC16" s="27">
        <f t="shared" si="16"/>
        <v>0</v>
      </c>
      <c r="AD16" s="27"/>
      <c r="AE16" s="28"/>
      <c r="AF16" s="27">
        <f t="shared" si="17"/>
        <v>0</v>
      </c>
      <c r="AG16" s="27"/>
      <c r="AH16" s="28"/>
      <c r="AI16" s="27">
        <f t="shared" si="18"/>
        <v>0</v>
      </c>
      <c r="AJ16" s="27"/>
      <c r="AK16" s="27"/>
      <c r="AL16" s="27"/>
      <c r="AM16" s="27"/>
      <c r="AN16" s="28"/>
      <c r="AO16" s="27">
        <f t="shared" si="19"/>
        <v>0</v>
      </c>
      <c r="AP16" s="27"/>
      <c r="AQ16" s="28"/>
      <c r="AR16" s="28"/>
      <c r="AS16" s="28"/>
      <c r="AT16" s="28"/>
      <c r="AU16" s="28"/>
      <c r="AV16" s="28"/>
      <c r="AW16" s="28"/>
      <c r="AX16" s="29"/>
    </row>
    <row r="17" spans="1:50" ht="31.5" customHeight="1">
      <c r="A17" s="63"/>
      <c r="B17" s="30">
        <f t="shared" si="6"/>
        <v>4.83</v>
      </c>
      <c r="C17" s="30">
        <f t="shared" si="7"/>
        <v>0</v>
      </c>
      <c r="D17" s="30">
        <f t="shared" si="8"/>
        <v>0</v>
      </c>
      <c r="E17" s="30">
        <f t="shared" si="8"/>
        <v>3.85</v>
      </c>
      <c r="F17" s="30">
        <f t="shared" si="9"/>
        <v>0.98</v>
      </c>
      <c r="G17" s="30">
        <f t="shared" si="10"/>
        <v>0</v>
      </c>
      <c r="H17" s="31">
        <f t="shared" si="11"/>
        <v>0</v>
      </c>
      <c r="I17" s="30">
        <f t="shared" si="12"/>
        <v>4.75</v>
      </c>
      <c r="J17" s="30"/>
      <c r="K17" s="30"/>
      <c r="L17" s="30">
        <v>3.85</v>
      </c>
      <c r="M17" s="30">
        <v>0.9</v>
      </c>
      <c r="N17" s="31"/>
      <c r="O17" s="30">
        <f t="shared" si="13"/>
        <v>0</v>
      </c>
      <c r="P17" s="30"/>
      <c r="Q17" s="30"/>
      <c r="R17" s="30"/>
      <c r="S17" s="30"/>
      <c r="T17" s="31"/>
      <c r="U17" s="30">
        <f t="shared" si="14"/>
        <v>0.08</v>
      </c>
      <c r="V17" s="30"/>
      <c r="W17" s="30"/>
      <c r="X17" s="30">
        <v>0.08</v>
      </c>
      <c r="Y17" s="31"/>
      <c r="Z17" s="30">
        <f t="shared" si="15"/>
        <v>0</v>
      </c>
      <c r="AA17" s="30"/>
      <c r="AB17" s="31"/>
      <c r="AC17" s="30">
        <f t="shared" si="16"/>
        <v>0</v>
      </c>
      <c r="AD17" s="30"/>
      <c r="AE17" s="31"/>
      <c r="AF17" s="30">
        <f t="shared" si="17"/>
        <v>0</v>
      </c>
      <c r="AG17" s="30"/>
      <c r="AH17" s="31"/>
      <c r="AI17" s="30">
        <f t="shared" si="18"/>
        <v>0</v>
      </c>
      <c r="AJ17" s="30"/>
      <c r="AK17" s="30"/>
      <c r="AL17" s="30"/>
      <c r="AM17" s="30"/>
      <c r="AN17" s="31"/>
      <c r="AO17" s="30">
        <f t="shared" si="19"/>
        <v>0</v>
      </c>
      <c r="AP17" s="30"/>
      <c r="AQ17" s="31"/>
      <c r="AR17" s="31">
        <f>AS17+AT17+AU17+AV17+AW17</f>
        <v>0</v>
      </c>
      <c r="AS17" s="31"/>
      <c r="AT17" s="31"/>
      <c r="AU17" s="31"/>
      <c r="AV17" s="31"/>
      <c r="AW17" s="31"/>
      <c r="AX17" s="29"/>
    </row>
    <row r="18" spans="1:50" ht="31.5" customHeight="1">
      <c r="A18" s="62" t="s">
        <v>26</v>
      </c>
      <c r="B18" s="27">
        <f>C18+D18+E18+F18+G18</f>
        <v>0</v>
      </c>
      <c r="C18" s="27">
        <f>P18+AA18+AJ18+J18</f>
        <v>0</v>
      </c>
      <c r="D18" s="27">
        <f aca="true" t="shared" si="20" ref="D18:E21">K18+Q18+V18+AK18</f>
        <v>0</v>
      </c>
      <c r="E18" s="27">
        <f t="shared" si="20"/>
        <v>0</v>
      </c>
      <c r="F18" s="27">
        <f>M18+S18+X18+AD18+AM18+AP18</f>
        <v>0</v>
      </c>
      <c r="G18" s="27">
        <f>AG18</f>
        <v>0</v>
      </c>
      <c r="H18" s="28">
        <f>N18+T18+Y18+AB18+AE18+AH18+AN18+AQ18</f>
        <v>0</v>
      </c>
      <c r="I18" s="27">
        <f>K18+L18+M18</f>
        <v>0</v>
      </c>
      <c r="J18" s="27"/>
      <c r="K18" s="27"/>
      <c r="L18" s="27"/>
      <c r="M18" s="27"/>
      <c r="N18" s="28"/>
      <c r="O18" s="27">
        <f>P18+Q18+R18+S18</f>
        <v>0</v>
      </c>
      <c r="P18" s="27"/>
      <c r="Q18" s="27"/>
      <c r="R18" s="27"/>
      <c r="S18" s="27"/>
      <c r="T18" s="28"/>
      <c r="U18" s="27">
        <f>V18+W18+X18</f>
        <v>0</v>
      </c>
      <c r="V18" s="27"/>
      <c r="W18" s="27"/>
      <c r="X18" s="27"/>
      <c r="Y18" s="28"/>
      <c r="Z18" s="27">
        <f>AA18</f>
        <v>0</v>
      </c>
      <c r="AA18" s="27"/>
      <c r="AB18" s="28"/>
      <c r="AC18" s="27">
        <f>AD18</f>
        <v>0</v>
      </c>
      <c r="AD18" s="27"/>
      <c r="AE18" s="28"/>
      <c r="AF18" s="27">
        <f>AG18</f>
        <v>0</v>
      </c>
      <c r="AG18" s="27"/>
      <c r="AH18" s="28"/>
      <c r="AI18" s="27">
        <f>AJ18+AK18+AL18+AM18</f>
        <v>0</v>
      </c>
      <c r="AJ18" s="27"/>
      <c r="AK18" s="27"/>
      <c r="AL18" s="27"/>
      <c r="AM18" s="27"/>
      <c r="AN18" s="28"/>
      <c r="AO18" s="27">
        <f>AP18</f>
        <v>0</v>
      </c>
      <c r="AP18" s="27"/>
      <c r="AQ18" s="28"/>
      <c r="AR18" s="28"/>
      <c r="AS18" s="28"/>
      <c r="AT18" s="28"/>
      <c r="AU18" s="28"/>
      <c r="AV18" s="28"/>
      <c r="AW18" s="28"/>
      <c r="AX18" s="29"/>
    </row>
    <row r="19" spans="1:50" ht="31.5" customHeight="1">
      <c r="A19" s="54"/>
      <c r="B19" s="30">
        <f>C19+D19+E19+F19+G19</f>
        <v>1.76</v>
      </c>
      <c r="C19" s="30">
        <f>P19+AA19+AJ19+J19</f>
        <v>1.2</v>
      </c>
      <c r="D19" s="30">
        <f t="shared" si="20"/>
        <v>0</v>
      </c>
      <c r="E19" s="30">
        <f t="shared" si="20"/>
        <v>0</v>
      </c>
      <c r="F19" s="30">
        <f>M19+S19+X19+AD19+AM19+AP19</f>
        <v>0.56</v>
      </c>
      <c r="G19" s="30">
        <f>AG19</f>
        <v>0</v>
      </c>
      <c r="H19" s="31">
        <f>N19+T19+Y19+AB19+AE19+AH19+AN19+AQ19</f>
        <v>0.56</v>
      </c>
      <c r="I19" s="30">
        <f>K19+L19+M19</f>
        <v>0</v>
      </c>
      <c r="J19" s="30"/>
      <c r="K19" s="30"/>
      <c r="L19" s="30"/>
      <c r="M19" s="30"/>
      <c r="N19" s="31"/>
      <c r="O19" s="30">
        <f>P19+Q19+R19+S19</f>
        <v>0</v>
      </c>
      <c r="P19" s="30"/>
      <c r="Q19" s="30"/>
      <c r="R19" s="30"/>
      <c r="S19" s="30"/>
      <c r="T19" s="31"/>
      <c r="U19" s="30">
        <f>V19+W19+X19</f>
        <v>0.56</v>
      </c>
      <c r="V19" s="30"/>
      <c r="W19" s="30"/>
      <c r="X19" s="30">
        <v>0.56</v>
      </c>
      <c r="Y19" s="31">
        <v>0.56</v>
      </c>
      <c r="Z19" s="30">
        <f>AA19</f>
        <v>1.2</v>
      </c>
      <c r="AA19" s="30">
        <v>1.2</v>
      </c>
      <c r="AB19" s="31"/>
      <c r="AC19" s="30">
        <f>AD19</f>
        <v>0</v>
      </c>
      <c r="AD19" s="30"/>
      <c r="AE19" s="31"/>
      <c r="AF19" s="30">
        <f>AG19</f>
        <v>0</v>
      </c>
      <c r="AG19" s="30"/>
      <c r="AH19" s="31"/>
      <c r="AI19" s="30">
        <f>AJ19+AK19+AL19+AM19</f>
        <v>0</v>
      </c>
      <c r="AJ19" s="30"/>
      <c r="AK19" s="30"/>
      <c r="AL19" s="30"/>
      <c r="AM19" s="30"/>
      <c r="AN19" s="31"/>
      <c r="AO19" s="30">
        <f>AP19</f>
        <v>0</v>
      </c>
      <c r="AP19" s="30"/>
      <c r="AQ19" s="31"/>
      <c r="AR19" s="31">
        <f>AS19+AT19+AU19+AV19+AW19</f>
        <v>0.56</v>
      </c>
      <c r="AS19" s="31"/>
      <c r="AT19" s="31"/>
      <c r="AU19" s="31"/>
      <c r="AV19" s="31">
        <v>0.56</v>
      </c>
      <c r="AW19" s="31"/>
      <c r="AX19" s="29"/>
    </row>
    <row r="20" spans="1:50" ht="31.5" customHeight="1">
      <c r="A20" s="62" t="s">
        <v>27</v>
      </c>
      <c r="B20" s="27">
        <f>C20+D20+E20+F20+G20</f>
        <v>0</v>
      </c>
      <c r="C20" s="27">
        <f>P20+AA20+AJ20+J20</f>
        <v>0</v>
      </c>
      <c r="D20" s="27">
        <f t="shared" si="20"/>
        <v>0</v>
      </c>
      <c r="E20" s="27">
        <f t="shared" si="20"/>
        <v>0</v>
      </c>
      <c r="F20" s="27">
        <f>M20+S20+X20+AD20+AM20+AP20</f>
        <v>0</v>
      </c>
      <c r="G20" s="27">
        <f>AG20</f>
        <v>0</v>
      </c>
      <c r="H20" s="28">
        <f>N20+T20+Y20+AB20+AE20+AH20+AN20+AQ20</f>
        <v>0</v>
      </c>
      <c r="I20" s="27">
        <f>K20+L20+M20</f>
        <v>0</v>
      </c>
      <c r="J20" s="27"/>
      <c r="K20" s="27"/>
      <c r="L20" s="27"/>
      <c r="M20" s="27"/>
      <c r="N20" s="28"/>
      <c r="O20" s="27">
        <f>P20+Q20+R20+S20</f>
        <v>0</v>
      </c>
      <c r="P20" s="27"/>
      <c r="Q20" s="27"/>
      <c r="R20" s="27"/>
      <c r="S20" s="27"/>
      <c r="T20" s="28"/>
      <c r="U20" s="27">
        <f>V20+W20+X20</f>
        <v>0</v>
      </c>
      <c r="V20" s="27"/>
      <c r="W20" s="27"/>
      <c r="X20" s="27"/>
      <c r="Y20" s="28"/>
      <c r="Z20" s="27">
        <f>AA20</f>
        <v>0</v>
      </c>
      <c r="AA20" s="27"/>
      <c r="AB20" s="28"/>
      <c r="AC20" s="27">
        <f>AD20</f>
        <v>0</v>
      </c>
      <c r="AD20" s="27"/>
      <c r="AE20" s="28"/>
      <c r="AF20" s="27">
        <f>AG20</f>
        <v>0</v>
      </c>
      <c r="AG20" s="27"/>
      <c r="AH20" s="28"/>
      <c r="AI20" s="27">
        <f>AJ20+AK20+AL20+AM20</f>
        <v>0</v>
      </c>
      <c r="AJ20" s="27"/>
      <c r="AK20" s="27"/>
      <c r="AL20" s="27"/>
      <c r="AM20" s="27"/>
      <c r="AN20" s="28"/>
      <c r="AO20" s="27">
        <f>AP20</f>
        <v>0</v>
      </c>
      <c r="AP20" s="27"/>
      <c r="AQ20" s="28"/>
      <c r="AR20" s="28"/>
      <c r="AS20" s="28"/>
      <c r="AT20" s="28"/>
      <c r="AU20" s="28"/>
      <c r="AV20" s="28"/>
      <c r="AW20" s="28"/>
      <c r="AX20" s="29"/>
    </row>
    <row r="21" spans="1:50" ht="31.5" customHeight="1" thickBot="1">
      <c r="A21" s="55"/>
      <c r="B21" s="30">
        <f>C21+D21+E21+F21+G21</f>
        <v>2.71</v>
      </c>
      <c r="C21" s="30">
        <f>P21+AA21+AJ21+J21</f>
        <v>0</v>
      </c>
      <c r="D21" s="30">
        <f t="shared" si="20"/>
        <v>0</v>
      </c>
      <c r="E21" s="30">
        <f t="shared" si="20"/>
        <v>0</v>
      </c>
      <c r="F21" s="30">
        <f>M21+S21+X21+AD21+AM21+AP21</f>
        <v>0.06</v>
      </c>
      <c r="G21" s="30">
        <f>AG21</f>
        <v>2.65</v>
      </c>
      <c r="H21" s="31">
        <f>N21+T21+Y21+AB21+AE21+AH21+AN21+AQ21</f>
        <v>2.71</v>
      </c>
      <c r="I21" s="30">
        <f>K21+L21+M21</f>
        <v>0</v>
      </c>
      <c r="J21" s="30"/>
      <c r="K21" s="30"/>
      <c r="L21" s="30"/>
      <c r="M21" s="30"/>
      <c r="N21" s="31">
        <v>0</v>
      </c>
      <c r="O21" s="30">
        <f>P21+Q21+R21+S21</f>
        <v>0</v>
      </c>
      <c r="P21" s="30"/>
      <c r="Q21" s="30"/>
      <c r="R21" s="30"/>
      <c r="S21" s="30"/>
      <c r="T21" s="31"/>
      <c r="U21" s="30">
        <f>V21+W21+X21</f>
        <v>0.06</v>
      </c>
      <c r="V21" s="30"/>
      <c r="W21" s="30"/>
      <c r="X21" s="30">
        <v>0.06</v>
      </c>
      <c r="Y21" s="31">
        <v>0.06</v>
      </c>
      <c r="Z21" s="30">
        <f>AA21</f>
        <v>0</v>
      </c>
      <c r="AA21" s="30"/>
      <c r="AB21" s="31"/>
      <c r="AC21" s="30">
        <f>AD21</f>
        <v>0</v>
      </c>
      <c r="AD21" s="30"/>
      <c r="AE21" s="31"/>
      <c r="AF21" s="30">
        <f>AG21</f>
        <v>2.65</v>
      </c>
      <c r="AG21" s="30">
        <v>2.65</v>
      </c>
      <c r="AH21" s="31">
        <v>2.65</v>
      </c>
      <c r="AI21" s="30">
        <f>AJ21+AK21+AL21+AM21</f>
        <v>0</v>
      </c>
      <c r="AJ21" s="30"/>
      <c r="AK21" s="30"/>
      <c r="AL21" s="30"/>
      <c r="AM21" s="30"/>
      <c r="AN21" s="31"/>
      <c r="AO21" s="30">
        <f>AP21</f>
        <v>0</v>
      </c>
      <c r="AP21" s="30"/>
      <c r="AQ21" s="31"/>
      <c r="AR21" s="31">
        <f>AS21+AT21+AU21+AV21+AW21</f>
        <v>2.71</v>
      </c>
      <c r="AS21" s="31"/>
      <c r="AT21" s="31"/>
      <c r="AU21" s="31"/>
      <c r="AV21" s="31">
        <v>0.06</v>
      </c>
      <c r="AW21" s="31">
        <v>2.65</v>
      </c>
      <c r="AX21" s="29"/>
    </row>
    <row r="22" spans="1:50" s="24" customFormat="1" ht="31.5" customHeight="1">
      <c r="A22" s="58" t="s">
        <v>28</v>
      </c>
      <c r="B22" s="16">
        <f aca="true" t="shared" si="21" ref="B22:AW22">B24</f>
        <v>0</v>
      </c>
      <c r="C22" s="16">
        <f t="shared" si="21"/>
        <v>0</v>
      </c>
      <c r="D22" s="16">
        <f t="shared" si="21"/>
        <v>0</v>
      </c>
      <c r="E22" s="16">
        <f t="shared" si="21"/>
        <v>0</v>
      </c>
      <c r="F22" s="16">
        <f t="shared" si="21"/>
        <v>0</v>
      </c>
      <c r="G22" s="16">
        <f t="shared" si="21"/>
        <v>0</v>
      </c>
      <c r="H22" s="16">
        <f t="shared" si="21"/>
        <v>0</v>
      </c>
      <c r="I22" s="16">
        <f t="shared" si="21"/>
        <v>0</v>
      </c>
      <c r="J22" s="16">
        <f t="shared" si="21"/>
        <v>0</v>
      </c>
      <c r="K22" s="16">
        <f t="shared" si="21"/>
        <v>0</v>
      </c>
      <c r="L22" s="16">
        <f t="shared" si="21"/>
        <v>0</v>
      </c>
      <c r="M22" s="16">
        <f t="shared" si="21"/>
        <v>0</v>
      </c>
      <c r="N22" s="16">
        <f t="shared" si="21"/>
        <v>0</v>
      </c>
      <c r="O22" s="16">
        <f t="shared" si="21"/>
        <v>0</v>
      </c>
      <c r="P22" s="16">
        <f t="shared" si="21"/>
        <v>0</v>
      </c>
      <c r="Q22" s="16">
        <f t="shared" si="21"/>
        <v>0</v>
      </c>
      <c r="R22" s="16">
        <f t="shared" si="21"/>
        <v>0</v>
      </c>
      <c r="S22" s="16">
        <f t="shared" si="21"/>
        <v>0</v>
      </c>
      <c r="T22" s="16">
        <f t="shared" si="21"/>
        <v>0</v>
      </c>
      <c r="U22" s="16">
        <f t="shared" si="21"/>
        <v>0</v>
      </c>
      <c r="V22" s="16">
        <f t="shared" si="21"/>
        <v>0</v>
      </c>
      <c r="W22" s="16">
        <f t="shared" si="21"/>
        <v>0</v>
      </c>
      <c r="X22" s="16">
        <f t="shared" si="21"/>
        <v>0</v>
      </c>
      <c r="Y22" s="16">
        <f t="shared" si="21"/>
        <v>0</v>
      </c>
      <c r="Z22" s="16">
        <f t="shared" si="21"/>
        <v>0</v>
      </c>
      <c r="AA22" s="16">
        <f t="shared" si="21"/>
        <v>0</v>
      </c>
      <c r="AB22" s="16">
        <f t="shared" si="21"/>
        <v>0</v>
      </c>
      <c r="AC22" s="16">
        <f t="shared" si="21"/>
        <v>0</v>
      </c>
      <c r="AD22" s="16">
        <f t="shared" si="21"/>
        <v>0</v>
      </c>
      <c r="AE22" s="16">
        <f t="shared" si="21"/>
        <v>0</v>
      </c>
      <c r="AF22" s="16">
        <f t="shared" si="21"/>
        <v>0</v>
      </c>
      <c r="AG22" s="16">
        <f t="shared" si="21"/>
        <v>0</v>
      </c>
      <c r="AH22" s="16">
        <f t="shared" si="21"/>
        <v>0</v>
      </c>
      <c r="AI22" s="16">
        <f t="shared" si="21"/>
        <v>0</v>
      </c>
      <c r="AJ22" s="16">
        <f t="shared" si="21"/>
        <v>0</v>
      </c>
      <c r="AK22" s="16">
        <f t="shared" si="21"/>
        <v>0</v>
      </c>
      <c r="AL22" s="16">
        <f t="shared" si="21"/>
        <v>0</v>
      </c>
      <c r="AM22" s="16">
        <f t="shared" si="21"/>
        <v>0</v>
      </c>
      <c r="AN22" s="16">
        <f t="shared" si="21"/>
        <v>0</v>
      </c>
      <c r="AO22" s="16">
        <f t="shared" si="21"/>
        <v>0</v>
      </c>
      <c r="AP22" s="16">
        <f t="shared" si="21"/>
        <v>0</v>
      </c>
      <c r="AQ22" s="16">
        <f t="shared" si="21"/>
        <v>0</v>
      </c>
      <c r="AR22" s="16">
        <f t="shared" si="21"/>
        <v>0</v>
      </c>
      <c r="AS22" s="16">
        <f t="shared" si="21"/>
        <v>0</v>
      </c>
      <c r="AT22" s="16">
        <f t="shared" si="21"/>
        <v>0</v>
      </c>
      <c r="AU22" s="16">
        <f t="shared" si="21"/>
        <v>0</v>
      </c>
      <c r="AV22" s="16">
        <f t="shared" si="21"/>
        <v>0</v>
      </c>
      <c r="AW22" s="17">
        <f t="shared" si="21"/>
        <v>0</v>
      </c>
      <c r="AX22" s="23"/>
    </row>
    <row r="23" spans="1:50" s="24" customFormat="1" ht="31.5" customHeight="1" thickBot="1">
      <c r="A23" s="59"/>
      <c r="B23" s="20">
        <f aca="true" t="shared" si="22" ref="B23:AW23">B25</f>
        <v>40.18</v>
      </c>
      <c r="C23" s="20">
        <f t="shared" si="22"/>
        <v>5.61</v>
      </c>
      <c r="D23" s="20">
        <f t="shared" si="22"/>
        <v>0.3</v>
      </c>
      <c r="E23" s="20">
        <f t="shared" si="22"/>
        <v>8.66</v>
      </c>
      <c r="F23" s="20">
        <f t="shared" si="22"/>
        <v>16.58</v>
      </c>
      <c r="G23" s="20">
        <f t="shared" si="22"/>
        <v>9.03</v>
      </c>
      <c r="H23" s="21">
        <f t="shared" si="22"/>
        <v>9.58</v>
      </c>
      <c r="I23" s="20">
        <f t="shared" si="22"/>
        <v>22.139999999999997</v>
      </c>
      <c r="J23" s="20">
        <f t="shared" si="22"/>
        <v>0</v>
      </c>
      <c r="K23" s="20">
        <f t="shared" si="22"/>
        <v>0.3</v>
      </c>
      <c r="L23" s="20">
        <f t="shared" si="22"/>
        <v>8.66</v>
      </c>
      <c r="M23" s="20">
        <f t="shared" si="22"/>
        <v>13.18</v>
      </c>
      <c r="N23" s="21">
        <f t="shared" si="22"/>
        <v>2.8200000000000003</v>
      </c>
      <c r="O23" s="20">
        <f t="shared" si="22"/>
        <v>0</v>
      </c>
      <c r="P23" s="20">
        <f t="shared" si="22"/>
        <v>0</v>
      </c>
      <c r="Q23" s="20">
        <f t="shared" si="22"/>
        <v>0</v>
      </c>
      <c r="R23" s="20">
        <f t="shared" si="22"/>
        <v>0</v>
      </c>
      <c r="S23" s="20">
        <f t="shared" si="22"/>
        <v>0</v>
      </c>
      <c r="T23" s="20">
        <f t="shared" si="22"/>
        <v>0</v>
      </c>
      <c r="U23" s="20">
        <f t="shared" si="22"/>
        <v>3.4</v>
      </c>
      <c r="V23" s="20">
        <f t="shared" si="22"/>
        <v>0</v>
      </c>
      <c r="W23" s="20">
        <f t="shared" si="22"/>
        <v>0</v>
      </c>
      <c r="X23" s="20">
        <f t="shared" si="22"/>
        <v>3.4</v>
      </c>
      <c r="Y23" s="21">
        <f t="shared" si="22"/>
        <v>0.76</v>
      </c>
      <c r="Z23" s="20">
        <f t="shared" si="22"/>
        <v>5.61</v>
      </c>
      <c r="AA23" s="20">
        <f t="shared" si="22"/>
        <v>5.61</v>
      </c>
      <c r="AB23" s="21">
        <f t="shared" si="22"/>
        <v>0</v>
      </c>
      <c r="AC23" s="20">
        <f t="shared" si="22"/>
        <v>0</v>
      </c>
      <c r="AD23" s="20">
        <f t="shared" si="22"/>
        <v>0</v>
      </c>
      <c r="AE23" s="20">
        <f t="shared" si="22"/>
        <v>0</v>
      </c>
      <c r="AF23" s="20">
        <f t="shared" si="22"/>
        <v>9.03</v>
      </c>
      <c r="AG23" s="20">
        <f t="shared" si="22"/>
        <v>9.03</v>
      </c>
      <c r="AH23" s="21">
        <f t="shared" si="22"/>
        <v>6</v>
      </c>
      <c r="AI23" s="20">
        <f t="shared" si="22"/>
        <v>0</v>
      </c>
      <c r="AJ23" s="20">
        <f t="shared" si="22"/>
        <v>0</v>
      </c>
      <c r="AK23" s="20">
        <f t="shared" si="22"/>
        <v>0</v>
      </c>
      <c r="AL23" s="20">
        <f t="shared" si="22"/>
        <v>0</v>
      </c>
      <c r="AM23" s="20">
        <f t="shared" si="22"/>
        <v>0</v>
      </c>
      <c r="AN23" s="20">
        <f t="shared" si="22"/>
        <v>0</v>
      </c>
      <c r="AO23" s="20">
        <f t="shared" si="22"/>
        <v>0</v>
      </c>
      <c r="AP23" s="20">
        <f t="shared" si="22"/>
        <v>0</v>
      </c>
      <c r="AQ23" s="20">
        <f t="shared" si="22"/>
        <v>0</v>
      </c>
      <c r="AR23" s="21">
        <f t="shared" si="22"/>
        <v>9.58</v>
      </c>
      <c r="AS23" s="21">
        <f t="shared" si="22"/>
        <v>0</v>
      </c>
      <c r="AT23" s="20">
        <f t="shared" si="22"/>
        <v>0</v>
      </c>
      <c r="AU23" s="21">
        <f t="shared" si="22"/>
        <v>0</v>
      </c>
      <c r="AV23" s="21">
        <f t="shared" si="22"/>
        <v>3.48</v>
      </c>
      <c r="AW23" s="22">
        <f t="shared" si="22"/>
        <v>6.1</v>
      </c>
      <c r="AX23" s="23"/>
    </row>
    <row r="24" spans="1:50" s="24" customFormat="1" ht="31.5" customHeight="1">
      <c r="A24" s="60" t="s">
        <v>29</v>
      </c>
      <c r="B24" s="16">
        <f>B26+B28+B30+B32+B34+B36+B38</f>
        <v>0</v>
      </c>
      <c r="C24" s="16">
        <f aca="true" t="shared" si="23" ref="C24:AW24">C26+C28+C30+C32+C34+C36+C38</f>
        <v>0</v>
      </c>
      <c r="D24" s="16">
        <f t="shared" si="23"/>
        <v>0</v>
      </c>
      <c r="E24" s="16">
        <f t="shared" si="23"/>
        <v>0</v>
      </c>
      <c r="F24" s="16">
        <f t="shared" si="23"/>
        <v>0</v>
      </c>
      <c r="G24" s="16">
        <f t="shared" si="23"/>
        <v>0</v>
      </c>
      <c r="H24" s="16">
        <f t="shared" si="23"/>
        <v>0</v>
      </c>
      <c r="I24" s="16">
        <f t="shared" si="23"/>
        <v>0</v>
      </c>
      <c r="J24" s="16">
        <f t="shared" si="23"/>
        <v>0</v>
      </c>
      <c r="K24" s="16">
        <f t="shared" si="23"/>
        <v>0</v>
      </c>
      <c r="L24" s="16">
        <f t="shared" si="23"/>
        <v>0</v>
      </c>
      <c r="M24" s="16">
        <f t="shared" si="23"/>
        <v>0</v>
      </c>
      <c r="N24" s="16">
        <f t="shared" si="23"/>
        <v>0</v>
      </c>
      <c r="O24" s="16">
        <f t="shared" si="23"/>
        <v>0</v>
      </c>
      <c r="P24" s="16">
        <f t="shared" si="23"/>
        <v>0</v>
      </c>
      <c r="Q24" s="16">
        <f t="shared" si="23"/>
        <v>0</v>
      </c>
      <c r="R24" s="16">
        <f t="shared" si="23"/>
        <v>0</v>
      </c>
      <c r="S24" s="16">
        <f t="shared" si="23"/>
        <v>0</v>
      </c>
      <c r="T24" s="16">
        <f t="shared" si="23"/>
        <v>0</v>
      </c>
      <c r="U24" s="16">
        <f t="shared" si="23"/>
        <v>0</v>
      </c>
      <c r="V24" s="16">
        <f t="shared" si="23"/>
        <v>0</v>
      </c>
      <c r="W24" s="16">
        <f t="shared" si="23"/>
        <v>0</v>
      </c>
      <c r="X24" s="16">
        <f t="shared" si="23"/>
        <v>0</v>
      </c>
      <c r="Y24" s="16">
        <f t="shared" si="23"/>
        <v>0</v>
      </c>
      <c r="Z24" s="16">
        <f t="shared" si="23"/>
        <v>0</v>
      </c>
      <c r="AA24" s="16">
        <f t="shared" si="23"/>
        <v>0</v>
      </c>
      <c r="AB24" s="16">
        <f t="shared" si="23"/>
        <v>0</v>
      </c>
      <c r="AC24" s="16">
        <f t="shared" si="23"/>
        <v>0</v>
      </c>
      <c r="AD24" s="16">
        <f t="shared" si="23"/>
        <v>0</v>
      </c>
      <c r="AE24" s="16">
        <f t="shared" si="23"/>
        <v>0</v>
      </c>
      <c r="AF24" s="16">
        <f t="shared" si="23"/>
        <v>0</v>
      </c>
      <c r="AG24" s="16">
        <f t="shared" si="23"/>
        <v>0</v>
      </c>
      <c r="AH24" s="16">
        <f t="shared" si="23"/>
        <v>0</v>
      </c>
      <c r="AI24" s="16">
        <f t="shared" si="23"/>
        <v>0</v>
      </c>
      <c r="AJ24" s="16">
        <f t="shared" si="23"/>
        <v>0</v>
      </c>
      <c r="AK24" s="16">
        <f t="shared" si="23"/>
        <v>0</v>
      </c>
      <c r="AL24" s="16">
        <f t="shared" si="23"/>
        <v>0</v>
      </c>
      <c r="AM24" s="16">
        <f t="shared" si="23"/>
        <v>0</v>
      </c>
      <c r="AN24" s="16">
        <f t="shared" si="23"/>
        <v>0</v>
      </c>
      <c r="AO24" s="16">
        <f t="shared" si="23"/>
        <v>0</v>
      </c>
      <c r="AP24" s="16">
        <f t="shared" si="23"/>
        <v>0</v>
      </c>
      <c r="AQ24" s="16">
        <f t="shared" si="23"/>
        <v>0</v>
      </c>
      <c r="AR24" s="16">
        <f t="shared" si="23"/>
        <v>0</v>
      </c>
      <c r="AS24" s="16">
        <f t="shared" si="23"/>
        <v>0</v>
      </c>
      <c r="AT24" s="16">
        <f t="shared" si="23"/>
        <v>0</v>
      </c>
      <c r="AU24" s="16">
        <f t="shared" si="23"/>
        <v>0</v>
      </c>
      <c r="AV24" s="16">
        <f t="shared" si="23"/>
        <v>0</v>
      </c>
      <c r="AW24" s="16">
        <f t="shared" si="23"/>
        <v>0</v>
      </c>
      <c r="AX24" s="23"/>
    </row>
    <row r="25" spans="1:50" s="24" customFormat="1" ht="31.5" customHeight="1">
      <c r="A25" s="61"/>
      <c r="B25" s="26">
        <f>B27+B29+B31+B33+B35+B37+B39</f>
        <v>40.18</v>
      </c>
      <c r="C25" s="26">
        <f aca="true" t="shared" si="24" ref="C25:AW25">C27+C29+C31+C33+C35+C37+C39</f>
        <v>5.61</v>
      </c>
      <c r="D25" s="26">
        <f t="shared" si="24"/>
        <v>0.3</v>
      </c>
      <c r="E25" s="26">
        <f t="shared" si="24"/>
        <v>8.66</v>
      </c>
      <c r="F25" s="26">
        <f t="shared" si="24"/>
        <v>16.58</v>
      </c>
      <c r="G25" s="26">
        <f t="shared" si="24"/>
        <v>9.03</v>
      </c>
      <c r="H25" s="26">
        <f t="shared" si="24"/>
        <v>9.58</v>
      </c>
      <c r="I25" s="26">
        <f t="shared" si="24"/>
        <v>22.139999999999997</v>
      </c>
      <c r="J25" s="26">
        <f t="shared" si="24"/>
        <v>0</v>
      </c>
      <c r="K25" s="26">
        <f t="shared" si="24"/>
        <v>0.3</v>
      </c>
      <c r="L25" s="26">
        <f t="shared" si="24"/>
        <v>8.66</v>
      </c>
      <c r="M25" s="26">
        <f t="shared" si="24"/>
        <v>13.18</v>
      </c>
      <c r="N25" s="26">
        <f t="shared" si="24"/>
        <v>2.8200000000000003</v>
      </c>
      <c r="O25" s="26">
        <f t="shared" si="24"/>
        <v>0</v>
      </c>
      <c r="P25" s="26">
        <f t="shared" si="24"/>
        <v>0</v>
      </c>
      <c r="Q25" s="26">
        <f t="shared" si="24"/>
        <v>0</v>
      </c>
      <c r="R25" s="26">
        <f t="shared" si="24"/>
        <v>0</v>
      </c>
      <c r="S25" s="26">
        <f t="shared" si="24"/>
        <v>0</v>
      </c>
      <c r="T25" s="26">
        <f t="shared" si="24"/>
        <v>0</v>
      </c>
      <c r="U25" s="26">
        <f t="shared" si="24"/>
        <v>3.4</v>
      </c>
      <c r="V25" s="26">
        <f t="shared" si="24"/>
        <v>0</v>
      </c>
      <c r="W25" s="26">
        <f t="shared" si="24"/>
        <v>0</v>
      </c>
      <c r="X25" s="26">
        <f t="shared" si="24"/>
        <v>3.4</v>
      </c>
      <c r="Y25" s="26">
        <f t="shared" si="24"/>
        <v>0.76</v>
      </c>
      <c r="Z25" s="26">
        <f t="shared" si="24"/>
        <v>5.61</v>
      </c>
      <c r="AA25" s="26">
        <f t="shared" si="24"/>
        <v>5.61</v>
      </c>
      <c r="AB25" s="26">
        <f t="shared" si="24"/>
        <v>0</v>
      </c>
      <c r="AC25" s="26">
        <f t="shared" si="24"/>
        <v>0</v>
      </c>
      <c r="AD25" s="26">
        <f t="shared" si="24"/>
        <v>0</v>
      </c>
      <c r="AE25" s="26">
        <f t="shared" si="24"/>
        <v>0</v>
      </c>
      <c r="AF25" s="26">
        <f t="shared" si="24"/>
        <v>9.03</v>
      </c>
      <c r="AG25" s="26">
        <f t="shared" si="24"/>
        <v>9.03</v>
      </c>
      <c r="AH25" s="26">
        <f t="shared" si="24"/>
        <v>6</v>
      </c>
      <c r="AI25" s="26">
        <f t="shared" si="24"/>
        <v>0</v>
      </c>
      <c r="AJ25" s="26">
        <f t="shared" si="24"/>
        <v>0</v>
      </c>
      <c r="AK25" s="26">
        <f t="shared" si="24"/>
        <v>0</v>
      </c>
      <c r="AL25" s="26">
        <f t="shared" si="24"/>
        <v>0</v>
      </c>
      <c r="AM25" s="26">
        <f t="shared" si="24"/>
        <v>0</v>
      </c>
      <c r="AN25" s="26">
        <f t="shared" si="24"/>
        <v>0</v>
      </c>
      <c r="AO25" s="26">
        <f t="shared" si="24"/>
        <v>0</v>
      </c>
      <c r="AP25" s="26">
        <f t="shared" si="24"/>
        <v>0</v>
      </c>
      <c r="AQ25" s="26">
        <f t="shared" si="24"/>
        <v>0</v>
      </c>
      <c r="AR25" s="26">
        <f t="shared" si="24"/>
        <v>9.58</v>
      </c>
      <c r="AS25" s="26">
        <f t="shared" si="24"/>
        <v>0</v>
      </c>
      <c r="AT25" s="26">
        <f t="shared" si="24"/>
        <v>0</v>
      </c>
      <c r="AU25" s="26">
        <f t="shared" si="24"/>
        <v>0</v>
      </c>
      <c r="AV25" s="26">
        <f t="shared" si="24"/>
        <v>3.48</v>
      </c>
      <c r="AW25" s="26">
        <f t="shared" si="24"/>
        <v>6.1</v>
      </c>
      <c r="AX25" s="23"/>
    </row>
    <row r="26" spans="1:50" ht="31.5" customHeight="1">
      <c r="A26" s="62" t="s">
        <v>30</v>
      </c>
      <c r="B26" s="27">
        <f aca="true" t="shared" si="25" ref="B26:B37">C26+D26+E26+F26+G26</f>
        <v>0</v>
      </c>
      <c r="C26" s="27">
        <f aca="true" t="shared" si="26" ref="C26:C37">P26+AA26+AJ26+J26</f>
        <v>0</v>
      </c>
      <c r="D26" s="27">
        <f aca="true" t="shared" si="27" ref="D26:E37">K26+Q26+V26+AK26</f>
        <v>0</v>
      </c>
      <c r="E26" s="27">
        <f t="shared" si="27"/>
        <v>0</v>
      </c>
      <c r="F26" s="27">
        <f>M26+S26+X26+AD26+AM26+AP26</f>
        <v>0</v>
      </c>
      <c r="G26" s="27">
        <f aca="true" t="shared" si="28" ref="G26:G37">AG26</f>
        <v>0</v>
      </c>
      <c r="H26" s="28">
        <f aca="true" t="shared" si="29" ref="H26:H37">N26+T26+Y26+AB26+AE26+AH26+AN26+AQ26</f>
        <v>0</v>
      </c>
      <c r="I26" s="27">
        <f aca="true" t="shared" si="30" ref="I26:I37">K26+L26+M26</f>
        <v>0</v>
      </c>
      <c r="J26" s="27"/>
      <c r="K26" s="27"/>
      <c r="L26" s="27"/>
      <c r="M26" s="27"/>
      <c r="N26" s="28"/>
      <c r="O26" s="27">
        <f aca="true" t="shared" si="31" ref="O26:O37">P26+Q26+R26+S26</f>
        <v>0</v>
      </c>
      <c r="P26" s="27"/>
      <c r="Q26" s="27"/>
      <c r="R26" s="27"/>
      <c r="S26" s="27"/>
      <c r="T26" s="28"/>
      <c r="U26" s="27">
        <f aca="true" t="shared" si="32" ref="U26:U37">V26+W26+X26</f>
        <v>0</v>
      </c>
      <c r="V26" s="27"/>
      <c r="W26" s="27"/>
      <c r="X26" s="27"/>
      <c r="Y26" s="28"/>
      <c r="Z26" s="27">
        <f aca="true" t="shared" si="33" ref="Z26:Z37">AA26</f>
        <v>0</v>
      </c>
      <c r="AA26" s="27"/>
      <c r="AB26" s="28"/>
      <c r="AC26" s="27">
        <f aca="true" t="shared" si="34" ref="AC26:AC37">AD26</f>
        <v>0</v>
      </c>
      <c r="AD26" s="27"/>
      <c r="AE26" s="28"/>
      <c r="AF26" s="27">
        <f aca="true" t="shared" si="35" ref="AF26:AF37">AG26</f>
        <v>0</v>
      </c>
      <c r="AG26" s="27"/>
      <c r="AH26" s="28"/>
      <c r="AI26" s="27">
        <f aca="true" t="shared" si="36" ref="AI26:AI37">AJ26+AK26+AL26+AM26</f>
        <v>0</v>
      </c>
      <c r="AJ26" s="27"/>
      <c r="AK26" s="27"/>
      <c r="AL26" s="27"/>
      <c r="AM26" s="27"/>
      <c r="AN26" s="28"/>
      <c r="AO26" s="27">
        <f aca="true" t="shared" si="37" ref="AO26:AO37">AP26</f>
        <v>0</v>
      </c>
      <c r="AP26" s="27"/>
      <c r="AQ26" s="28"/>
      <c r="AR26" s="28"/>
      <c r="AS26" s="28"/>
      <c r="AT26" s="28"/>
      <c r="AU26" s="28"/>
      <c r="AV26" s="28"/>
      <c r="AW26" s="32"/>
      <c r="AX26" s="29"/>
    </row>
    <row r="27" spans="1:50" ht="31.5" customHeight="1">
      <c r="A27" s="63"/>
      <c r="B27" s="30">
        <f t="shared" si="25"/>
        <v>0.44</v>
      </c>
      <c r="C27" s="30">
        <f t="shared" si="26"/>
        <v>0</v>
      </c>
      <c r="D27" s="30">
        <f t="shared" si="27"/>
        <v>0</v>
      </c>
      <c r="E27" s="30">
        <f t="shared" si="27"/>
        <v>0</v>
      </c>
      <c r="F27" s="30">
        <f aca="true" t="shared" si="38" ref="F27:F37">M27+S27+X27+AD27+AM27+AP27</f>
        <v>0.44</v>
      </c>
      <c r="G27" s="30">
        <f t="shared" si="28"/>
        <v>0</v>
      </c>
      <c r="H27" s="31">
        <f t="shared" si="29"/>
        <v>0.27</v>
      </c>
      <c r="I27" s="30">
        <f t="shared" si="30"/>
        <v>0</v>
      </c>
      <c r="J27" s="30"/>
      <c r="K27" s="30"/>
      <c r="L27" s="30"/>
      <c r="M27" s="30"/>
      <c r="N27" s="31"/>
      <c r="O27" s="30">
        <f t="shared" si="31"/>
        <v>0</v>
      </c>
      <c r="P27" s="30"/>
      <c r="Q27" s="30"/>
      <c r="R27" s="30"/>
      <c r="S27" s="30"/>
      <c r="T27" s="31"/>
      <c r="U27" s="30">
        <f t="shared" si="32"/>
        <v>0.44</v>
      </c>
      <c r="V27" s="30"/>
      <c r="W27" s="30"/>
      <c r="X27" s="30">
        <v>0.44</v>
      </c>
      <c r="Y27" s="31">
        <v>0.27</v>
      </c>
      <c r="Z27" s="30">
        <f t="shared" si="33"/>
        <v>0</v>
      </c>
      <c r="AA27" s="30"/>
      <c r="AB27" s="31"/>
      <c r="AC27" s="30">
        <f t="shared" si="34"/>
        <v>0</v>
      </c>
      <c r="AD27" s="30"/>
      <c r="AE27" s="31"/>
      <c r="AF27" s="30">
        <f t="shared" si="35"/>
        <v>0</v>
      </c>
      <c r="AG27" s="30"/>
      <c r="AH27" s="31"/>
      <c r="AI27" s="30">
        <f t="shared" si="36"/>
        <v>0</v>
      </c>
      <c r="AJ27" s="30"/>
      <c r="AK27" s="30"/>
      <c r="AL27" s="30"/>
      <c r="AM27" s="30"/>
      <c r="AN27" s="31"/>
      <c r="AO27" s="30">
        <f t="shared" si="37"/>
        <v>0</v>
      </c>
      <c r="AP27" s="30"/>
      <c r="AQ27" s="31"/>
      <c r="AR27" s="31">
        <f>AS27+AT27+AU27+AV27+AW27</f>
        <v>0.27</v>
      </c>
      <c r="AS27" s="31"/>
      <c r="AT27" s="31"/>
      <c r="AU27" s="31"/>
      <c r="AV27" s="31">
        <v>0.27</v>
      </c>
      <c r="AW27" s="33"/>
      <c r="AX27" s="29"/>
    </row>
    <row r="28" spans="1:50" ht="31.5" customHeight="1">
      <c r="A28" s="62" t="s">
        <v>31</v>
      </c>
      <c r="B28" s="27">
        <f t="shared" si="25"/>
        <v>0</v>
      </c>
      <c r="C28" s="27">
        <f t="shared" si="26"/>
        <v>0</v>
      </c>
      <c r="D28" s="27">
        <f t="shared" si="27"/>
        <v>0</v>
      </c>
      <c r="E28" s="27">
        <f t="shared" si="27"/>
        <v>0</v>
      </c>
      <c r="F28" s="27">
        <f t="shared" si="38"/>
        <v>0</v>
      </c>
      <c r="G28" s="27">
        <f t="shared" si="28"/>
        <v>0</v>
      </c>
      <c r="H28" s="28">
        <f t="shared" si="29"/>
        <v>0</v>
      </c>
      <c r="I28" s="27">
        <f t="shared" si="30"/>
        <v>0</v>
      </c>
      <c r="J28" s="27"/>
      <c r="K28" s="27"/>
      <c r="L28" s="27"/>
      <c r="M28" s="27"/>
      <c r="N28" s="28"/>
      <c r="O28" s="27">
        <f t="shared" si="31"/>
        <v>0</v>
      </c>
      <c r="P28" s="27"/>
      <c r="Q28" s="27"/>
      <c r="R28" s="27"/>
      <c r="S28" s="27"/>
      <c r="T28" s="28"/>
      <c r="U28" s="27">
        <f t="shared" si="32"/>
        <v>0</v>
      </c>
      <c r="V28" s="27"/>
      <c r="W28" s="27"/>
      <c r="X28" s="27"/>
      <c r="Y28" s="28"/>
      <c r="Z28" s="27">
        <f t="shared" si="33"/>
        <v>0</v>
      </c>
      <c r="AA28" s="27"/>
      <c r="AB28" s="28"/>
      <c r="AC28" s="27">
        <f t="shared" si="34"/>
        <v>0</v>
      </c>
      <c r="AD28" s="27"/>
      <c r="AE28" s="28"/>
      <c r="AF28" s="27">
        <f t="shared" si="35"/>
        <v>0</v>
      </c>
      <c r="AG28" s="27"/>
      <c r="AH28" s="28"/>
      <c r="AI28" s="27">
        <f t="shared" si="36"/>
        <v>0</v>
      </c>
      <c r="AJ28" s="27"/>
      <c r="AK28" s="27"/>
      <c r="AL28" s="27"/>
      <c r="AM28" s="27"/>
      <c r="AN28" s="28"/>
      <c r="AO28" s="27">
        <f t="shared" si="37"/>
        <v>0</v>
      </c>
      <c r="AP28" s="27"/>
      <c r="AQ28" s="28"/>
      <c r="AR28" s="28"/>
      <c r="AS28" s="28"/>
      <c r="AT28" s="28"/>
      <c r="AU28" s="28"/>
      <c r="AV28" s="28"/>
      <c r="AW28" s="32"/>
      <c r="AX28" s="29"/>
    </row>
    <row r="29" spans="1:50" ht="31.5" customHeight="1">
      <c r="A29" s="63"/>
      <c r="B29" s="30">
        <f t="shared" si="25"/>
        <v>0</v>
      </c>
      <c r="C29" s="30">
        <f t="shared" si="26"/>
        <v>0</v>
      </c>
      <c r="D29" s="30">
        <f t="shared" si="27"/>
        <v>0</v>
      </c>
      <c r="E29" s="30">
        <f t="shared" si="27"/>
        <v>0</v>
      </c>
      <c r="F29" s="30">
        <f t="shared" si="38"/>
        <v>0</v>
      </c>
      <c r="G29" s="30">
        <f t="shared" si="28"/>
        <v>0</v>
      </c>
      <c r="H29" s="31">
        <f t="shared" si="29"/>
        <v>0</v>
      </c>
      <c r="I29" s="30">
        <f>K29+L29+M29+J29</f>
        <v>0</v>
      </c>
      <c r="J29" s="30"/>
      <c r="K29" s="30"/>
      <c r="L29" s="30"/>
      <c r="M29" s="30"/>
      <c r="N29" s="31"/>
      <c r="O29" s="30">
        <f t="shared" si="31"/>
        <v>0</v>
      </c>
      <c r="P29" s="30"/>
      <c r="Q29" s="30"/>
      <c r="R29" s="30"/>
      <c r="S29" s="30"/>
      <c r="T29" s="31"/>
      <c r="U29" s="30">
        <f t="shared" si="32"/>
        <v>0</v>
      </c>
      <c r="V29" s="30"/>
      <c r="W29" s="30"/>
      <c r="X29" s="30"/>
      <c r="Y29" s="31"/>
      <c r="Z29" s="30">
        <f t="shared" si="33"/>
        <v>0</v>
      </c>
      <c r="AA29" s="30"/>
      <c r="AB29" s="31"/>
      <c r="AC29" s="30">
        <f t="shared" si="34"/>
        <v>0</v>
      </c>
      <c r="AD29" s="30"/>
      <c r="AE29" s="31"/>
      <c r="AF29" s="30">
        <f t="shared" si="35"/>
        <v>0</v>
      </c>
      <c r="AG29" s="30"/>
      <c r="AH29" s="31"/>
      <c r="AI29" s="30">
        <f t="shared" si="36"/>
        <v>0</v>
      </c>
      <c r="AJ29" s="30"/>
      <c r="AK29" s="30"/>
      <c r="AL29" s="30"/>
      <c r="AM29" s="30"/>
      <c r="AN29" s="31"/>
      <c r="AO29" s="30">
        <f t="shared" si="37"/>
        <v>0</v>
      </c>
      <c r="AP29" s="30"/>
      <c r="AQ29" s="31"/>
      <c r="AR29" s="31">
        <f>AS29+AT29+AU29+AV29+AW29</f>
        <v>0</v>
      </c>
      <c r="AS29" s="31"/>
      <c r="AT29" s="31"/>
      <c r="AU29" s="31"/>
      <c r="AV29" s="31"/>
      <c r="AW29" s="33"/>
      <c r="AX29" s="29"/>
    </row>
    <row r="30" spans="1:50" ht="31.5" customHeight="1">
      <c r="A30" s="62" t="s">
        <v>32</v>
      </c>
      <c r="B30" s="27">
        <f t="shared" si="25"/>
        <v>0</v>
      </c>
      <c r="C30" s="27">
        <f t="shared" si="26"/>
        <v>0</v>
      </c>
      <c r="D30" s="27">
        <f t="shared" si="27"/>
        <v>0</v>
      </c>
      <c r="E30" s="27">
        <f t="shared" si="27"/>
        <v>0</v>
      </c>
      <c r="F30" s="27">
        <f t="shared" si="38"/>
        <v>0</v>
      </c>
      <c r="G30" s="27">
        <f t="shared" si="28"/>
        <v>0</v>
      </c>
      <c r="H30" s="28">
        <f t="shared" si="29"/>
        <v>0</v>
      </c>
      <c r="I30" s="27">
        <f t="shared" si="30"/>
        <v>0</v>
      </c>
      <c r="J30" s="27"/>
      <c r="K30" s="27"/>
      <c r="L30" s="27"/>
      <c r="M30" s="27"/>
      <c r="N30" s="28"/>
      <c r="O30" s="27">
        <f t="shared" si="31"/>
        <v>0</v>
      </c>
      <c r="P30" s="27"/>
      <c r="Q30" s="27"/>
      <c r="R30" s="27"/>
      <c r="S30" s="27"/>
      <c r="T30" s="28"/>
      <c r="U30" s="27">
        <f t="shared" si="32"/>
        <v>0</v>
      </c>
      <c r="V30" s="27"/>
      <c r="W30" s="27"/>
      <c r="X30" s="27"/>
      <c r="Y30" s="28"/>
      <c r="Z30" s="27">
        <f t="shared" si="33"/>
        <v>0</v>
      </c>
      <c r="AA30" s="27"/>
      <c r="AB30" s="28"/>
      <c r="AC30" s="27">
        <f t="shared" si="34"/>
        <v>0</v>
      </c>
      <c r="AD30" s="27"/>
      <c r="AE30" s="28"/>
      <c r="AF30" s="27">
        <f t="shared" si="35"/>
        <v>0</v>
      </c>
      <c r="AG30" s="27"/>
      <c r="AH30" s="28"/>
      <c r="AI30" s="27">
        <f t="shared" si="36"/>
        <v>0</v>
      </c>
      <c r="AJ30" s="27"/>
      <c r="AK30" s="27"/>
      <c r="AL30" s="27"/>
      <c r="AM30" s="27"/>
      <c r="AN30" s="28"/>
      <c r="AO30" s="27">
        <f t="shared" si="37"/>
        <v>0</v>
      </c>
      <c r="AP30" s="27"/>
      <c r="AQ30" s="28"/>
      <c r="AR30" s="28"/>
      <c r="AS30" s="28"/>
      <c r="AT30" s="28"/>
      <c r="AU30" s="28"/>
      <c r="AV30" s="28"/>
      <c r="AW30" s="32"/>
      <c r="AX30" s="29"/>
    </row>
    <row r="31" spans="1:50" ht="31.5" customHeight="1">
      <c r="A31" s="63"/>
      <c r="B31" s="30">
        <f t="shared" si="25"/>
        <v>2.16</v>
      </c>
      <c r="C31" s="30">
        <f t="shared" si="26"/>
        <v>2.16</v>
      </c>
      <c r="D31" s="30">
        <f t="shared" si="27"/>
        <v>0</v>
      </c>
      <c r="E31" s="30">
        <f t="shared" si="27"/>
        <v>0</v>
      </c>
      <c r="F31" s="30">
        <f t="shared" si="38"/>
        <v>0</v>
      </c>
      <c r="G31" s="30">
        <f t="shared" si="28"/>
        <v>0</v>
      </c>
      <c r="H31" s="31">
        <f t="shared" si="29"/>
        <v>0</v>
      </c>
      <c r="I31" s="30">
        <f t="shared" si="30"/>
        <v>0</v>
      </c>
      <c r="J31" s="30"/>
      <c r="K31" s="30"/>
      <c r="L31" s="30"/>
      <c r="M31" s="30"/>
      <c r="N31" s="31"/>
      <c r="O31" s="30">
        <f t="shared" si="31"/>
        <v>0</v>
      </c>
      <c r="P31" s="30"/>
      <c r="Q31" s="30"/>
      <c r="R31" s="30"/>
      <c r="S31" s="30"/>
      <c r="T31" s="31"/>
      <c r="U31" s="30">
        <f t="shared" si="32"/>
        <v>0</v>
      </c>
      <c r="V31" s="30"/>
      <c r="W31" s="30"/>
      <c r="X31" s="30"/>
      <c r="Y31" s="31"/>
      <c r="Z31" s="30">
        <f t="shared" si="33"/>
        <v>2.16</v>
      </c>
      <c r="AA31" s="30">
        <v>2.16</v>
      </c>
      <c r="AB31" s="31"/>
      <c r="AC31" s="30">
        <f t="shared" si="34"/>
        <v>0</v>
      </c>
      <c r="AD31" s="30"/>
      <c r="AE31" s="31"/>
      <c r="AF31" s="30">
        <f t="shared" si="35"/>
        <v>0</v>
      </c>
      <c r="AG31" s="30"/>
      <c r="AH31" s="31"/>
      <c r="AI31" s="30">
        <f t="shared" si="36"/>
        <v>0</v>
      </c>
      <c r="AJ31" s="30"/>
      <c r="AK31" s="30"/>
      <c r="AL31" s="30"/>
      <c r="AM31" s="30"/>
      <c r="AN31" s="31"/>
      <c r="AO31" s="30">
        <f t="shared" si="37"/>
        <v>0</v>
      </c>
      <c r="AP31" s="30"/>
      <c r="AQ31" s="31"/>
      <c r="AR31" s="31">
        <f>AS31+AT31+AU31+AV31+AW31</f>
        <v>0</v>
      </c>
      <c r="AS31" s="31"/>
      <c r="AT31" s="31"/>
      <c r="AU31" s="31"/>
      <c r="AV31" s="31"/>
      <c r="AW31" s="33"/>
      <c r="AX31" s="29"/>
    </row>
    <row r="32" spans="1:50" ht="31.5" customHeight="1">
      <c r="A32" s="62" t="s">
        <v>33</v>
      </c>
      <c r="B32" s="27">
        <f t="shared" si="25"/>
        <v>0</v>
      </c>
      <c r="C32" s="27">
        <f t="shared" si="26"/>
        <v>0</v>
      </c>
      <c r="D32" s="27">
        <f t="shared" si="27"/>
        <v>0</v>
      </c>
      <c r="E32" s="27">
        <f t="shared" si="27"/>
        <v>0</v>
      </c>
      <c r="F32" s="27">
        <f t="shared" si="38"/>
        <v>0</v>
      </c>
      <c r="G32" s="27">
        <f t="shared" si="28"/>
        <v>0</v>
      </c>
      <c r="H32" s="28">
        <f t="shared" si="29"/>
        <v>0</v>
      </c>
      <c r="I32" s="27">
        <f t="shared" si="30"/>
        <v>0</v>
      </c>
      <c r="J32" s="27"/>
      <c r="K32" s="27"/>
      <c r="L32" s="27"/>
      <c r="M32" s="27"/>
      <c r="N32" s="28"/>
      <c r="O32" s="27">
        <f t="shared" si="31"/>
        <v>0</v>
      </c>
      <c r="P32" s="27"/>
      <c r="Q32" s="27"/>
      <c r="R32" s="27"/>
      <c r="S32" s="27"/>
      <c r="T32" s="28"/>
      <c r="U32" s="27">
        <f t="shared" si="32"/>
        <v>0</v>
      </c>
      <c r="V32" s="27"/>
      <c r="W32" s="27"/>
      <c r="X32" s="27"/>
      <c r="Y32" s="28"/>
      <c r="Z32" s="27">
        <f t="shared" si="33"/>
        <v>0</v>
      </c>
      <c r="AA32" s="27"/>
      <c r="AB32" s="28"/>
      <c r="AC32" s="27">
        <f t="shared" si="34"/>
        <v>0</v>
      </c>
      <c r="AD32" s="27"/>
      <c r="AE32" s="28"/>
      <c r="AF32" s="27">
        <f t="shared" si="35"/>
        <v>0</v>
      </c>
      <c r="AG32" s="27"/>
      <c r="AH32" s="28"/>
      <c r="AI32" s="27">
        <f t="shared" si="36"/>
        <v>0</v>
      </c>
      <c r="AJ32" s="27"/>
      <c r="AK32" s="27"/>
      <c r="AL32" s="27"/>
      <c r="AM32" s="27"/>
      <c r="AN32" s="28"/>
      <c r="AO32" s="27">
        <f t="shared" si="37"/>
        <v>0</v>
      </c>
      <c r="AP32" s="27"/>
      <c r="AQ32" s="28"/>
      <c r="AR32" s="28"/>
      <c r="AS32" s="28"/>
      <c r="AT32" s="28"/>
      <c r="AU32" s="28"/>
      <c r="AV32" s="28"/>
      <c r="AW32" s="32"/>
      <c r="AX32" s="29"/>
    </row>
    <row r="33" spans="1:50" ht="31.5" customHeight="1">
      <c r="A33" s="63"/>
      <c r="B33" s="30">
        <f t="shared" si="25"/>
        <v>0</v>
      </c>
      <c r="C33" s="30">
        <f t="shared" si="26"/>
        <v>0</v>
      </c>
      <c r="D33" s="30">
        <f t="shared" si="27"/>
        <v>0</v>
      </c>
      <c r="E33" s="30">
        <f t="shared" si="27"/>
        <v>0</v>
      </c>
      <c r="F33" s="30">
        <f t="shared" si="38"/>
        <v>0</v>
      </c>
      <c r="G33" s="30">
        <f t="shared" si="28"/>
        <v>0</v>
      </c>
      <c r="H33" s="31">
        <f t="shared" si="29"/>
        <v>0</v>
      </c>
      <c r="I33" s="30">
        <f t="shared" si="30"/>
        <v>0</v>
      </c>
      <c r="J33" s="30"/>
      <c r="K33" s="30"/>
      <c r="L33" s="30"/>
      <c r="M33" s="30"/>
      <c r="N33" s="31"/>
      <c r="O33" s="30">
        <f t="shared" si="31"/>
        <v>0</v>
      </c>
      <c r="P33" s="30"/>
      <c r="Q33" s="30"/>
      <c r="R33" s="30"/>
      <c r="S33" s="30"/>
      <c r="T33" s="31"/>
      <c r="U33" s="30">
        <f t="shared" si="32"/>
        <v>0</v>
      </c>
      <c r="V33" s="30"/>
      <c r="W33" s="30"/>
      <c r="X33" s="30"/>
      <c r="Y33" s="31"/>
      <c r="Z33" s="30">
        <f t="shared" si="33"/>
        <v>0</v>
      </c>
      <c r="AA33" s="30"/>
      <c r="AB33" s="31"/>
      <c r="AC33" s="30">
        <f t="shared" si="34"/>
        <v>0</v>
      </c>
      <c r="AD33" s="30"/>
      <c r="AE33" s="31"/>
      <c r="AF33" s="30">
        <f t="shared" si="35"/>
        <v>0</v>
      </c>
      <c r="AG33" s="30"/>
      <c r="AH33" s="31"/>
      <c r="AI33" s="30">
        <f t="shared" si="36"/>
        <v>0</v>
      </c>
      <c r="AJ33" s="30"/>
      <c r="AK33" s="30"/>
      <c r="AL33" s="30"/>
      <c r="AM33" s="30"/>
      <c r="AN33" s="31"/>
      <c r="AO33" s="30">
        <f t="shared" si="37"/>
        <v>0</v>
      </c>
      <c r="AP33" s="30"/>
      <c r="AQ33" s="31"/>
      <c r="AR33" s="31">
        <f>AS33+AT33+AU33+AV33+AW33</f>
        <v>0</v>
      </c>
      <c r="AS33" s="31"/>
      <c r="AT33" s="31"/>
      <c r="AU33" s="31"/>
      <c r="AV33" s="31"/>
      <c r="AW33" s="33"/>
      <c r="AX33" s="29"/>
    </row>
    <row r="34" spans="1:50" ht="31.5" customHeight="1">
      <c r="A34" s="62" t="s">
        <v>34</v>
      </c>
      <c r="B34" s="27">
        <f t="shared" si="25"/>
        <v>0</v>
      </c>
      <c r="C34" s="27">
        <f t="shared" si="26"/>
        <v>0</v>
      </c>
      <c r="D34" s="27">
        <f t="shared" si="27"/>
        <v>0</v>
      </c>
      <c r="E34" s="27">
        <f t="shared" si="27"/>
        <v>0</v>
      </c>
      <c r="F34" s="27">
        <f t="shared" si="38"/>
        <v>0</v>
      </c>
      <c r="G34" s="27">
        <f t="shared" si="28"/>
        <v>0</v>
      </c>
      <c r="H34" s="28">
        <f t="shared" si="29"/>
        <v>0</v>
      </c>
      <c r="I34" s="27">
        <f t="shared" si="30"/>
        <v>0</v>
      </c>
      <c r="J34" s="27"/>
      <c r="K34" s="27"/>
      <c r="L34" s="27"/>
      <c r="M34" s="27"/>
      <c r="N34" s="28"/>
      <c r="O34" s="27">
        <f t="shared" si="31"/>
        <v>0</v>
      </c>
      <c r="P34" s="27"/>
      <c r="Q34" s="27"/>
      <c r="R34" s="27"/>
      <c r="S34" s="27"/>
      <c r="T34" s="28"/>
      <c r="U34" s="27">
        <f t="shared" si="32"/>
        <v>0</v>
      </c>
      <c r="V34" s="27"/>
      <c r="W34" s="27"/>
      <c r="X34" s="27"/>
      <c r="Y34" s="28"/>
      <c r="Z34" s="27">
        <f t="shared" si="33"/>
        <v>0</v>
      </c>
      <c r="AA34" s="27"/>
      <c r="AB34" s="28"/>
      <c r="AC34" s="27">
        <f t="shared" si="34"/>
        <v>0</v>
      </c>
      <c r="AD34" s="27"/>
      <c r="AE34" s="28"/>
      <c r="AF34" s="27">
        <f t="shared" si="35"/>
        <v>0</v>
      </c>
      <c r="AG34" s="27"/>
      <c r="AH34" s="28"/>
      <c r="AI34" s="27">
        <f t="shared" si="36"/>
        <v>0</v>
      </c>
      <c r="AJ34" s="27"/>
      <c r="AK34" s="27"/>
      <c r="AL34" s="27"/>
      <c r="AM34" s="27"/>
      <c r="AN34" s="28"/>
      <c r="AO34" s="27">
        <f t="shared" si="37"/>
        <v>0</v>
      </c>
      <c r="AP34" s="27"/>
      <c r="AQ34" s="28"/>
      <c r="AR34" s="28"/>
      <c r="AS34" s="28"/>
      <c r="AT34" s="28"/>
      <c r="AU34" s="28"/>
      <c r="AV34" s="28"/>
      <c r="AW34" s="32"/>
      <c r="AX34" s="29"/>
    </row>
    <row r="35" spans="1:50" ht="31.5" customHeight="1">
      <c r="A35" s="63"/>
      <c r="B35" s="30">
        <f t="shared" si="25"/>
        <v>1.12</v>
      </c>
      <c r="C35" s="30">
        <f t="shared" si="26"/>
        <v>0</v>
      </c>
      <c r="D35" s="30">
        <f t="shared" si="27"/>
        <v>0</v>
      </c>
      <c r="E35" s="30">
        <f t="shared" si="27"/>
        <v>0</v>
      </c>
      <c r="F35" s="30">
        <f t="shared" si="38"/>
        <v>1.12</v>
      </c>
      <c r="G35" s="30">
        <f t="shared" si="28"/>
        <v>0</v>
      </c>
      <c r="H35" s="31">
        <f t="shared" si="29"/>
        <v>1.12</v>
      </c>
      <c r="I35" s="30">
        <f t="shared" si="30"/>
        <v>1.12</v>
      </c>
      <c r="J35" s="30"/>
      <c r="K35" s="30"/>
      <c r="L35" s="30"/>
      <c r="M35" s="30">
        <v>1.12</v>
      </c>
      <c r="N35" s="31">
        <v>1.12</v>
      </c>
      <c r="O35" s="30">
        <f t="shared" si="31"/>
        <v>0</v>
      </c>
      <c r="P35" s="30"/>
      <c r="Q35" s="30"/>
      <c r="R35" s="30"/>
      <c r="S35" s="30"/>
      <c r="T35" s="31"/>
      <c r="U35" s="30">
        <f t="shared" si="32"/>
        <v>0</v>
      </c>
      <c r="V35" s="30"/>
      <c r="W35" s="30"/>
      <c r="X35" s="30"/>
      <c r="Y35" s="31"/>
      <c r="Z35" s="30">
        <f t="shared" si="33"/>
        <v>0</v>
      </c>
      <c r="AA35" s="30"/>
      <c r="AB35" s="31"/>
      <c r="AC35" s="30">
        <f t="shared" si="34"/>
        <v>0</v>
      </c>
      <c r="AD35" s="30"/>
      <c r="AE35" s="31"/>
      <c r="AF35" s="30">
        <f t="shared" si="35"/>
        <v>0</v>
      </c>
      <c r="AG35" s="30"/>
      <c r="AH35" s="31"/>
      <c r="AI35" s="30">
        <f t="shared" si="36"/>
        <v>0</v>
      </c>
      <c r="AJ35" s="30"/>
      <c r="AK35" s="30"/>
      <c r="AL35" s="30"/>
      <c r="AM35" s="30"/>
      <c r="AN35" s="31"/>
      <c r="AO35" s="30">
        <f t="shared" si="37"/>
        <v>0</v>
      </c>
      <c r="AP35" s="30"/>
      <c r="AQ35" s="31"/>
      <c r="AR35" s="31">
        <f>AS35+AT35+AU35+AV35+AW35</f>
        <v>1.12</v>
      </c>
      <c r="AS35" s="31"/>
      <c r="AT35" s="31"/>
      <c r="AU35" s="31"/>
      <c r="AV35" s="31">
        <v>1.12</v>
      </c>
      <c r="AW35" s="33"/>
      <c r="AX35" s="29"/>
    </row>
    <row r="36" spans="1:50" ht="31.5" customHeight="1">
      <c r="A36" s="62" t="s">
        <v>35</v>
      </c>
      <c r="B36" s="27">
        <f t="shared" si="25"/>
        <v>0</v>
      </c>
      <c r="C36" s="27">
        <f t="shared" si="26"/>
        <v>0</v>
      </c>
      <c r="D36" s="27">
        <f t="shared" si="27"/>
        <v>0</v>
      </c>
      <c r="E36" s="27">
        <f t="shared" si="27"/>
        <v>0</v>
      </c>
      <c r="F36" s="27">
        <f t="shared" si="38"/>
        <v>0</v>
      </c>
      <c r="G36" s="27">
        <f t="shared" si="28"/>
        <v>0</v>
      </c>
      <c r="H36" s="28">
        <f t="shared" si="29"/>
        <v>0</v>
      </c>
      <c r="I36" s="27">
        <f t="shared" si="30"/>
        <v>0</v>
      </c>
      <c r="J36" s="27"/>
      <c r="K36" s="27"/>
      <c r="L36" s="27"/>
      <c r="M36" s="27"/>
      <c r="N36" s="28"/>
      <c r="O36" s="27">
        <f t="shared" si="31"/>
        <v>0</v>
      </c>
      <c r="P36" s="27"/>
      <c r="Q36" s="27"/>
      <c r="R36" s="27"/>
      <c r="S36" s="27"/>
      <c r="T36" s="28"/>
      <c r="U36" s="27">
        <f t="shared" si="32"/>
        <v>0</v>
      </c>
      <c r="V36" s="27"/>
      <c r="W36" s="27"/>
      <c r="X36" s="27"/>
      <c r="Y36" s="28"/>
      <c r="Z36" s="27">
        <f t="shared" si="33"/>
        <v>0</v>
      </c>
      <c r="AA36" s="27"/>
      <c r="AB36" s="28"/>
      <c r="AC36" s="27">
        <f t="shared" si="34"/>
        <v>0</v>
      </c>
      <c r="AD36" s="27"/>
      <c r="AE36" s="28"/>
      <c r="AF36" s="27">
        <f t="shared" si="35"/>
        <v>0</v>
      </c>
      <c r="AG36" s="27"/>
      <c r="AH36" s="28"/>
      <c r="AI36" s="27">
        <f t="shared" si="36"/>
        <v>0</v>
      </c>
      <c r="AJ36" s="27"/>
      <c r="AK36" s="27"/>
      <c r="AL36" s="27"/>
      <c r="AM36" s="27"/>
      <c r="AN36" s="28"/>
      <c r="AO36" s="27">
        <f t="shared" si="37"/>
        <v>0</v>
      </c>
      <c r="AP36" s="27"/>
      <c r="AQ36" s="28"/>
      <c r="AR36" s="28"/>
      <c r="AS36" s="28"/>
      <c r="AT36" s="28"/>
      <c r="AU36" s="28"/>
      <c r="AV36" s="28"/>
      <c r="AW36" s="32"/>
      <c r="AX36" s="29"/>
    </row>
    <row r="37" spans="1:50" ht="31.5" customHeight="1">
      <c r="A37" s="63"/>
      <c r="B37" s="30">
        <f t="shared" si="25"/>
        <v>6.6000000000000005</v>
      </c>
      <c r="C37" s="30">
        <f t="shared" si="26"/>
        <v>3.45</v>
      </c>
      <c r="D37" s="30">
        <f t="shared" si="27"/>
        <v>0</v>
      </c>
      <c r="E37" s="30">
        <f t="shared" si="27"/>
        <v>1.7</v>
      </c>
      <c r="F37" s="30">
        <f t="shared" si="38"/>
        <v>1.4500000000000002</v>
      </c>
      <c r="G37" s="30">
        <f t="shared" si="28"/>
        <v>0</v>
      </c>
      <c r="H37" s="31">
        <f t="shared" si="29"/>
        <v>1.8</v>
      </c>
      <c r="I37" s="30">
        <f t="shared" si="30"/>
        <v>2.4699999999999998</v>
      </c>
      <c r="J37" s="30"/>
      <c r="K37" s="30"/>
      <c r="L37" s="30">
        <v>1.7</v>
      </c>
      <c r="M37" s="30">
        <v>0.77</v>
      </c>
      <c r="N37" s="31">
        <v>1.7</v>
      </c>
      <c r="O37" s="30">
        <f t="shared" si="31"/>
        <v>0</v>
      </c>
      <c r="P37" s="30"/>
      <c r="Q37" s="30"/>
      <c r="R37" s="30"/>
      <c r="S37" s="30"/>
      <c r="T37" s="31"/>
      <c r="U37" s="30">
        <f t="shared" si="32"/>
        <v>0.68</v>
      </c>
      <c r="V37" s="30"/>
      <c r="W37" s="30"/>
      <c r="X37" s="30">
        <v>0.68</v>
      </c>
      <c r="Y37" s="31">
        <v>0.1</v>
      </c>
      <c r="Z37" s="30">
        <f t="shared" si="33"/>
        <v>3.45</v>
      </c>
      <c r="AA37" s="30">
        <v>3.45</v>
      </c>
      <c r="AB37" s="31"/>
      <c r="AC37" s="30">
        <f t="shared" si="34"/>
        <v>0</v>
      </c>
      <c r="AD37" s="30"/>
      <c r="AE37" s="31"/>
      <c r="AF37" s="30">
        <f t="shared" si="35"/>
        <v>0</v>
      </c>
      <c r="AG37" s="30"/>
      <c r="AH37" s="31"/>
      <c r="AI37" s="30">
        <f t="shared" si="36"/>
        <v>0</v>
      </c>
      <c r="AJ37" s="30"/>
      <c r="AK37" s="30"/>
      <c r="AL37" s="30"/>
      <c r="AM37" s="30"/>
      <c r="AN37" s="31"/>
      <c r="AO37" s="30">
        <f t="shared" si="37"/>
        <v>0</v>
      </c>
      <c r="AP37" s="30"/>
      <c r="AQ37" s="31"/>
      <c r="AR37" s="31">
        <f>AS37+AT37+AU37+AV37+AW37</f>
        <v>1.8</v>
      </c>
      <c r="AS37" s="31"/>
      <c r="AT37" s="31"/>
      <c r="AU37" s="31"/>
      <c r="AV37" s="31">
        <v>1.7</v>
      </c>
      <c r="AW37" s="33">
        <v>0.1</v>
      </c>
      <c r="AX37" s="29"/>
    </row>
    <row r="38" spans="1:50" ht="31.5" customHeight="1">
      <c r="A38" s="54" t="s">
        <v>36</v>
      </c>
      <c r="B38" s="34">
        <f>C38+D38+E38+F38+G38</f>
        <v>0</v>
      </c>
      <c r="C38" s="34">
        <f>P38+AA38+AJ38+J38</f>
        <v>0</v>
      </c>
      <c r="D38" s="34">
        <f>K38+Q38+V38+AK38</f>
        <v>0</v>
      </c>
      <c r="E38" s="34">
        <f>L38+R38+W38+AL38</f>
        <v>0</v>
      </c>
      <c r="F38" s="34">
        <f>M38+S38+X38+AD38+AM38+AP38</f>
        <v>0</v>
      </c>
      <c r="G38" s="34">
        <f>AG38</f>
        <v>0</v>
      </c>
      <c r="H38" s="35">
        <f>N38+T38+Y38+AB38+AE38+AH38+AN38+AQ38</f>
        <v>0</v>
      </c>
      <c r="I38" s="34">
        <f>K38+L38+M38</f>
        <v>0</v>
      </c>
      <c r="J38" s="34"/>
      <c r="K38" s="34"/>
      <c r="L38" s="34"/>
      <c r="M38" s="34"/>
      <c r="N38" s="35"/>
      <c r="O38" s="34">
        <f>P38+Q38+R38+S38</f>
        <v>0</v>
      </c>
      <c r="P38" s="34"/>
      <c r="Q38" s="34"/>
      <c r="R38" s="34"/>
      <c r="S38" s="34"/>
      <c r="T38" s="35"/>
      <c r="U38" s="34">
        <f>V38+W38+X38</f>
        <v>0</v>
      </c>
      <c r="V38" s="34"/>
      <c r="W38" s="34"/>
      <c r="X38" s="34"/>
      <c r="Y38" s="35"/>
      <c r="Z38" s="34">
        <f>AA38</f>
        <v>0</v>
      </c>
      <c r="AA38" s="34"/>
      <c r="AB38" s="35"/>
      <c r="AC38" s="34">
        <f>AD38</f>
        <v>0</v>
      </c>
      <c r="AD38" s="34"/>
      <c r="AE38" s="35"/>
      <c r="AF38" s="34">
        <f>AG38</f>
        <v>0</v>
      </c>
      <c r="AG38" s="34"/>
      <c r="AH38" s="35"/>
      <c r="AI38" s="34">
        <f>AJ38+AK38+AL38+AM38</f>
        <v>0</v>
      </c>
      <c r="AJ38" s="34"/>
      <c r="AK38" s="34"/>
      <c r="AL38" s="34"/>
      <c r="AM38" s="34"/>
      <c r="AN38" s="35"/>
      <c r="AO38" s="34">
        <f>AP38</f>
        <v>0</v>
      </c>
      <c r="AP38" s="34"/>
      <c r="AQ38" s="35"/>
      <c r="AR38" s="35"/>
      <c r="AS38" s="35"/>
      <c r="AT38" s="35"/>
      <c r="AU38" s="35"/>
      <c r="AV38" s="35"/>
      <c r="AW38" s="36"/>
      <c r="AX38" s="29"/>
    </row>
    <row r="39" spans="1:50" ht="31.5" customHeight="1" thickBot="1">
      <c r="A39" s="55"/>
      <c r="B39" s="37">
        <f>C39+D39+E39+F39+G39</f>
        <v>29.86</v>
      </c>
      <c r="C39" s="37">
        <f>P39+AA39+AJ39+J39</f>
        <v>0</v>
      </c>
      <c r="D39" s="37">
        <f>K39+Q39+V39+AK39</f>
        <v>0.3</v>
      </c>
      <c r="E39" s="37">
        <f>L39+R39+W39+AL39</f>
        <v>6.96</v>
      </c>
      <c r="F39" s="37">
        <f>M39+S39+X39+AD39+AM39+AP39</f>
        <v>13.569999999999999</v>
      </c>
      <c r="G39" s="37">
        <f>AG39</f>
        <v>9.03</v>
      </c>
      <c r="H39" s="38">
        <f>N39+T39+Y39+AB39+AE39+AH39+AN39+AQ39</f>
        <v>6.39</v>
      </c>
      <c r="I39" s="37">
        <f>K39+L39+M39</f>
        <v>18.549999999999997</v>
      </c>
      <c r="J39" s="37"/>
      <c r="K39" s="37">
        <v>0.3</v>
      </c>
      <c r="L39" s="37">
        <v>6.96</v>
      </c>
      <c r="M39" s="37">
        <v>11.29</v>
      </c>
      <c r="N39" s="38"/>
      <c r="O39" s="37">
        <f>P39+Q39+R39+S39</f>
        <v>0</v>
      </c>
      <c r="P39" s="37"/>
      <c r="Q39" s="37"/>
      <c r="R39" s="37"/>
      <c r="S39" s="37"/>
      <c r="T39" s="38"/>
      <c r="U39" s="37">
        <f>V39+W39+X39</f>
        <v>2.28</v>
      </c>
      <c r="V39" s="37"/>
      <c r="W39" s="37"/>
      <c r="X39" s="37">
        <v>2.28</v>
      </c>
      <c r="Y39" s="38">
        <v>0.39</v>
      </c>
      <c r="Z39" s="37">
        <f>AA39</f>
        <v>0</v>
      </c>
      <c r="AA39" s="37"/>
      <c r="AB39" s="38"/>
      <c r="AC39" s="37">
        <f>AD39</f>
        <v>0</v>
      </c>
      <c r="AD39" s="37"/>
      <c r="AE39" s="38"/>
      <c r="AF39" s="37">
        <f>AG39</f>
        <v>9.03</v>
      </c>
      <c r="AG39" s="37">
        <v>9.03</v>
      </c>
      <c r="AH39" s="38">
        <v>6</v>
      </c>
      <c r="AI39" s="37">
        <f>AJ39+AK39+AL39+AM39</f>
        <v>0</v>
      </c>
      <c r="AJ39" s="37"/>
      <c r="AK39" s="37"/>
      <c r="AL39" s="37"/>
      <c r="AM39" s="37"/>
      <c r="AN39" s="38"/>
      <c r="AO39" s="37">
        <f>AP39</f>
        <v>0</v>
      </c>
      <c r="AP39" s="37"/>
      <c r="AQ39" s="38"/>
      <c r="AR39" s="38">
        <f>AS39+AT39+AU39+AV39+AW39</f>
        <v>6.39</v>
      </c>
      <c r="AS39" s="38"/>
      <c r="AT39" s="38"/>
      <c r="AU39" s="38"/>
      <c r="AV39" s="38">
        <v>0.39</v>
      </c>
      <c r="AW39" s="39">
        <v>6</v>
      </c>
      <c r="AX39" s="29"/>
    </row>
    <row r="40" spans="1:50" s="24" customFormat="1" ht="31.5" customHeight="1">
      <c r="A40" s="58" t="s">
        <v>37</v>
      </c>
      <c r="B40" s="16">
        <f aca="true" t="shared" si="39" ref="B40:AW40">B42+B52+B60+B76</f>
        <v>0</v>
      </c>
      <c r="C40" s="16">
        <f t="shared" si="39"/>
        <v>0</v>
      </c>
      <c r="D40" s="16">
        <f t="shared" si="39"/>
        <v>0</v>
      </c>
      <c r="E40" s="16">
        <f t="shared" si="39"/>
        <v>0</v>
      </c>
      <c r="F40" s="16">
        <f t="shared" si="39"/>
        <v>0</v>
      </c>
      <c r="G40" s="16">
        <f t="shared" si="39"/>
        <v>0</v>
      </c>
      <c r="H40" s="16">
        <f t="shared" si="39"/>
        <v>0</v>
      </c>
      <c r="I40" s="16">
        <f t="shared" si="39"/>
        <v>0</v>
      </c>
      <c r="J40" s="16">
        <f t="shared" si="39"/>
        <v>0</v>
      </c>
      <c r="K40" s="16">
        <f t="shared" si="39"/>
        <v>0</v>
      </c>
      <c r="L40" s="16">
        <f t="shared" si="39"/>
        <v>0</v>
      </c>
      <c r="M40" s="16">
        <f t="shared" si="39"/>
        <v>0</v>
      </c>
      <c r="N40" s="16">
        <f t="shared" si="39"/>
        <v>0</v>
      </c>
      <c r="O40" s="16">
        <f t="shared" si="39"/>
        <v>0</v>
      </c>
      <c r="P40" s="16">
        <f t="shared" si="39"/>
        <v>0</v>
      </c>
      <c r="Q40" s="16">
        <f t="shared" si="39"/>
        <v>0</v>
      </c>
      <c r="R40" s="16">
        <f t="shared" si="39"/>
        <v>0</v>
      </c>
      <c r="S40" s="16">
        <f t="shared" si="39"/>
        <v>0</v>
      </c>
      <c r="T40" s="16">
        <f t="shared" si="39"/>
        <v>0</v>
      </c>
      <c r="U40" s="16">
        <f t="shared" si="39"/>
        <v>0</v>
      </c>
      <c r="V40" s="16">
        <f t="shared" si="39"/>
        <v>0</v>
      </c>
      <c r="W40" s="16">
        <f t="shared" si="39"/>
        <v>0</v>
      </c>
      <c r="X40" s="16">
        <f t="shared" si="39"/>
        <v>0</v>
      </c>
      <c r="Y40" s="16">
        <f t="shared" si="39"/>
        <v>0</v>
      </c>
      <c r="Z40" s="16">
        <f t="shared" si="39"/>
        <v>0</v>
      </c>
      <c r="AA40" s="16">
        <f t="shared" si="39"/>
        <v>0</v>
      </c>
      <c r="AB40" s="16">
        <f t="shared" si="39"/>
        <v>0</v>
      </c>
      <c r="AC40" s="16">
        <f t="shared" si="39"/>
        <v>0</v>
      </c>
      <c r="AD40" s="16">
        <f t="shared" si="39"/>
        <v>0</v>
      </c>
      <c r="AE40" s="16">
        <f t="shared" si="39"/>
        <v>0</v>
      </c>
      <c r="AF40" s="16">
        <f t="shared" si="39"/>
        <v>0</v>
      </c>
      <c r="AG40" s="16">
        <f t="shared" si="39"/>
        <v>0</v>
      </c>
      <c r="AH40" s="16">
        <f t="shared" si="39"/>
        <v>0</v>
      </c>
      <c r="AI40" s="16">
        <f t="shared" si="39"/>
        <v>0</v>
      </c>
      <c r="AJ40" s="16">
        <f t="shared" si="39"/>
        <v>0</v>
      </c>
      <c r="AK40" s="16">
        <f t="shared" si="39"/>
        <v>0</v>
      </c>
      <c r="AL40" s="16">
        <f t="shared" si="39"/>
        <v>0</v>
      </c>
      <c r="AM40" s="16">
        <f t="shared" si="39"/>
        <v>0</v>
      </c>
      <c r="AN40" s="16">
        <f t="shared" si="39"/>
        <v>0</v>
      </c>
      <c r="AO40" s="16">
        <f t="shared" si="39"/>
        <v>0</v>
      </c>
      <c r="AP40" s="16">
        <f t="shared" si="39"/>
        <v>0</v>
      </c>
      <c r="AQ40" s="16">
        <f t="shared" si="39"/>
        <v>0</v>
      </c>
      <c r="AR40" s="16">
        <f t="shared" si="39"/>
        <v>0</v>
      </c>
      <c r="AS40" s="16">
        <f t="shared" si="39"/>
        <v>0</v>
      </c>
      <c r="AT40" s="16">
        <f t="shared" si="39"/>
        <v>0</v>
      </c>
      <c r="AU40" s="16">
        <f t="shared" si="39"/>
        <v>0</v>
      </c>
      <c r="AV40" s="16">
        <f t="shared" si="39"/>
        <v>0</v>
      </c>
      <c r="AW40" s="17">
        <f t="shared" si="39"/>
        <v>0</v>
      </c>
      <c r="AX40" s="23"/>
    </row>
    <row r="41" spans="1:50" s="24" customFormat="1" ht="31.5" customHeight="1" thickBot="1">
      <c r="A41" s="59"/>
      <c r="B41" s="20">
        <f aca="true" t="shared" si="40" ref="B41:AW41">B43+B53+B61+B77</f>
        <v>74.17</v>
      </c>
      <c r="C41" s="20">
        <f t="shared" si="40"/>
        <v>12.73</v>
      </c>
      <c r="D41" s="20">
        <f t="shared" si="40"/>
        <v>4.77</v>
      </c>
      <c r="E41" s="20">
        <f t="shared" si="40"/>
        <v>10.16</v>
      </c>
      <c r="F41" s="20">
        <f t="shared" si="40"/>
        <v>40.31</v>
      </c>
      <c r="G41" s="20">
        <f t="shared" si="40"/>
        <v>6.2</v>
      </c>
      <c r="H41" s="21">
        <f t="shared" si="40"/>
        <v>15.360000000000001</v>
      </c>
      <c r="I41" s="20">
        <f t="shared" si="40"/>
        <v>43.89</v>
      </c>
      <c r="J41" s="20">
        <f t="shared" si="40"/>
        <v>0</v>
      </c>
      <c r="K41" s="20">
        <f t="shared" si="40"/>
        <v>4.77</v>
      </c>
      <c r="L41" s="20">
        <f t="shared" si="40"/>
        <v>10.16</v>
      </c>
      <c r="M41" s="20">
        <f t="shared" si="40"/>
        <v>28.959999999999997</v>
      </c>
      <c r="N41" s="21">
        <f t="shared" si="40"/>
        <v>1.58</v>
      </c>
      <c r="O41" s="20">
        <f t="shared" si="40"/>
        <v>0</v>
      </c>
      <c r="P41" s="20">
        <f t="shared" si="40"/>
        <v>0</v>
      </c>
      <c r="Q41" s="20">
        <f t="shared" si="40"/>
        <v>0</v>
      </c>
      <c r="R41" s="20">
        <f t="shared" si="40"/>
        <v>0</v>
      </c>
      <c r="S41" s="20">
        <f t="shared" si="40"/>
        <v>0</v>
      </c>
      <c r="T41" s="20">
        <f t="shared" si="40"/>
        <v>0</v>
      </c>
      <c r="U41" s="20">
        <f t="shared" si="40"/>
        <v>7.35</v>
      </c>
      <c r="V41" s="20">
        <f t="shared" si="40"/>
        <v>0</v>
      </c>
      <c r="W41" s="20">
        <f t="shared" si="40"/>
        <v>0</v>
      </c>
      <c r="X41" s="20">
        <f t="shared" si="40"/>
        <v>7.35</v>
      </c>
      <c r="Y41" s="21">
        <f t="shared" si="40"/>
        <v>3.0899999999999994</v>
      </c>
      <c r="Z41" s="20">
        <f t="shared" si="40"/>
        <v>12.73</v>
      </c>
      <c r="AA41" s="20">
        <f t="shared" si="40"/>
        <v>12.73</v>
      </c>
      <c r="AB41" s="21">
        <f t="shared" si="40"/>
        <v>4.49</v>
      </c>
      <c r="AC41" s="20">
        <f t="shared" si="40"/>
        <v>0</v>
      </c>
      <c r="AD41" s="20">
        <f t="shared" si="40"/>
        <v>0</v>
      </c>
      <c r="AE41" s="20">
        <f t="shared" si="40"/>
        <v>0</v>
      </c>
      <c r="AF41" s="20">
        <f t="shared" si="40"/>
        <v>6.2</v>
      </c>
      <c r="AG41" s="20">
        <f t="shared" si="40"/>
        <v>6.2</v>
      </c>
      <c r="AH41" s="21">
        <f t="shared" si="40"/>
        <v>6.2</v>
      </c>
      <c r="AI41" s="20">
        <f t="shared" si="40"/>
        <v>4</v>
      </c>
      <c r="AJ41" s="20">
        <f t="shared" si="40"/>
        <v>0</v>
      </c>
      <c r="AK41" s="20">
        <f t="shared" si="40"/>
        <v>0</v>
      </c>
      <c r="AL41" s="20">
        <f t="shared" si="40"/>
        <v>0</v>
      </c>
      <c r="AM41" s="20">
        <f t="shared" si="40"/>
        <v>4</v>
      </c>
      <c r="AN41" s="20">
        <f t="shared" si="40"/>
        <v>0</v>
      </c>
      <c r="AO41" s="20">
        <f t="shared" si="40"/>
        <v>0</v>
      </c>
      <c r="AP41" s="20">
        <f t="shared" si="40"/>
        <v>0</v>
      </c>
      <c r="AQ41" s="20">
        <f t="shared" si="40"/>
        <v>0</v>
      </c>
      <c r="AR41" s="21">
        <f t="shared" si="40"/>
        <v>10.87</v>
      </c>
      <c r="AS41" s="21">
        <f t="shared" si="40"/>
        <v>0</v>
      </c>
      <c r="AT41" s="20">
        <f t="shared" si="40"/>
        <v>0</v>
      </c>
      <c r="AU41" s="20">
        <f t="shared" si="40"/>
        <v>0</v>
      </c>
      <c r="AV41" s="21">
        <f t="shared" si="40"/>
        <v>4.67</v>
      </c>
      <c r="AW41" s="22">
        <f t="shared" si="40"/>
        <v>6.2</v>
      </c>
      <c r="AX41" s="23"/>
    </row>
    <row r="42" spans="1:50" s="24" customFormat="1" ht="31.5" customHeight="1">
      <c r="A42" s="56" t="s">
        <v>38</v>
      </c>
      <c r="B42" s="16">
        <f aca="true" t="shared" si="41" ref="B42:AW42">B44+B48+B46+B50</f>
        <v>0</v>
      </c>
      <c r="C42" s="16">
        <f t="shared" si="41"/>
        <v>0</v>
      </c>
      <c r="D42" s="16">
        <f t="shared" si="41"/>
        <v>0</v>
      </c>
      <c r="E42" s="16">
        <f t="shared" si="41"/>
        <v>0</v>
      </c>
      <c r="F42" s="16">
        <f t="shared" si="41"/>
        <v>0</v>
      </c>
      <c r="G42" s="16">
        <f t="shared" si="41"/>
        <v>0</v>
      </c>
      <c r="H42" s="16">
        <f t="shared" si="41"/>
        <v>0</v>
      </c>
      <c r="I42" s="16">
        <f t="shared" si="41"/>
        <v>0</v>
      </c>
      <c r="J42" s="16">
        <f t="shared" si="41"/>
        <v>0</v>
      </c>
      <c r="K42" s="16">
        <f t="shared" si="41"/>
        <v>0</v>
      </c>
      <c r="L42" s="16">
        <f t="shared" si="41"/>
        <v>0</v>
      </c>
      <c r="M42" s="16">
        <f t="shared" si="41"/>
        <v>0</v>
      </c>
      <c r="N42" s="16">
        <f t="shared" si="41"/>
        <v>0</v>
      </c>
      <c r="O42" s="16">
        <f t="shared" si="41"/>
        <v>0</v>
      </c>
      <c r="P42" s="16">
        <f t="shared" si="41"/>
        <v>0</v>
      </c>
      <c r="Q42" s="16">
        <f t="shared" si="41"/>
        <v>0</v>
      </c>
      <c r="R42" s="16">
        <f t="shared" si="41"/>
        <v>0</v>
      </c>
      <c r="S42" s="16">
        <f t="shared" si="41"/>
        <v>0</v>
      </c>
      <c r="T42" s="16">
        <f t="shared" si="41"/>
        <v>0</v>
      </c>
      <c r="U42" s="16">
        <f t="shared" si="41"/>
        <v>0</v>
      </c>
      <c r="V42" s="16">
        <f t="shared" si="41"/>
        <v>0</v>
      </c>
      <c r="W42" s="16">
        <f t="shared" si="41"/>
        <v>0</v>
      </c>
      <c r="X42" s="16">
        <f t="shared" si="41"/>
        <v>0</v>
      </c>
      <c r="Y42" s="16">
        <f t="shared" si="41"/>
        <v>0</v>
      </c>
      <c r="Z42" s="16">
        <f t="shared" si="41"/>
        <v>0</v>
      </c>
      <c r="AA42" s="16">
        <f t="shared" si="41"/>
        <v>0</v>
      </c>
      <c r="AB42" s="16">
        <f t="shared" si="41"/>
        <v>0</v>
      </c>
      <c r="AC42" s="16">
        <f t="shared" si="41"/>
        <v>0</v>
      </c>
      <c r="AD42" s="16">
        <f t="shared" si="41"/>
        <v>0</v>
      </c>
      <c r="AE42" s="16">
        <f t="shared" si="41"/>
        <v>0</v>
      </c>
      <c r="AF42" s="16">
        <f t="shared" si="41"/>
        <v>0</v>
      </c>
      <c r="AG42" s="16">
        <f t="shared" si="41"/>
        <v>0</v>
      </c>
      <c r="AH42" s="16">
        <f t="shared" si="41"/>
        <v>0</v>
      </c>
      <c r="AI42" s="16">
        <f t="shared" si="41"/>
        <v>0</v>
      </c>
      <c r="AJ42" s="16">
        <f t="shared" si="41"/>
        <v>0</v>
      </c>
      <c r="AK42" s="16">
        <f t="shared" si="41"/>
        <v>0</v>
      </c>
      <c r="AL42" s="16">
        <f t="shared" si="41"/>
        <v>0</v>
      </c>
      <c r="AM42" s="16">
        <f t="shared" si="41"/>
        <v>0</v>
      </c>
      <c r="AN42" s="16">
        <f t="shared" si="41"/>
        <v>0</v>
      </c>
      <c r="AO42" s="16">
        <f t="shared" si="41"/>
        <v>0</v>
      </c>
      <c r="AP42" s="16">
        <f t="shared" si="41"/>
        <v>0</v>
      </c>
      <c r="AQ42" s="16">
        <f t="shared" si="41"/>
        <v>0</v>
      </c>
      <c r="AR42" s="16">
        <f t="shared" si="41"/>
        <v>0</v>
      </c>
      <c r="AS42" s="16">
        <f t="shared" si="41"/>
        <v>0</v>
      </c>
      <c r="AT42" s="16">
        <f t="shared" si="41"/>
        <v>0</v>
      </c>
      <c r="AU42" s="16">
        <f t="shared" si="41"/>
        <v>0</v>
      </c>
      <c r="AV42" s="16">
        <f t="shared" si="41"/>
        <v>0</v>
      </c>
      <c r="AW42" s="17">
        <f t="shared" si="41"/>
        <v>0</v>
      </c>
      <c r="AX42" s="23"/>
    </row>
    <row r="43" spans="1:50" s="24" customFormat="1" ht="31.5" customHeight="1">
      <c r="A43" s="57"/>
      <c r="B43" s="26">
        <f aca="true" t="shared" si="42" ref="B43:AW43">B45+B49+B47+B51</f>
        <v>14.950000000000001</v>
      </c>
      <c r="C43" s="26">
        <f t="shared" si="42"/>
        <v>4.49</v>
      </c>
      <c r="D43" s="26">
        <f t="shared" si="42"/>
        <v>0</v>
      </c>
      <c r="E43" s="26">
        <f t="shared" si="42"/>
        <v>0</v>
      </c>
      <c r="F43" s="26">
        <f t="shared" si="42"/>
        <v>4.26</v>
      </c>
      <c r="G43" s="26">
        <f t="shared" si="42"/>
        <v>6.2</v>
      </c>
      <c r="H43" s="40">
        <f t="shared" si="42"/>
        <v>10.950000000000001</v>
      </c>
      <c r="I43" s="26">
        <f t="shared" si="42"/>
        <v>0</v>
      </c>
      <c r="J43" s="26">
        <f t="shared" si="42"/>
        <v>0</v>
      </c>
      <c r="K43" s="26">
        <f t="shared" si="42"/>
        <v>0</v>
      </c>
      <c r="L43" s="26">
        <f t="shared" si="42"/>
        <v>0</v>
      </c>
      <c r="M43" s="26">
        <f t="shared" si="42"/>
        <v>0</v>
      </c>
      <c r="N43" s="40">
        <f t="shared" si="42"/>
        <v>0</v>
      </c>
      <c r="O43" s="26">
        <f t="shared" si="42"/>
        <v>0</v>
      </c>
      <c r="P43" s="26">
        <f t="shared" si="42"/>
        <v>0</v>
      </c>
      <c r="Q43" s="26">
        <f t="shared" si="42"/>
        <v>0</v>
      </c>
      <c r="R43" s="26">
        <f t="shared" si="42"/>
        <v>0</v>
      </c>
      <c r="S43" s="26">
        <f t="shared" si="42"/>
        <v>0</v>
      </c>
      <c r="T43" s="26">
        <f t="shared" si="42"/>
        <v>0</v>
      </c>
      <c r="U43" s="26">
        <f t="shared" si="42"/>
        <v>0.26</v>
      </c>
      <c r="V43" s="26">
        <f t="shared" si="42"/>
        <v>0</v>
      </c>
      <c r="W43" s="26">
        <f t="shared" si="42"/>
        <v>0</v>
      </c>
      <c r="X43" s="26">
        <f t="shared" si="42"/>
        <v>0.26</v>
      </c>
      <c r="Y43" s="40">
        <f t="shared" si="42"/>
        <v>0.26</v>
      </c>
      <c r="Z43" s="26">
        <f t="shared" si="42"/>
        <v>4.49</v>
      </c>
      <c r="AA43" s="26">
        <f t="shared" si="42"/>
        <v>4.49</v>
      </c>
      <c r="AB43" s="40">
        <f t="shared" si="42"/>
        <v>4.49</v>
      </c>
      <c r="AC43" s="26">
        <f t="shared" si="42"/>
        <v>0</v>
      </c>
      <c r="AD43" s="26">
        <f t="shared" si="42"/>
        <v>0</v>
      </c>
      <c r="AE43" s="26">
        <f t="shared" si="42"/>
        <v>0</v>
      </c>
      <c r="AF43" s="26">
        <f t="shared" si="42"/>
        <v>6.2</v>
      </c>
      <c r="AG43" s="26">
        <f t="shared" si="42"/>
        <v>6.2</v>
      </c>
      <c r="AH43" s="40">
        <f t="shared" si="42"/>
        <v>6.2</v>
      </c>
      <c r="AI43" s="26">
        <f t="shared" si="42"/>
        <v>4</v>
      </c>
      <c r="AJ43" s="26">
        <f t="shared" si="42"/>
        <v>0</v>
      </c>
      <c r="AK43" s="26">
        <f t="shared" si="42"/>
        <v>0</v>
      </c>
      <c r="AL43" s="26">
        <f t="shared" si="42"/>
        <v>0</v>
      </c>
      <c r="AM43" s="26">
        <f t="shared" si="42"/>
        <v>4</v>
      </c>
      <c r="AN43" s="26">
        <f t="shared" si="42"/>
        <v>0</v>
      </c>
      <c r="AO43" s="26">
        <f t="shared" si="42"/>
        <v>0</v>
      </c>
      <c r="AP43" s="26">
        <f t="shared" si="42"/>
        <v>0</v>
      </c>
      <c r="AQ43" s="26">
        <f t="shared" si="42"/>
        <v>0</v>
      </c>
      <c r="AR43" s="40">
        <f t="shared" si="42"/>
        <v>6.46</v>
      </c>
      <c r="AS43" s="26">
        <f t="shared" si="42"/>
        <v>0</v>
      </c>
      <c r="AT43" s="26">
        <f t="shared" si="42"/>
        <v>0</v>
      </c>
      <c r="AU43" s="26">
        <f t="shared" si="42"/>
        <v>0</v>
      </c>
      <c r="AV43" s="40">
        <f t="shared" si="42"/>
        <v>0.26</v>
      </c>
      <c r="AW43" s="41">
        <f t="shared" si="42"/>
        <v>6.2</v>
      </c>
      <c r="AX43" s="23"/>
    </row>
    <row r="44" spans="1:50" ht="31.5" customHeight="1">
      <c r="A44" s="62" t="s">
        <v>39</v>
      </c>
      <c r="B44" s="27">
        <f aca="true" t="shared" si="43" ref="B44:B51">C44+D44+E44+F44+G44</f>
        <v>0</v>
      </c>
      <c r="C44" s="27">
        <f>P44+AA44+AJ44</f>
        <v>0</v>
      </c>
      <c r="D44" s="27">
        <f aca="true" t="shared" si="44" ref="D44:D51">K44+Q44+V44+AK44</f>
        <v>0</v>
      </c>
      <c r="E44" s="27">
        <f aca="true" t="shared" si="45" ref="E44:E51">L44+R44+W44+AL44</f>
        <v>0</v>
      </c>
      <c r="F44" s="27">
        <f aca="true" t="shared" si="46" ref="F44:F51">M44+S44+X44+AD44+AM44+AP44</f>
        <v>0</v>
      </c>
      <c r="G44" s="27">
        <f aca="true" t="shared" si="47" ref="G44:G51">AG44</f>
        <v>0</v>
      </c>
      <c r="H44" s="28">
        <f aca="true" t="shared" si="48" ref="H44:H51">N44+T44+Y44+AB44+AE44+AH44+AN44+AQ44</f>
        <v>0</v>
      </c>
      <c r="I44" s="27">
        <f>K44+L44+M44</f>
        <v>0</v>
      </c>
      <c r="J44" s="27"/>
      <c r="K44" s="27"/>
      <c r="L44" s="27"/>
      <c r="M44" s="27"/>
      <c r="N44" s="28"/>
      <c r="O44" s="27">
        <f aca="true" t="shared" si="49" ref="O44:O51">P44+Q44+R44+S44</f>
        <v>0</v>
      </c>
      <c r="P44" s="27"/>
      <c r="Q44" s="27"/>
      <c r="R44" s="27"/>
      <c r="S44" s="27"/>
      <c r="T44" s="28"/>
      <c r="U44" s="27">
        <f aca="true" t="shared" si="50" ref="U44:U51">V44+W44+X44</f>
        <v>0</v>
      </c>
      <c r="V44" s="27"/>
      <c r="W44" s="27"/>
      <c r="X44" s="27"/>
      <c r="Y44" s="28"/>
      <c r="Z44" s="27">
        <f aca="true" t="shared" si="51" ref="Z44:Z51">AA44</f>
        <v>0</v>
      </c>
      <c r="AA44" s="27"/>
      <c r="AB44" s="28"/>
      <c r="AC44" s="27">
        <f aca="true" t="shared" si="52" ref="AC44:AC51">AD44</f>
        <v>0</v>
      </c>
      <c r="AD44" s="27"/>
      <c r="AE44" s="28"/>
      <c r="AF44" s="27">
        <f aca="true" t="shared" si="53" ref="AF44:AF51">AG44</f>
        <v>0</v>
      </c>
      <c r="AG44" s="27"/>
      <c r="AH44" s="28"/>
      <c r="AI44" s="27">
        <f aca="true" t="shared" si="54" ref="AI44:AI51">AJ44+AK44+AL44+AM44</f>
        <v>0</v>
      </c>
      <c r="AJ44" s="27"/>
      <c r="AK44" s="27"/>
      <c r="AL44" s="27"/>
      <c r="AM44" s="27"/>
      <c r="AN44" s="28"/>
      <c r="AO44" s="27">
        <f aca="true" t="shared" si="55" ref="AO44:AO51">AP44</f>
        <v>0</v>
      </c>
      <c r="AP44" s="27"/>
      <c r="AQ44" s="28"/>
      <c r="AR44" s="28"/>
      <c r="AS44" s="28"/>
      <c r="AT44" s="28"/>
      <c r="AU44" s="28"/>
      <c r="AV44" s="28"/>
      <c r="AW44" s="32"/>
      <c r="AX44" s="29"/>
    </row>
    <row r="45" spans="1:50" ht="31.5" customHeight="1">
      <c r="A45" s="63"/>
      <c r="B45" s="30">
        <f t="shared" si="43"/>
        <v>12.030000000000001</v>
      </c>
      <c r="C45" s="30">
        <f>P45+AA45+AJ45</f>
        <v>1.57</v>
      </c>
      <c r="D45" s="30">
        <f t="shared" si="44"/>
        <v>0</v>
      </c>
      <c r="E45" s="30">
        <f t="shared" si="45"/>
        <v>0</v>
      </c>
      <c r="F45" s="30">
        <f t="shared" si="46"/>
        <v>4.26</v>
      </c>
      <c r="G45" s="30">
        <f t="shared" si="47"/>
        <v>6.2</v>
      </c>
      <c r="H45" s="31">
        <f t="shared" si="48"/>
        <v>8.030000000000001</v>
      </c>
      <c r="I45" s="30">
        <f>K45+L45+M45</f>
        <v>0</v>
      </c>
      <c r="J45" s="30"/>
      <c r="K45" s="30"/>
      <c r="L45" s="30"/>
      <c r="M45" s="30"/>
      <c r="N45" s="31"/>
      <c r="O45" s="30">
        <f t="shared" si="49"/>
        <v>0</v>
      </c>
      <c r="P45" s="30"/>
      <c r="Q45" s="30"/>
      <c r="R45" s="30"/>
      <c r="S45" s="30"/>
      <c r="T45" s="31"/>
      <c r="U45" s="30">
        <f t="shared" si="50"/>
        <v>0.26</v>
      </c>
      <c r="V45" s="30"/>
      <c r="W45" s="30"/>
      <c r="X45" s="30">
        <v>0.26</v>
      </c>
      <c r="Y45" s="31">
        <v>0.26</v>
      </c>
      <c r="Z45" s="30">
        <f t="shared" si="51"/>
        <v>1.57</v>
      </c>
      <c r="AA45" s="30">
        <v>1.57</v>
      </c>
      <c r="AB45" s="31">
        <v>1.57</v>
      </c>
      <c r="AC45" s="30">
        <f t="shared" si="52"/>
        <v>0</v>
      </c>
      <c r="AD45" s="30"/>
      <c r="AE45" s="31"/>
      <c r="AF45" s="30">
        <f t="shared" si="53"/>
        <v>6.2</v>
      </c>
      <c r="AG45" s="30">
        <v>6.2</v>
      </c>
      <c r="AH45" s="31">
        <v>6.2</v>
      </c>
      <c r="AI45" s="30">
        <f t="shared" si="54"/>
        <v>4</v>
      </c>
      <c r="AJ45" s="30"/>
      <c r="AK45" s="30"/>
      <c r="AL45" s="30"/>
      <c r="AM45" s="30">
        <v>4</v>
      </c>
      <c r="AN45" s="31"/>
      <c r="AO45" s="30">
        <f t="shared" si="55"/>
        <v>0</v>
      </c>
      <c r="AP45" s="30"/>
      <c r="AQ45" s="31"/>
      <c r="AR45" s="31">
        <f>AS45+AT45+AU45+AV45+AW45</f>
        <v>6.46</v>
      </c>
      <c r="AS45" s="31"/>
      <c r="AT45" s="31"/>
      <c r="AU45" s="31"/>
      <c r="AV45" s="31">
        <v>0.26</v>
      </c>
      <c r="AW45" s="33">
        <v>6.2</v>
      </c>
      <c r="AX45" s="29"/>
    </row>
    <row r="46" spans="1:50" ht="31.5" customHeight="1">
      <c r="A46" s="62" t="s">
        <v>40</v>
      </c>
      <c r="B46" s="27">
        <f>C46+D46+E46+F46+G46</f>
        <v>0</v>
      </c>
      <c r="C46" s="27">
        <f>P46+AA46+AJ46</f>
        <v>0</v>
      </c>
      <c r="D46" s="27">
        <f>K46+Q46+V46+AK46</f>
        <v>0</v>
      </c>
      <c r="E46" s="27">
        <f>L46+R46+W46+AL46</f>
        <v>0</v>
      </c>
      <c r="F46" s="27">
        <f>M46+S46+X46+AD46+AM46+AP46</f>
        <v>0</v>
      </c>
      <c r="G46" s="27">
        <f>AG46</f>
        <v>0</v>
      </c>
      <c r="H46" s="28">
        <f>N46+T46+Y46+AB46+AE46+AH46+AN46+AQ46</f>
        <v>0</v>
      </c>
      <c r="I46" s="27">
        <f>K46+L46+M46</f>
        <v>0</v>
      </c>
      <c r="J46" s="27"/>
      <c r="K46" s="27"/>
      <c r="L46" s="27"/>
      <c r="M46" s="27"/>
      <c r="N46" s="28"/>
      <c r="O46" s="27">
        <f>P46+Q46+R46+S46</f>
        <v>0</v>
      </c>
      <c r="P46" s="27"/>
      <c r="Q46" s="27"/>
      <c r="R46" s="27"/>
      <c r="S46" s="27"/>
      <c r="T46" s="28"/>
      <c r="U46" s="27">
        <f>V46+W46+X46</f>
        <v>0</v>
      </c>
      <c r="V46" s="27"/>
      <c r="W46" s="27"/>
      <c r="X46" s="27"/>
      <c r="Y46" s="28"/>
      <c r="Z46" s="27">
        <f>AA46</f>
        <v>0</v>
      </c>
      <c r="AA46" s="27"/>
      <c r="AB46" s="28"/>
      <c r="AC46" s="27">
        <f>AD46</f>
        <v>0</v>
      </c>
      <c r="AD46" s="27"/>
      <c r="AE46" s="28"/>
      <c r="AF46" s="27">
        <f>AG46</f>
        <v>0</v>
      </c>
      <c r="AG46" s="27"/>
      <c r="AH46" s="28"/>
      <c r="AI46" s="27">
        <f>AJ46+AK46+AL46+AM46</f>
        <v>0</v>
      </c>
      <c r="AJ46" s="27"/>
      <c r="AK46" s="27"/>
      <c r="AL46" s="27"/>
      <c r="AM46" s="27"/>
      <c r="AN46" s="28"/>
      <c r="AO46" s="27">
        <f>AP46</f>
        <v>0</v>
      </c>
      <c r="AP46" s="27"/>
      <c r="AQ46" s="28"/>
      <c r="AR46" s="28"/>
      <c r="AS46" s="28"/>
      <c r="AT46" s="28"/>
      <c r="AU46" s="28"/>
      <c r="AV46" s="28"/>
      <c r="AW46" s="32"/>
      <c r="AX46" s="29"/>
    </row>
    <row r="47" spans="1:50" ht="31.5" customHeight="1">
      <c r="A47" s="63"/>
      <c r="B47" s="30">
        <f>C47+D47+E47+F47+G47</f>
        <v>0</v>
      </c>
      <c r="C47" s="30">
        <f>P47+AA47+AJ47</f>
        <v>0</v>
      </c>
      <c r="D47" s="30">
        <f>K47+Q47+V47+AK47</f>
        <v>0</v>
      </c>
      <c r="E47" s="30">
        <f>L47+R47+W47+AL47</f>
        <v>0</v>
      </c>
      <c r="F47" s="30">
        <f>M47+S47+X47+AD47+AM47+AP47</f>
        <v>0</v>
      </c>
      <c r="G47" s="30">
        <f>AG47</f>
        <v>0</v>
      </c>
      <c r="H47" s="31">
        <f>N47+T47+Y47+AB47+AE47+AH47+AN47+AQ47</f>
        <v>0</v>
      </c>
      <c r="I47" s="30">
        <f>K47+L47+M47</f>
        <v>0</v>
      </c>
      <c r="J47" s="30"/>
      <c r="K47" s="30"/>
      <c r="L47" s="30"/>
      <c r="M47" s="30"/>
      <c r="N47" s="31"/>
      <c r="O47" s="30">
        <f>P47+Q47+R47+S47</f>
        <v>0</v>
      </c>
      <c r="P47" s="30"/>
      <c r="Q47" s="30"/>
      <c r="R47" s="30"/>
      <c r="S47" s="30"/>
      <c r="T47" s="31"/>
      <c r="U47" s="30">
        <f>V47+W47+X47</f>
        <v>0</v>
      </c>
      <c r="V47" s="30"/>
      <c r="W47" s="30"/>
      <c r="X47" s="30"/>
      <c r="Y47" s="31"/>
      <c r="Z47" s="30">
        <f>AA47</f>
        <v>0</v>
      </c>
      <c r="AA47" s="30"/>
      <c r="AB47" s="31"/>
      <c r="AC47" s="30">
        <f>AD47</f>
        <v>0</v>
      </c>
      <c r="AD47" s="30"/>
      <c r="AE47" s="31"/>
      <c r="AF47" s="30">
        <f>AG47</f>
        <v>0</v>
      </c>
      <c r="AG47" s="30"/>
      <c r="AH47" s="31"/>
      <c r="AI47" s="30">
        <f>AJ47+AK47+AL47+AM47</f>
        <v>0</v>
      </c>
      <c r="AJ47" s="30"/>
      <c r="AK47" s="30"/>
      <c r="AL47" s="30"/>
      <c r="AM47" s="30"/>
      <c r="AN47" s="31"/>
      <c r="AO47" s="30">
        <f>AP47</f>
        <v>0</v>
      </c>
      <c r="AP47" s="30"/>
      <c r="AQ47" s="31"/>
      <c r="AR47" s="31">
        <f>AS47+AT47+AU47+AV47+AW47</f>
        <v>0</v>
      </c>
      <c r="AS47" s="31"/>
      <c r="AT47" s="31"/>
      <c r="AU47" s="31"/>
      <c r="AV47" s="31"/>
      <c r="AW47" s="33"/>
      <c r="AX47" s="29"/>
    </row>
    <row r="48" spans="1:50" ht="31.5" customHeight="1">
      <c r="A48" s="62" t="s">
        <v>41</v>
      </c>
      <c r="B48" s="27">
        <f t="shared" si="43"/>
        <v>0</v>
      </c>
      <c r="C48" s="27">
        <f>P48+AA48+AJ48+J48</f>
        <v>0</v>
      </c>
      <c r="D48" s="27">
        <f t="shared" si="44"/>
        <v>0</v>
      </c>
      <c r="E48" s="27">
        <f t="shared" si="45"/>
        <v>0</v>
      </c>
      <c r="F48" s="27">
        <f t="shared" si="46"/>
        <v>0</v>
      </c>
      <c r="G48" s="27">
        <f t="shared" si="47"/>
        <v>0</v>
      </c>
      <c r="H48" s="28">
        <f t="shared" si="48"/>
        <v>0</v>
      </c>
      <c r="I48" s="27">
        <f>K48+L48+M48+J48</f>
        <v>0</v>
      </c>
      <c r="J48" s="27"/>
      <c r="K48" s="27"/>
      <c r="L48" s="27"/>
      <c r="M48" s="27"/>
      <c r="N48" s="28"/>
      <c r="O48" s="27">
        <f t="shared" si="49"/>
        <v>0</v>
      </c>
      <c r="P48" s="27"/>
      <c r="Q48" s="27"/>
      <c r="R48" s="27"/>
      <c r="S48" s="27"/>
      <c r="T48" s="28"/>
      <c r="U48" s="27">
        <f t="shared" si="50"/>
        <v>0</v>
      </c>
      <c r="V48" s="27"/>
      <c r="W48" s="27"/>
      <c r="X48" s="27"/>
      <c r="Y48" s="28"/>
      <c r="Z48" s="27">
        <f t="shared" si="51"/>
        <v>0</v>
      </c>
      <c r="AA48" s="27"/>
      <c r="AB48" s="28"/>
      <c r="AC48" s="27">
        <f t="shared" si="52"/>
        <v>0</v>
      </c>
      <c r="AD48" s="27"/>
      <c r="AE48" s="28"/>
      <c r="AF48" s="27">
        <f t="shared" si="53"/>
        <v>0</v>
      </c>
      <c r="AG48" s="27"/>
      <c r="AH48" s="28"/>
      <c r="AI48" s="27">
        <f t="shared" si="54"/>
        <v>0</v>
      </c>
      <c r="AJ48" s="27"/>
      <c r="AK48" s="27"/>
      <c r="AL48" s="27"/>
      <c r="AM48" s="27"/>
      <c r="AN48" s="28"/>
      <c r="AO48" s="27">
        <f t="shared" si="55"/>
        <v>0</v>
      </c>
      <c r="AP48" s="27"/>
      <c r="AQ48" s="28"/>
      <c r="AR48" s="28"/>
      <c r="AS48" s="28"/>
      <c r="AT48" s="28"/>
      <c r="AU48" s="28"/>
      <c r="AV48" s="28"/>
      <c r="AW48" s="32"/>
      <c r="AX48" s="29"/>
    </row>
    <row r="49" spans="1:50" ht="31.5" customHeight="1">
      <c r="A49" s="63"/>
      <c r="B49" s="30">
        <f t="shared" si="43"/>
        <v>2.92</v>
      </c>
      <c r="C49" s="30">
        <f>P49+AA49+AJ49+J49</f>
        <v>2.92</v>
      </c>
      <c r="D49" s="30">
        <f t="shared" si="44"/>
        <v>0</v>
      </c>
      <c r="E49" s="30">
        <f t="shared" si="45"/>
        <v>0</v>
      </c>
      <c r="F49" s="30">
        <f t="shared" si="46"/>
        <v>0</v>
      </c>
      <c r="G49" s="30">
        <f t="shared" si="47"/>
        <v>0</v>
      </c>
      <c r="H49" s="31">
        <f t="shared" si="48"/>
        <v>2.92</v>
      </c>
      <c r="I49" s="30">
        <f>K49+L49+M49+J49</f>
        <v>0</v>
      </c>
      <c r="J49" s="30"/>
      <c r="K49" s="30"/>
      <c r="L49" s="30"/>
      <c r="M49" s="30"/>
      <c r="N49" s="31"/>
      <c r="O49" s="30">
        <f t="shared" si="49"/>
        <v>0</v>
      </c>
      <c r="P49" s="30"/>
      <c r="Q49" s="30"/>
      <c r="R49" s="30"/>
      <c r="S49" s="30"/>
      <c r="T49" s="31"/>
      <c r="U49" s="30">
        <f t="shared" si="50"/>
        <v>0</v>
      </c>
      <c r="V49" s="30"/>
      <c r="W49" s="30"/>
      <c r="X49" s="30"/>
      <c r="Y49" s="31"/>
      <c r="Z49" s="30">
        <f t="shared" si="51"/>
        <v>2.92</v>
      </c>
      <c r="AA49" s="30">
        <v>2.92</v>
      </c>
      <c r="AB49" s="31">
        <v>2.92</v>
      </c>
      <c r="AC49" s="30">
        <f t="shared" si="52"/>
        <v>0</v>
      </c>
      <c r="AD49" s="30"/>
      <c r="AE49" s="31"/>
      <c r="AF49" s="30">
        <f t="shared" si="53"/>
        <v>0</v>
      </c>
      <c r="AG49" s="30"/>
      <c r="AH49" s="31"/>
      <c r="AI49" s="30">
        <f t="shared" si="54"/>
        <v>0</v>
      </c>
      <c r="AJ49" s="30"/>
      <c r="AK49" s="30"/>
      <c r="AL49" s="30"/>
      <c r="AM49" s="30"/>
      <c r="AN49" s="31"/>
      <c r="AO49" s="30">
        <f t="shared" si="55"/>
        <v>0</v>
      </c>
      <c r="AP49" s="30"/>
      <c r="AQ49" s="31"/>
      <c r="AR49" s="31">
        <f>AS49+AT49+AU49+AV49+AW49</f>
        <v>0</v>
      </c>
      <c r="AS49" s="31"/>
      <c r="AT49" s="31"/>
      <c r="AU49" s="31"/>
      <c r="AV49" s="31"/>
      <c r="AW49" s="33"/>
      <c r="AX49" s="29"/>
    </row>
    <row r="50" spans="1:50" ht="31.5" customHeight="1">
      <c r="A50" s="62" t="s">
        <v>42</v>
      </c>
      <c r="B50" s="27">
        <f t="shared" si="43"/>
        <v>0</v>
      </c>
      <c r="C50" s="27">
        <f>P50+AA50+AJ50</f>
        <v>0</v>
      </c>
      <c r="D50" s="27">
        <f t="shared" si="44"/>
        <v>0</v>
      </c>
      <c r="E50" s="27">
        <f t="shared" si="45"/>
        <v>0</v>
      </c>
      <c r="F50" s="27">
        <f t="shared" si="46"/>
        <v>0</v>
      </c>
      <c r="G50" s="27">
        <f t="shared" si="47"/>
        <v>0</v>
      </c>
      <c r="H50" s="28">
        <f t="shared" si="48"/>
        <v>0</v>
      </c>
      <c r="I50" s="27">
        <f>K50+L50+M50</f>
        <v>0</v>
      </c>
      <c r="J50" s="27"/>
      <c r="K50" s="27"/>
      <c r="L50" s="27"/>
      <c r="M50" s="27"/>
      <c r="N50" s="28"/>
      <c r="O50" s="27">
        <f t="shared" si="49"/>
        <v>0</v>
      </c>
      <c r="P50" s="27"/>
      <c r="Q50" s="27"/>
      <c r="R50" s="27"/>
      <c r="S50" s="27"/>
      <c r="T50" s="28"/>
      <c r="U50" s="27">
        <f t="shared" si="50"/>
        <v>0</v>
      </c>
      <c r="V50" s="27"/>
      <c r="W50" s="27"/>
      <c r="X50" s="27"/>
      <c r="Y50" s="28"/>
      <c r="Z50" s="27">
        <f t="shared" si="51"/>
        <v>0</v>
      </c>
      <c r="AA50" s="27"/>
      <c r="AB50" s="28"/>
      <c r="AC50" s="27">
        <f t="shared" si="52"/>
        <v>0</v>
      </c>
      <c r="AD50" s="27"/>
      <c r="AE50" s="28"/>
      <c r="AF50" s="27">
        <f t="shared" si="53"/>
        <v>0</v>
      </c>
      <c r="AG50" s="27"/>
      <c r="AH50" s="28"/>
      <c r="AI50" s="27">
        <f t="shared" si="54"/>
        <v>0</v>
      </c>
      <c r="AJ50" s="27"/>
      <c r="AK50" s="27"/>
      <c r="AL50" s="27"/>
      <c r="AM50" s="27"/>
      <c r="AN50" s="28"/>
      <c r="AO50" s="27">
        <f t="shared" si="55"/>
        <v>0</v>
      </c>
      <c r="AP50" s="27"/>
      <c r="AQ50" s="28"/>
      <c r="AR50" s="28"/>
      <c r="AS50" s="28"/>
      <c r="AT50" s="28"/>
      <c r="AU50" s="28"/>
      <c r="AV50" s="28"/>
      <c r="AW50" s="32"/>
      <c r="AX50" s="29"/>
    </row>
    <row r="51" spans="1:50" ht="31.5" customHeight="1" thickBot="1">
      <c r="A51" s="63"/>
      <c r="B51" s="30">
        <f t="shared" si="43"/>
        <v>0</v>
      </c>
      <c r="C51" s="30">
        <f>P51+AA51+AJ51</f>
        <v>0</v>
      </c>
      <c r="D51" s="30">
        <f t="shared" si="44"/>
        <v>0</v>
      </c>
      <c r="E51" s="30">
        <f t="shared" si="45"/>
        <v>0</v>
      </c>
      <c r="F51" s="30">
        <f t="shared" si="46"/>
        <v>0</v>
      </c>
      <c r="G51" s="30">
        <f t="shared" si="47"/>
        <v>0</v>
      </c>
      <c r="H51" s="31">
        <f t="shared" si="48"/>
        <v>0</v>
      </c>
      <c r="I51" s="30">
        <f>K51+L51+M51</f>
        <v>0</v>
      </c>
      <c r="J51" s="30"/>
      <c r="K51" s="30"/>
      <c r="L51" s="30"/>
      <c r="M51" s="30"/>
      <c r="N51" s="31"/>
      <c r="O51" s="30">
        <f t="shared" si="49"/>
        <v>0</v>
      </c>
      <c r="P51" s="30"/>
      <c r="Q51" s="30"/>
      <c r="R51" s="30"/>
      <c r="S51" s="30"/>
      <c r="T51" s="31"/>
      <c r="U51" s="30">
        <f t="shared" si="50"/>
        <v>0</v>
      </c>
      <c r="V51" s="30"/>
      <c r="W51" s="30"/>
      <c r="X51" s="30"/>
      <c r="Y51" s="31"/>
      <c r="Z51" s="30">
        <f t="shared" si="51"/>
        <v>0</v>
      </c>
      <c r="AA51" s="30"/>
      <c r="AB51" s="31"/>
      <c r="AC51" s="30">
        <f t="shared" si="52"/>
        <v>0</v>
      </c>
      <c r="AD51" s="30"/>
      <c r="AE51" s="31"/>
      <c r="AF51" s="30">
        <f t="shared" si="53"/>
        <v>0</v>
      </c>
      <c r="AG51" s="30"/>
      <c r="AH51" s="31"/>
      <c r="AI51" s="30">
        <f t="shared" si="54"/>
        <v>0</v>
      </c>
      <c r="AJ51" s="30"/>
      <c r="AK51" s="30"/>
      <c r="AL51" s="30"/>
      <c r="AM51" s="30"/>
      <c r="AN51" s="31"/>
      <c r="AO51" s="30">
        <f t="shared" si="55"/>
        <v>0</v>
      </c>
      <c r="AP51" s="30"/>
      <c r="AQ51" s="31"/>
      <c r="AR51" s="31">
        <f>AS51+AT51+AU51+AV51+AW51</f>
        <v>0</v>
      </c>
      <c r="AS51" s="31"/>
      <c r="AT51" s="31"/>
      <c r="AU51" s="31"/>
      <c r="AV51" s="31"/>
      <c r="AW51" s="33"/>
      <c r="AX51" s="29"/>
    </row>
    <row r="52" spans="1:50" s="24" customFormat="1" ht="31.5" customHeight="1">
      <c r="A52" s="56" t="s">
        <v>43</v>
      </c>
      <c r="B52" s="16">
        <f>B54+B56+B58</f>
        <v>0</v>
      </c>
      <c r="C52" s="16">
        <f aca="true" t="shared" si="56" ref="C52:AW52">C54+C56+C58</f>
        <v>0</v>
      </c>
      <c r="D52" s="16">
        <f t="shared" si="56"/>
        <v>0</v>
      </c>
      <c r="E52" s="16">
        <f t="shared" si="56"/>
        <v>0</v>
      </c>
      <c r="F52" s="16">
        <f t="shared" si="56"/>
        <v>0</v>
      </c>
      <c r="G52" s="16">
        <f t="shared" si="56"/>
        <v>0</v>
      </c>
      <c r="H52" s="16">
        <f t="shared" si="56"/>
        <v>0</v>
      </c>
      <c r="I52" s="16">
        <f t="shared" si="56"/>
        <v>0</v>
      </c>
      <c r="J52" s="16">
        <f t="shared" si="56"/>
        <v>0</v>
      </c>
      <c r="K52" s="16">
        <f t="shared" si="56"/>
        <v>0</v>
      </c>
      <c r="L52" s="16">
        <f t="shared" si="56"/>
        <v>0</v>
      </c>
      <c r="M52" s="16">
        <f t="shared" si="56"/>
        <v>0</v>
      </c>
      <c r="N52" s="16">
        <f t="shared" si="56"/>
        <v>0</v>
      </c>
      <c r="O52" s="16">
        <f t="shared" si="56"/>
        <v>0</v>
      </c>
      <c r="P52" s="16">
        <f t="shared" si="56"/>
        <v>0</v>
      </c>
      <c r="Q52" s="16">
        <f t="shared" si="56"/>
        <v>0</v>
      </c>
      <c r="R52" s="16">
        <f t="shared" si="56"/>
        <v>0</v>
      </c>
      <c r="S52" s="16">
        <f t="shared" si="56"/>
        <v>0</v>
      </c>
      <c r="T52" s="16">
        <f t="shared" si="56"/>
        <v>0</v>
      </c>
      <c r="U52" s="16">
        <f t="shared" si="56"/>
        <v>0</v>
      </c>
      <c r="V52" s="16">
        <f t="shared" si="56"/>
        <v>0</v>
      </c>
      <c r="W52" s="16">
        <f t="shared" si="56"/>
        <v>0</v>
      </c>
      <c r="X52" s="16">
        <f t="shared" si="56"/>
        <v>0</v>
      </c>
      <c r="Y52" s="16">
        <f t="shared" si="56"/>
        <v>0</v>
      </c>
      <c r="Z52" s="16">
        <f t="shared" si="56"/>
        <v>0</v>
      </c>
      <c r="AA52" s="16">
        <f t="shared" si="56"/>
        <v>0</v>
      </c>
      <c r="AB52" s="16">
        <f t="shared" si="56"/>
        <v>0</v>
      </c>
      <c r="AC52" s="16">
        <f t="shared" si="56"/>
        <v>0</v>
      </c>
      <c r="AD52" s="16">
        <f t="shared" si="56"/>
        <v>0</v>
      </c>
      <c r="AE52" s="16">
        <f t="shared" si="56"/>
        <v>0</v>
      </c>
      <c r="AF52" s="16">
        <f t="shared" si="56"/>
        <v>0</v>
      </c>
      <c r="AG52" s="16">
        <f t="shared" si="56"/>
        <v>0</v>
      </c>
      <c r="AH52" s="16">
        <f t="shared" si="56"/>
        <v>0</v>
      </c>
      <c r="AI52" s="16">
        <f t="shared" si="56"/>
        <v>0</v>
      </c>
      <c r="AJ52" s="16">
        <f t="shared" si="56"/>
        <v>0</v>
      </c>
      <c r="AK52" s="16">
        <f t="shared" si="56"/>
        <v>0</v>
      </c>
      <c r="AL52" s="16">
        <f t="shared" si="56"/>
        <v>0</v>
      </c>
      <c r="AM52" s="16">
        <f t="shared" si="56"/>
        <v>0</v>
      </c>
      <c r="AN52" s="16">
        <f t="shared" si="56"/>
        <v>0</v>
      </c>
      <c r="AO52" s="16">
        <f t="shared" si="56"/>
        <v>0</v>
      </c>
      <c r="AP52" s="16">
        <f t="shared" si="56"/>
        <v>0</v>
      </c>
      <c r="AQ52" s="16">
        <f t="shared" si="56"/>
        <v>0</v>
      </c>
      <c r="AR52" s="16">
        <f t="shared" si="56"/>
        <v>0</v>
      </c>
      <c r="AS52" s="16">
        <f t="shared" si="56"/>
        <v>0</v>
      </c>
      <c r="AT52" s="16">
        <f t="shared" si="56"/>
        <v>0</v>
      </c>
      <c r="AU52" s="16">
        <f t="shared" si="56"/>
        <v>0</v>
      </c>
      <c r="AV52" s="16">
        <f t="shared" si="56"/>
        <v>0</v>
      </c>
      <c r="AW52" s="16">
        <f t="shared" si="56"/>
        <v>0</v>
      </c>
      <c r="AX52" s="23"/>
    </row>
    <row r="53" spans="1:50" s="24" customFormat="1" ht="31.5" customHeight="1">
      <c r="A53" s="57"/>
      <c r="B53" s="26">
        <f>B55+B57+B59</f>
        <v>18.31</v>
      </c>
      <c r="C53" s="26">
        <f aca="true" t="shared" si="57" ref="C53:AW53">C55+C57+C59</f>
        <v>6.25</v>
      </c>
      <c r="D53" s="26">
        <f t="shared" si="57"/>
        <v>0</v>
      </c>
      <c r="E53" s="26">
        <f t="shared" si="57"/>
        <v>0</v>
      </c>
      <c r="F53" s="26">
        <f t="shared" si="57"/>
        <v>12.06</v>
      </c>
      <c r="G53" s="26">
        <f t="shared" si="57"/>
        <v>0</v>
      </c>
      <c r="H53" s="26">
        <f t="shared" si="57"/>
        <v>2.76</v>
      </c>
      <c r="I53" s="26">
        <f t="shared" si="57"/>
        <v>5.72</v>
      </c>
      <c r="J53" s="26">
        <f t="shared" si="57"/>
        <v>0</v>
      </c>
      <c r="K53" s="26">
        <f t="shared" si="57"/>
        <v>0</v>
      </c>
      <c r="L53" s="26">
        <f t="shared" si="57"/>
        <v>0</v>
      </c>
      <c r="M53" s="26">
        <f t="shared" si="57"/>
        <v>5.72</v>
      </c>
      <c r="N53" s="26">
        <f t="shared" si="57"/>
        <v>0</v>
      </c>
      <c r="O53" s="26">
        <f t="shared" si="57"/>
        <v>0</v>
      </c>
      <c r="P53" s="26">
        <f t="shared" si="57"/>
        <v>0</v>
      </c>
      <c r="Q53" s="26">
        <f t="shared" si="57"/>
        <v>0</v>
      </c>
      <c r="R53" s="26">
        <f t="shared" si="57"/>
        <v>0</v>
      </c>
      <c r="S53" s="26">
        <f t="shared" si="57"/>
        <v>0</v>
      </c>
      <c r="T53" s="26">
        <f t="shared" si="57"/>
        <v>0</v>
      </c>
      <c r="U53" s="26">
        <f t="shared" si="57"/>
        <v>6.34</v>
      </c>
      <c r="V53" s="26">
        <f t="shared" si="57"/>
        <v>0</v>
      </c>
      <c r="W53" s="26">
        <f t="shared" si="57"/>
        <v>0</v>
      </c>
      <c r="X53" s="26">
        <f t="shared" si="57"/>
        <v>6.34</v>
      </c>
      <c r="Y53" s="26">
        <f t="shared" si="57"/>
        <v>2.76</v>
      </c>
      <c r="Z53" s="26">
        <f t="shared" si="57"/>
        <v>6.25</v>
      </c>
      <c r="AA53" s="26">
        <f t="shared" si="57"/>
        <v>6.25</v>
      </c>
      <c r="AB53" s="26">
        <f t="shared" si="57"/>
        <v>0</v>
      </c>
      <c r="AC53" s="26">
        <f t="shared" si="57"/>
        <v>0</v>
      </c>
      <c r="AD53" s="26">
        <f t="shared" si="57"/>
        <v>0</v>
      </c>
      <c r="AE53" s="26">
        <f t="shared" si="57"/>
        <v>0</v>
      </c>
      <c r="AF53" s="26">
        <f t="shared" si="57"/>
        <v>0</v>
      </c>
      <c r="AG53" s="26">
        <f t="shared" si="57"/>
        <v>0</v>
      </c>
      <c r="AH53" s="26">
        <f t="shared" si="57"/>
        <v>0</v>
      </c>
      <c r="AI53" s="26">
        <f t="shared" si="57"/>
        <v>0</v>
      </c>
      <c r="AJ53" s="26">
        <f t="shared" si="57"/>
        <v>0</v>
      </c>
      <c r="AK53" s="26">
        <f t="shared" si="57"/>
        <v>0</v>
      </c>
      <c r="AL53" s="26">
        <f t="shared" si="57"/>
        <v>0</v>
      </c>
      <c r="AM53" s="26">
        <f t="shared" si="57"/>
        <v>0</v>
      </c>
      <c r="AN53" s="26">
        <f t="shared" si="57"/>
        <v>0</v>
      </c>
      <c r="AO53" s="26">
        <f t="shared" si="57"/>
        <v>0</v>
      </c>
      <c r="AP53" s="26">
        <f t="shared" si="57"/>
        <v>0</v>
      </c>
      <c r="AQ53" s="26">
        <f t="shared" si="57"/>
        <v>0</v>
      </c>
      <c r="AR53" s="26">
        <f t="shared" si="57"/>
        <v>2.76</v>
      </c>
      <c r="AS53" s="26">
        <f t="shared" si="57"/>
        <v>0</v>
      </c>
      <c r="AT53" s="26">
        <f t="shared" si="57"/>
        <v>0</v>
      </c>
      <c r="AU53" s="26">
        <f t="shared" si="57"/>
        <v>0</v>
      </c>
      <c r="AV53" s="26">
        <f t="shared" si="57"/>
        <v>2.76</v>
      </c>
      <c r="AW53" s="26">
        <f t="shared" si="57"/>
        <v>0</v>
      </c>
      <c r="AX53" s="23"/>
    </row>
    <row r="54" spans="1:50" ht="31.5" customHeight="1">
      <c r="A54" s="62" t="s">
        <v>44</v>
      </c>
      <c r="B54" s="27">
        <f aca="true" t="shared" si="58" ref="B54:B59">C54+D54+E54+F54+G54</f>
        <v>0</v>
      </c>
      <c r="C54" s="27">
        <f>P54+AA54+AJ54+J54</f>
        <v>0</v>
      </c>
      <c r="D54" s="27">
        <f aca="true" t="shared" si="59" ref="D54:E59">K54+Q54+V54+AK54</f>
        <v>0</v>
      </c>
      <c r="E54" s="27">
        <f t="shared" si="59"/>
        <v>0</v>
      </c>
      <c r="F54" s="27">
        <f aca="true" t="shared" si="60" ref="F54:F59">M54+S54+X54+AD54+AM54+AP54</f>
        <v>0</v>
      </c>
      <c r="G54" s="27">
        <f aca="true" t="shared" si="61" ref="G54:G59">AG54</f>
        <v>0</v>
      </c>
      <c r="H54" s="28">
        <f aca="true" t="shared" si="62" ref="H54:H59">N54+T54+Y54+AB54+AE54+AH54+AN54+AQ54</f>
        <v>0</v>
      </c>
      <c r="I54" s="27">
        <f aca="true" t="shared" si="63" ref="I54:I59">K54+L54+M54</f>
        <v>0</v>
      </c>
      <c r="J54" s="27"/>
      <c r="K54" s="27"/>
      <c r="L54" s="27"/>
      <c r="M54" s="27"/>
      <c r="N54" s="28"/>
      <c r="O54" s="27">
        <f aca="true" t="shared" si="64" ref="O54:O59">P54+Q54+R54+S54</f>
        <v>0</v>
      </c>
      <c r="P54" s="27"/>
      <c r="Q54" s="27"/>
      <c r="R54" s="27"/>
      <c r="S54" s="27"/>
      <c r="T54" s="28"/>
      <c r="U54" s="27">
        <f aca="true" t="shared" si="65" ref="U54:U59">V54+W54+X54</f>
        <v>0</v>
      </c>
      <c r="V54" s="27"/>
      <c r="W54" s="27"/>
      <c r="X54" s="27"/>
      <c r="Y54" s="28"/>
      <c r="Z54" s="27">
        <f aca="true" t="shared" si="66" ref="Z54:Z59">AA54</f>
        <v>0</v>
      </c>
      <c r="AA54" s="27"/>
      <c r="AB54" s="28"/>
      <c r="AC54" s="27">
        <f aca="true" t="shared" si="67" ref="AC54:AC59">AD54</f>
        <v>0</v>
      </c>
      <c r="AD54" s="27"/>
      <c r="AE54" s="28"/>
      <c r="AF54" s="27">
        <f aca="true" t="shared" si="68" ref="AF54:AF59">AG54</f>
        <v>0</v>
      </c>
      <c r="AG54" s="27"/>
      <c r="AH54" s="28"/>
      <c r="AI54" s="27">
        <f aca="true" t="shared" si="69" ref="AI54:AI59">AJ54+AK54+AL54+AM54</f>
        <v>0</v>
      </c>
      <c r="AJ54" s="27"/>
      <c r="AK54" s="27"/>
      <c r="AL54" s="27"/>
      <c r="AM54" s="27"/>
      <c r="AN54" s="28"/>
      <c r="AO54" s="27">
        <f aca="true" t="shared" si="70" ref="AO54:AO59">AP54</f>
        <v>0</v>
      </c>
      <c r="AP54" s="27"/>
      <c r="AQ54" s="28"/>
      <c r="AR54" s="28"/>
      <c r="AS54" s="28"/>
      <c r="AT54" s="28"/>
      <c r="AU54" s="28"/>
      <c r="AV54" s="28"/>
      <c r="AW54" s="32"/>
      <c r="AX54" s="29"/>
    </row>
    <row r="55" spans="1:50" ht="31.5" customHeight="1">
      <c r="A55" s="63"/>
      <c r="B55" s="30">
        <f t="shared" si="58"/>
        <v>17.32</v>
      </c>
      <c r="C55" s="30">
        <f>P55+AA55+AJ55+J55</f>
        <v>5.5</v>
      </c>
      <c r="D55" s="30">
        <f t="shared" si="59"/>
        <v>0</v>
      </c>
      <c r="E55" s="30">
        <f t="shared" si="59"/>
        <v>0</v>
      </c>
      <c r="F55" s="30">
        <f t="shared" si="60"/>
        <v>11.82</v>
      </c>
      <c r="G55" s="30">
        <f t="shared" si="61"/>
        <v>0</v>
      </c>
      <c r="H55" s="31">
        <f t="shared" si="62"/>
        <v>2.52</v>
      </c>
      <c r="I55" s="30">
        <f t="shared" si="63"/>
        <v>5.72</v>
      </c>
      <c r="J55" s="30"/>
      <c r="K55" s="30"/>
      <c r="L55" s="30"/>
      <c r="M55" s="30">
        <v>5.72</v>
      </c>
      <c r="N55" s="31"/>
      <c r="O55" s="30">
        <f t="shared" si="64"/>
        <v>0</v>
      </c>
      <c r="P55" s="30"/>
      <c r="Q55" s="30"/>
      <c r="R55" s="30"/>
      <c r="S55" s="30"/>
      <c r="T55" s="31"/>
      <c r="U55" s="30">
        <f t="shared" si="65"/>
        <v>6.1</v>
      </c>
      <c r="V55" s="30"/>
      <c r="W55" s="30"/>
      <c r="X55" s="30">
        <v>6.1</v>
      </c>
      <c r="Y55" s="31">
        <v>2.52</v>
      </c>
      <c r="Z55" s="30">
        <f t="shared" si="66"/>
        <v>5.5</v>
      </c>
      <c r="AA55" s="30">
        <v>5.5</v>
      </c>
      <c r="AB55" s="31"/>
      <c r="AC55" s="30">
        <f t="shared" si="67"/>
        <v>0</v>
      </c>
      <c r="AD55" s="30"/>
      <c r="AE55" s="31"/>
      <c r="AF55" s="30">
        <f t="shared" si="68"/>
        <v>0</v>
      </c>
      <c r="AG55" s="30"/>
      <c r="AH55" s="31"/>
      <c r="AI55" s="30">
        <f t="shared" si="69"/>
        <v>0</v>
      </c>
      <c r="AJ55" s="30"/>
      <c r="AK55" s="30"/>
      <c r="AL55" s="30"/>
      <c r="AM55" s="30"/>
      <c r="AN55" s="31"/>
      <c r="AO55" s="30">
        <f t="shared" si="70"/>
        <v>0</v>
      </c>
      <c r="AP55" s="30"/>
      <c r="AQ55" s="31"/>
      <c r="AR55" s="31">
        <f>AS55+AT55+AU55+AV55+AW55</f>
        <v>2.52</v>
      </c>
      <c r="AS55" s="31"/>
      <c r="AT55" s="31"/>
      <c r="AU55" s="31"/>
      <c r="AV55" s="31">
        <v>2.52</v>
      </c>
      <c r="AW55" s="33"/>
      <c r="AX55" s="29"/>
    </row>
    <row r="56" spans="1:50" ht="31.5" customHeight="1">
      <c r="A56" s="62" t="s">
        <v>45</v>
      </c>
      <c r="B56" s="27">
        <f t="shared" si="58"/>
        <v>0</v>
      </c>
      <c r="C56" s="27">
        <f>P56+AA56+AJ56+J56</f>
        <v>0</v>
      </c>
      <c r="D56" s="27">
        <f t="shared" si="59"/>
        <v>0</v>
      </c>
      <c r="E56" s="27">
        <f t="shared" si="59"/>
        <v>0</v>
      </c>
      <c r="F56" s="27">
        <f t="shared" si="60"/>
        <v>0</v>
      </c>
      <c r="G56" s="27">
        <f t="shared" si="61"/>
        <v>0</v>
      </c>
      <c r="H56" s="28">
        <f t="shared" si="62"/>
        <v>0</v>
      </c>
      <c r="I56" s="27">
        <f t="shared" si="63"/>
        <v>0</v>
      </c>
      <c r="J56" s="27"/>
      <c r="K56" s="27"/>
      <c r="L56" s="27"/>
      <c r="M56" s="27"/>
      <c r="N56" s="28"/>
      <c r="O56" s="27">
        <f t="shared" si="64"/>
        <v>0</v>
      </c>
      <c r="P56" s="27"/>
      <c r="Q56" s="27"/>
      <c r="R56" s="27"/>
      <c r="S56" s="27"/>
      <c r="T56" s="28"/>
      <c r="U56" s="27">
        <f t="shared" si="65"/>
        <v>0</v>
      </c>
      <c r="V56" s="27"/>
      <c r="W56" s="27"/>
      <c r="X56" s="27"/>
      <c r="Y56" s="28"/>
      <c r="Z56" s="27">
        <f t="shared" si="66"/>
        <v>0</v>
      </c>
      <c r="AA56" s="27"/>
      <c r="AB56" s="28"/>
      <c r="AC56" s="27">
        <f t="shared" si="67"/>
        <v>0</v>
      </c>
      <c r="AD56" s="27"/>
      <c r="AE56" s="28"/>
      <c r="AF56" s="27">
        <f t="shared" si="68"/>
        <v>0</v>
      </c>
      <c r="AG56" s="27"/>
      <c r="AH56" s="28"/>
      <c r="AI56" s="27">
        <f t="shared" si="69"/>
        <v>0</v>
      </c>
      <c r="AJ56" s="27"/>
      <c r="AK56" s="27"/>
      <c r="AL56" s="27"/>
      <c r="AM56" s="27"/>
      <c r="AN56" s="28"/>
      <c r="AO56" s="27">
        <f t="shared" si="70"/>
        <v>0</v>
      </c>
      <c r="AP56" s="27"/>
      <c r="AQ56" s="28"/>
      <c r="AR56" s="28"/>
      <c r="AS56" s="28"/>
      <c r="AT56" s="28"/>
      <c r="AU56" s="28"/>
      <c r="AV56" s="28"/>
      <c r="AW56" s="32"/>
      <c r="AX56" s="29"/>
    </row>
    <row r="57" spans="1:50" ht="31.5" customHeight="1">
      <c r="A57" s="63"/>
      <c r="B57" s="30">
        <f t="shared" si="58"/>
        <v>0.99</v>
      </c>
      <c r="C57" s="30">
        <f>P57+AA57+AJ57+J57</f>
        <v>0.75</v>
      </c>
      <c r="D57" s="30">
        <f t="shared" si="59"/>
        <v>0</v>
      </c>
      <c r="E57" s="30">
        <f t="shared" si="59"/>
        <v>0</v>
      </c>
      <c r="F57" s="30">
        <f t="shared" si="60"/>
        <v>0.24</v>
      </c>
      <c r="G57" s="30">
        <f t="shared" si="61"/>
        <v>0</v>
      </c>
      <c r="H57" s="31">
        <f t="shared" si="62"/>
        <v>0.24</v>
      </c>
      <c r="I57" s="30">
        <f t="shared" si="63"/>
        <v>0</v>
      </c>
      <c r="J57" s="30"/>
      <c r="K57" s="30"/>
      <c r="L57" s="30"/>
      <c r="M57" s="30"/>
      <c r="N57" s="31"/>
      <c r="O57" s="30">
        <f t="shared" si="64"/>
        <v>0</v>
      </c>
      <c r="P57" s="30"/>
      <c r="Q57" s="30"/>
      <c r="R57" s="30"/>
      <c r="S57" s="30"/>
      <c r="T57" s="31"/>
      <c r="U57" s="30">
        <f t="shared" si="65"/>
        <v>0.24</v>
      </c>
      <c r="V57" s="30"/>
      <c r="W57" s="30"/>
      <c r="X57" s="30">
        <v>0.24</v>
      </c>
      <c r="Y57" s="31">
        <v>0.24</v>
      </c>
      <c r="Z57" s="30">
        <f t="shared" si="66"/>
        <v>0.75</v>
      </c>
      <c r="AA57" s="30">
        <v>0.75</v>
      </c>
      <c r="AB57" s="31"/>
      <c r="AC57" s="30">
        <f t="shared" si="67"/>
        <v>0</v>
      </c>
      <c r="AD57" s="30"/>
      <c r="AE57" s="31"/>
      <c r="AF57" s="30">
        <f t="shared" si="68"/>
        <v>0</v>
      </c>
      <c r="AG57" s="30"/>
      <c r="AH57" s="31"/>
      <c r="AI57" s="30">
        <f t="shared" si="69"/>
        <v>0</v>
      </c>
      <c r="AJ57" s="30"/>
      <c r="AK57" s="30"/>
      <c r="AL57" s="30"/>
      <c r="AM57" s="30"/>
      <c r="AN57" s="31"/>
      <c r="AO57" s="30">
        <f t="shared" si="70"/>
        <v>0</v>
      </c>
      <c r="AP57" s="30"/>
      <c r="AQ57" s="31"/>
      <c r="AR57" s="31">
        <f>AS57+AT57+AU57+AV57+AW57</f>
        <v>0.24</v>
      </c>
      <c r="AS57" s="31"/>
      <c r="AT57" s="31"/>
      <c r="AU57" s="31"/>
      <c r="AV57" s="31">
        <v>0.24</v>
      </c>
      <c r="AW57" s="33"/>
      <c r="AX57" s="29"/>
    </row>
    <row r="58" spans="1:50" ht="31.5" customHeight="1">
      <c r="A58" s="62" t="s">
        <v>46</v>
      </c>
      <c r="B58" s="27">
        <f t="shared" si="58"/>
        <v>0</v>
      </c>
      <c r="C58" s="27">
        <f>P58+AA58+AJ58</f>
        <v>0</v>
      </c>
      <c r="D58" s="27">
        <f t="shared" si="59"/>
        <v>0</v>
      </c>
      <c r="E58" s="27">
        <f t="shared" si="59"/>
        <v>0</v>
      </c>
      <c r="F58" s="27">
        <f t="shared" si="60"/>
        <v>0</v>
      </c>
      <c r="G58" s="27">
        <f t="shared" si="61"/>
        <v>0</v>
      </c>
      <c r="H58" s="28">
        <f t="shared" si="62"/>
        <v>0</v>
      </c>
      <c r="I58" s="27">
        <f t="shared" si="63"/>
        <v>0</v>
      </c>
      <c r="J58" s="27"/>
      <c r="K58" s="27"/>
      <c r="L58" s="27"/>
      <c r="M58" s="27"/>
      <c r="N58" s="28"/>
      <c r="O58" s="27">
        <f t="shared" si="64"/>
        <v>0</v>
      </c>
      <c r="P58" s="27"/>
      <c r="Q58" s="27"/>
      <c r="R58" s="27"/>
      <c r="S58" s="27"/>
      <c r="T58" s="28"/>
      <c r="U58" s="27">
        <f t="shared" si="65"/>
        <v>0</v>
      </c>
      <c r="V58" s="27"/>
      <c r="W58" s="27"/>
      <c r="X58" s="27"/>
      <c r="Y58" s="28"/>
      <c r="Z58" s="27">
        <f t="shared" si="66"/>
        <v>0</v>
      </c>
      <c r="AA58" s="27"/>
      <c r="AB58" s="28"/>
      <c r="AC58" s="27">
        <f t="shared" si="67"/>
        <v>0</v>
      </c>
      <c r="AD58" s="27"/>
      <c r="AE58" s="28"/>
      <c r="AF58" s="27">
        <f t="shared" si="68"/>
        <v>0</v>
      </c>
      <c r="AG58" s="27"/>
      <c r="AH58" s="28"/>
      <c r="AI58" s="27">
        <f t="shared" si="69"/>
        <v>0</v>
      </c>
      <c r="AJ58" s="27"/>
      <c r="AK58" s="27"/>
      <c r="AL58" s="27"/>
      <c r="AM58" s="27"/>
      <c r="AN58" s="28"/>
      <c r="AO58" s="27">
        <f t="shared" si="70"/>
        <v>0</v>
      </c>
      <c r="AP58" s="27"/>
      <c r="AQ58" s="28"/>
      <c r="AR58" s="28"/>
      <c r="AS58" s="28"/>
      <c r="AT58" s="28"/>
      <c r="AU58" s="28"/>
      <c r="AV58" s="28"/>
      <c r="AW58" s="32"/>
      <c r="AX58" s="29"/>
    </row>
    <row r="59" spans="1:50" ht="31.5" customHeight="1" thickBot="1">
      <c r="A59" s="63"/>
      <c r="B59" s="30">
        <f t="shared" si="58"/>
        <v>0</v>
      </c>
      <c r="C59" s="30">
        <f>P59+AA59+AJ59</f>
        <v>0</v>
      </c>
      <c r="D59" s="30">
        <f t="shared" si="59"/>
        <v>0</v>
      </c>
      <c r="E59" s="30">
        <f t="shared" si="59"/>
        <v>0</v>
      </c>
      <c r="F59" s="30">
        <f t="shared" si="60"/>
        <v>0</v>
      </c>
      <c r="G59" s="30">
        <f t="shared" si="61"/>
        <v>0</v>
      </c>
      <c r="H59" s="31">
        <f t="shared" si="62"/>
        <v>0</v>
      </c>
      <c r="I59" s="30">
        <f t="shared" si="63"/>
        <v>0</v>
      </c>
      <c r="J59" s="30"/>
      <c r="K59" s="30"/>
      <c r="L59" s="30"/>
      <c r="M59" s="30"/>
      <c r="N59" s="31"/>
      <c r="O59" s="30">
        <f t="shared" si="64"/>
        <v>0</v>
      </c>
      <c r="P59" s="30"/>
      <c r="Q59" s="30"/>
      <c r="R59" s="30"/>
      <c r="S59" s="30"/>
      <c r="T59" s="31"/>
      <c r="U59" s="30">
        <f t="shared" si="65"/>
        <v>0</v>
      </c>
      <c r="V59" s="30"/>
      <c r="W59" s="30"/>
      <c r="X59" s="30"/>
      <c r="Y59" s="31"/>
      <c r="Z59" s="30">
        <f t="shared" si="66"/>
        <v>0</v>
      </c>
      <c r="AA59" s="30"/>
      <c r="AB59" s="31"/>
      <c r="AC59" s="30">
        <f t="shared" si="67"/>
        <v>0</v>
      </c>
      <c r="AD59" s="30"/>
      <c r="AE59" s="31"/>
      <c r="AF59" s="30">
        <f t="shared" si="68"/>
        <v>0</v>
      </c>
      <c r="AG59" s="30"/>
      <c r="AH59" s="31"/>
      <c r="AI59" s="30">
        <f t="shared" si="69"/>
        <v>0</v>
      </c>
      <c r="AJ59" s="30"/>
      <c r="AK59" s="30"/>
      <c r="AL59" s="30"/>
      <c r="AM59" s="30"/>
      <c r="AN59" s="31"/>
      <c r="AO59" s="30">
        <f t="shared" si="70"/>
        <v>0</v>
      </c>
      <c r="AP59" s="30"/>
      <c r="AQ59" s="31"/>
      <c r="AR59" s="31">
        <f>AS59+AT59+AU59+AV59+AW59</f>
        <v>0</v>
      </c>
      <c r="AS59" s="31"/>
      <c r="AT59" s="31"/>
      <c r="AU59" s="31"/>
      <c r="AV59" s="31"/>
      <c r="AW59" s="33"/>
      <c r="AX59" s="29"/>
    </row>
    <row r="60" spans="1:50" s="24" customFormat="1" ht="31.5" customHeight="1">
      <c r="A60" s="56" t="s">
        <v>47</v>
      </c>
      <c r="B60" s="16">
        <f>B62+B64+B66+B68+B70+B72+B74</f>
        <v>0</v>
      </c>
      <c r="C60" s="16">
        <f aca="true" t="shared" si="71" ref="C60:AW60">C62+C64+C66+C68+C70+C72+C74</f>
        <v>0</v>
      </c>
      <c r="D60" s="16">
        <f t="shared" si="71"/>
        <v>0</v>
      </c>
      <c r="E60" s="16">
        <f t="shared" si="71"/>
        <v>0</v>
      </c>
      <c r="F60" s="16">
        <f t="shared" si="71"/>
        <v>0</v>
      </c>
      <c r="G60" s="16">
        <f t="shared" si="71"/>
        <v>0</v>
      </c>
      <c r="H60" s="16">
        <f t="shared" si="71"/>
        <v>0</v>
      </c>
      <c r="I60" s="16">
        <f t="shared" si="71"/>
        <v>0</v>
      </c>
      <c r="J60" s="16">
        <f t="shared" si="71"/>
        <v>0</v>
      </c>
      <c r="K60" s="16">
        <f t="shared" si="71"/>
        <v>0</v>
      </c>
      <c r="L60" s="16">
        <f t="shared" si="71"/>
        <v>0</v>
      </c>
      <c r="M60" s="16">
        <f t="shared" si="71"/>
        <v>0</v>
      </c>
      <c r="N60" s="16">
        <f t="shared" si="71"/>
        <v>0</v>
      </c>
      <c r="O60" s="16">
        <f t="shared" si="71"/>
        <v>0</v>
      </c>
      <c r="P60" s="16">
        <f t="shared" si="71"/>
        <v>0</v>
      </c>
      <c r="Q60" s="16">
        <f t="shared" si="71"/>
        <v>0</v>
      </c>
      <c r="R60" s="16">
        <f t="shared" si="71"/>
        <v>0</v>
      </c>
      <c r="S60" s="16">
        <f t="shared" si="71"/>
        <v>0</v>
      </c>
      <c r="T60" s="16">
        <f t="shared" si="71"/>
        <v>0</v>
      </c>
      <c r="U60" s="16">
        <f t="shared" si="71"/>
        <v>0</v>
      </c>
      <c r="V60" s="16">
        <f t="shared" si="71"/>
        <v>0</v>
      </c>
      <c r="W60" s="16">
        <f t="shared" si="71"/>
        <v>0</v>
      </c>
      <c r="X60" s="16">
        <f t="shared" si="71"/>
        <v>0</v>
      </c>
      <c r="Y60" s="16">
        <f t="shared" si="71"/>
        <v>0</v>
      </c>
      <c r="Z60" s="16">
        <f t="shared" si="71"/>
        <v>0</v>
      </c>
      <c r="AA60" s="16">
        <f t="shared" si="71"/>
        <v>0</v>
      </c>
      <c r="AB60" s="16">
        <f t="shared" si="71"/>
        <v>0</v>
      </c>
      <c r="AC60" s="16">
        <f t="shared" si="71"/>
        <v>0</v>
      </c>
      <c r="AD60" s="16">
        <f t="shared" si="71"/>
        <v>0</v>
      </c>
      <c r="AE60" s="16">
        <f t="shared" si="71"/>
        <v>0</v>
      </c>
      <c r="AF60" s="16">
        <f t="shared" si="71"/>
        <v>0</v>
      </c>
      <c r="AG60" s="16">
        <f t="shared" si="71"/>
        <v>0</v>
      </c>
      <c r="AH60" s="16">
        <f t="shared" si="71"/>
        <v>0</v>
      </c>
      <c r="AI60" s="16">
        <f t="shared" si="71"/>
        <v>0</v>
      </c>
      <c r="AJ60" s="16">
        <f t="shared" si="71"/>
        <v>0</v>
      </c>
      <c r="AK60" s="16">
        <f t="shared" si="71"/>
        <v>0</v>
      </c>
      <c r="AL60" s="16">
        <f t="shared" si="71"/>
        <v>0</v>
      </c>
      <c r="AM60" s="16">
        <f t="shared" si="71"/>
        <v>0</v>
      </c>
      <c r="AN60" s="16">
        <f t="shared" si="71"/>
        <v>0</v>
      </c>
      <c r="AO60" s="16">
        <f t="shared" si="71"/>
        <v>0</v>
      </c>
      <c r="AP60" s="16">
        <f t="shared" si="71"/>
        <v>0</v>
      </c>
      <c r="AQ60" s="16">
        <f t="shared" si="71"/>
        <v>0</v>
      </c>
      <c r="AR60" s="16">
        <f t="shared" si="71"/>
        <v>0</v>
      </c>
      <c r="AS60" s="16">
        <f t="shared" si="71"/>
        <v>0</v>
      </c>
      <c r="AT60" s="16">
        <f t="shared" si="71"/>
        <v>0</v>
      </c>
      <c r="AU60" s="16">
        <f t="shared" si="71"/>
        <v>0</v>
      </c>
      <c r="AV60" s="16">
        <f t="shared" si="71"/>
        <v>0</v>
      </c>
      <c r="AW60" s="17">
        <f t="shared" si="71"/>
        <v>0</v>
      </c>
      <c r="AX60" s="23"/>
    </row>
    <row r="61" spans="1:50" s="24" customFormat="1" ht="31.5" customHeight="1">
      <c r="A61" s="57"/>
      <c r="B61" s="42">
        <f>B63+B65+B67+B69+B71+B73+B75</f>
        <v>1.99</v>
      </c>
      <c r="C61" s="42">
        <f aca="true" t="shared" si="72" ref="C61:AW61">C63+C65+C67+C69+C71+C73+C75</f>
        <v>1.99</v>
      </c>
      <c r="D61" s="42">
        <f t="shared" si="72"/>
        <v>0</v>
      </c>
      <c r="E61" s="42">
        <f t="shared" si="72"/>
        <v>0</v>
      </c>
      <c r="F61" s="42">
        <f t="shared" si="72"/>
        <v>0</v>
      </c>
      <c r="G61" s="42">
        <f t="shared" si="72"/>
        <v>0</v>
      </c>
      <c r="H61" s="42">
        <f t="shared" si="72"/>
        <v>0</v>
      </c>
      <c r="I61" s="42">
        <f t="shared" si="72"/>
        <v>0</v>
      </c>
      <c r="J61" s="42">
        <f t="shared" si="72"/>
        <v>0</v>
      </c>
      <c r="K61" s="42">
        <f t="shared" si="72"/>
        <v>0</v>
      </c>
      <c r="L61" s="42">
        <f t="shared" si="72"/>
        <v>0</v>
      </c>
      <c r="M61" s="42">
        <f t="shared" si="72"/>
        <v>0</v>
      </c>
      <c r="N61" s="42">
        <f t="shared" si="72"/>
        <v>0</v>
      </c>
      <c r="O61" s="42">
        <f t="shared" si="72"/>
        <v>0</v>
      </c>
      <c r="P61" s="42">
        <f t="shared" si="72"/>
        <v>0</v>
      </c>
      <c r="Q61" s="42">
        <f t="shared" si="72"/>
        <v>0</v>
      </c>
      <c r="R61" s="42">
        <f t="shared" si="72"/>
        <v>0</v>
      </c>
      <c r="S61" s="42">
        <f t="shared" si="72"/>
        <v>0</v>
      </c>
      <c r="T61" s="42">
        <f t="shared" si="72"/>
        <v>0</v>
      </c>
      <c r="U61" s="42">
        <f t="shared" si="72"/>
        <v>0</v>
      </c>
      <c r="V61" s="42">
        <f t="shared" si="72"/>
        <v>0</v>
      </c>
      <c r="W61" s="42">
        <f t="shared" si="72"/>
        <v>0</v>
      </c>
      <c r="X61" s="42">
        <f t="shared" si="72"/>
        <v>0</v>
      </c>
      <c r="Y61" s="43">
        <f t="shared" si="72"/>
        <v>0</v>
      </c>
      <c r="Z61" s="42">
        <f t="shared" si="72"/>
        <v>1.99</v>
      </c>
      <c r="AA61" s="42">
        <f t="shared" si="72"/>
        <v>1.99</v>
      </c>
      <c r="AB61" s="43">
        <f t="shared" si="72"/>
        <v>0</v>
      </c>
      <c r="AC61" s="42">
        <f t="shared" si="72"/>
        <v>0</v>
      </c>
      <c r="AD61" s="42">
        <f t="shared" si="72"/>
        <v>0</v>
      </c>
      <c r="AE61" s="42">
        <f t="shared" si="72"/>
        <v>0</v>
      </c>
      <c r="AF61" s="42">
        <f t="shared" si="72"/>
        <v>0</v>
      </c>
      <c r="AG61" s="42">
        <f t="shared" si="72"/>
        <v>0</v>
      </c>
      <c r="AH61" s="42">
        <f t="shared" si="72"/>
        <v>0</v>
      </c>
      <c r="AI61" s="42">
        <f t="shared" si="72"/>
        <v>0</v>
      </c>
      <c r="AJ61" s="42">
        <f t="shared" si="72"/>
        <v>0</v>
      </c>
      <c r="AK61" s="42">
        <f t="shared" si="72"/>
        <v>0</v>
      </c>
      <c r="AL61" s="42">
        <f t="shared" si="72"/>
        <v>0</v>
      </c>
      <c r="AM61" s="42">
        <f t="shared" si="72"/>
        <v>0</v>
      </c>
      <c r="AN61" s="42">
        <f t="shared" si="72"/>
        <v>0</v>
      </c>
      <c r="AO61" s="42">
        <f t="shared" si="72"/>
        <v>0</v>
      </c>
      <c r="AP61" s="42">
        <f t="shared" si="72"/>
        <v>0</v>
      </c>
      <c r="AQ61" s="42">
        <f t="shared" si="72"/>
        <v>0</v>
      </c>
      <c r="AR61" s="42">
        <f t="shared" si="72"/>
        <v>0</v>
      </c>
      <c r="AS61" s="42">
        <f t="shared" si="72"/>
        <v>0</v>
      </c>
      <c r="AT61" s="42">
        <f t="shared" si="72"/>
        <v>0</v>
      </c>
      <c r="AU61" s="42">
        <f t="shared" si="72"/>
        <v>0</v>
      </c>
      <c r="AV61" s="42">
        <f t="shared" si="72"/>
        <v>0</v>
      </c>
      <c r="AW61" s="44">
        <f t="shared" si="72"/>
        <v>0</v>
      </c>
      <c r="AX61" s="23"/>
    </row>
    <row r="62" spans="1:50" ht="31.5" customHeight="1">
      <c r="A62" s="62" t="s">
        <v>48</v>
      </c>
      <c r="B62" s="45">
        <f aca="true" t="shared" si="73" ref="B62:B75">C62+D62+E62+F62+G62</f>
        <v>0</v>
      </c>
      <c r="C62" s="45">
        <f>P62+AA62+AJ62+J62</f>
        <v>0</v>
      </c>
      <c r="D62" s="45">
        <f aca="true" t="shared" si="74" ref="D62:D75">K62+Q62+V62+AK62</f>
        <v>0</v>
      </c>
      <c r="E62" s="45">
        <f aca="true" t="shared" si="75" ref="E62:E75">L62+R62+W62+AL62</f>
        <v>0</v>
      </c>
      <c r="F62" s="45">
        <f aca="true" t="shared" si="76" ref="F62:F75">M62+S62+X62+AD62+AM62+AP62</f>
        <v>0</v>
      </c>
      <c r="G62" s="45">
        <f aca="true" t="shared" si="77" ref="G62:G75">AG62</f>
        <v>0</v>
      </c>
      <c r="H62" s="46">
        <f aca="true" t="shared" si="78" ref="H62:H75">N62+T62+Y62+AB62+AE62+AH62+AN62+AQ62</f>
        <v>0</v>
      </c>
      <c r="I62" s="45">
        <f aca="true" t="shared" si="79" ref="I62:I75">K62+L62+M62</f>
        <v>0</v>
      </c>
      <c r="J62" s="45"/>
      <c r="K62" s="45"/>
      <c r="L62" s="45"/>
      <c r="M62" s="45"/>
      <c r="N62" s="46"/>
      <c r="O62" s="45">
        <f aca="true" t="shared" si="80" ref="O62:O75">P62+Q62+R62+S62</f>
        <v>0</v>
      </c>
      <c r="P62" s="45"/>
      <c r="Q62" s="45"/>
      <c r="R62" s="45"/>
      <c r="S62" s="45"/>
      <c r="T62" s="46"/>
      <c r="U62" s="45">
        <f aca="true" t="shared" si="81" ref="U62:U75">V62+W62+X62</f>
        <v>0</v>
      </c>
      <c r="V62" s="45"/>
      <c r="W62" s="45"/>
      <c r="X62" s="45"/>
      <c r="Y62" s="46"/>
      <c r="Z62" s="45">
        <f aca="true" t="shared" si="82" ref="Z62:Z75">AA62</f>
        <v>0</v>
      </c>
      <c r="AA62" s="45"/>
      <c r="AB62" s="46"/>
      <c r="AC62" s="45">
        <f aca="true" t="shared" si="83" ref="AC62:AC75">AD62</f>
        <v>0</v>
      </c>
      <c r="AD62" s="45"/>
      <c r="AE62" s="46"/>
      <c r="AF62" s="45">
        <f aca="true" t="shared" si="84" ref="AF62:AF75">AG62</f>
        <v>0</v>
      </c>
      <c r="AG62" s="45"/>
      <c r="AH62" s="46"/>
      <c r="AI62" s="45">
        <f aca="true" t="shared" si="85" ref="AI62:AI75">AJ62+AK62+AL62+AM62</f>
        <v>0</v>
      </c>
      <c r="AJ62" s="45"/>
      <c r="AK62" s="45"/>
      <c r="AL62" s="45"/>
      <c r="AM62" s="45"/>
      <c r="AN62" s="46"/>
      <c r="AO62" s="45">
        <f aca="true" t="shared" si="86" ref="AO62:AO75">AP62</f>
        <v>0</v>
      </c>
      <c r="AP62" s="45"/>
      <c r="AQ62" s="46"/>
      <c r="AR62" s="46"/>
      <c r="AS62" s="46"/>
      <c r="AT62" s="46"/>
      <c r="AU62" s="46"/>
      <c r="AV62" s="46"/>
      <c r="AW62" s="47"/>
      <c r="AX62" s="29"/>
    </row>
    <row r="63" spans="1:50" ht="31.5" customHeight="1">
      <c r="A63" s="63"/>
      <c r="B63" s="48">
        <f t="shared" si="73"/>
        <v>1.99</v>
      </c>
      <c r="C63" s="48">
        <f>P63+AA63+AJ63+J63</f>
        <v>1.99</v>
      </c>
      <c r="D63" s="48">
        <f t="shared" si="74"/>
        <v>0</v>
      </c>
      <c r="E63" s="48">
        <f t="shared" si="75"/>
        <v>0</v>
      </c>
      <c r="F63" s="48">
        <f t="shared" si="76"/>
        <v>0</v>
      </c>
      <c r="G63" s="48">
        <f t="shared" si="77"/>
        <v>0</v>
      </c>
      <c r="H63" s="49">
        <f t="shared" si="78"/>
        <v>0</v>
      </c>
      <c r="I63" s="48">
        <f t="shared" si="79"/>
        <v>0</v>
      </c>
      <c r="J63" s="48"/>
      <c r="K63" s="48"/>
      <c r="L63" s="48"/>
      <c r="M63" s="48"/>
      <c r="N63" s="49"/>
      <c r="O63" s="48">
        <f t="shared" si="80"/>
        <v>0</v>
      </c>
      <c r="P63" s="48"/>
      <c r="Q63" s="48"/>
      <c r="R63" s="48"/>
      <c r="S63" s="48"/>
      <c r="T63" s="49"/>
      <c r="U63" s="48">
        <f t="shared" si="81"/>
        <v>0</v>
      </c>
      <c r="V63" s="48"/>
      <c r="W63" s="48"/>
      <c r="X63" s="48"/>
      <c r="Y63" s="49"/>
      <c r="Z63" s="48">
        <f t="shared" si="82"/>
        <v>1.99</v>
      </c>
      <c r="AA63" s="48">
        <v>1.99</v>
      </c>
      <c r="AB63" s="49"/>
      <c r="AC63" s="48">
        <f t="shared" si="83"/>
        <v>0</v>
      </c>
      <c r="AD63" s="48"/>
      <c r="AE63" s="49"/>
      <c r="AF63" s="48">
        <f t="shared" si="84"/>
        <v>0</v>
      </c>
      <c r="AG63" s="48"/>
      <c r="AH63" s="49"/>
      <c r="AI63" s="48">
        <f t="shared" si="85"/>
        <v>0</v>
      </c>
      <c r="AJ63" s="48"/>
      <c r="AK63" s="48"/>
      <c r="AL63" s="48"/>
      <c r="AM63" s="48"/>
      <c r="AN63" s="49"/>
      <c r="AO63" s="48">
        <f t="shared" si="86"/>
        <v>0</v>
      </c>
      <c r="AP63" s="48"/>
      <c r="AQ63" s="49"/>
      <c r="AR63" s="49">
        <f>AS63+AT63+AU63+AV63+AW63</f>
        <v>0</v>
      </c>
      <c r="AS63" s="49"/>
      <c r="AT63" s="49"/>
      <c r="AU63" s="49"/>
      <c r="AV63" s="49"/>
      <c r="AW63" s="50"/>
      <c r="AX63" s="29"/>
    </row>
    <row r="64" spans="1:50" ht="31.5" customHeight="1">
      <c r="A64" s="62" t="s">
        <v>49</v>
      </c>
      <c r="B64" s="27">
        <f t="shared" si="73"/>
        <v>0</v>
      </c>
      <c r="C64" s="27">
        <f>P64+AA64+AJ64</f>
        <v>0</v>
      </c>
      <c r="D64" s="27">
        <f t="shared" si="74"/>
        <v>0</v>
      </c>
      <c r="E64" s="27">
        <f t="shared" si="75"/>
        <v>0</v>
      </c>
      <c r="F64" s="27">
        <f t="shared" si="76"/>
        <v>0</v>
      </c>
      <c r="G64" s="27">
        <f t="shared" si="77"/>
        <v>0</v>
      </c>
      <c r="H64" s="28">
        <f t="shared" si="78"/>
        <v>0</v>
      </c>
      <c r="I64" s="27">
        <f t="shared" si="79"/>
        <v>0</v>
      </c>
      <c r="J64" s="27"/>
      <c r="K64" s="27"/>
      <c r="L64" s="27"/>
      <c r="M64" s="27"/>
      <c r="N64" s="28"/>
      <c r="O64" s="27">
        <f t="shared" si="80"/>
        <v>0</v>
      </c>
      <c r="P64" s="27"/>
      <c r="Q64" s="27"/>
      <c r="R64" s="27"/>
      <c r="S64" s="27"/>
      <c r="T64" s="28"/>
      <c r="U64" s="27">
        <f t="shared" si="81"/>
        <v>0</v>
      </c>
      <c r="V64" s="27"/>
      <c r="W64" s="27"/>
      <c r="X64" s="27"/>
      <c r="Y64" s="28"/>
      <c r="Z64" s="27">
        <f t="shared" si="82"/>
        <v>0</v>
      </c>
      <c r="AA64" s="27"/>
      <c r="AB64" s="28"/>
      <c r="AC64" s="27">
        <f t="shared" si="83"/>
        <v>0</v>
      </c>
      <c r="AD64" s="27"/>
      <c r="AE64" s="28"/>
      <c r="AF64" s="27">
        <f t="shared" si="84"/>
        <v>0</v>
      </c>
      <c r="AG64" s="27"/>
      <c r="AH64" s="28"/>
      <c r="AI64" s="27">
        <f t="shared" si="85"/>
        <v>0</v>
      </c>
      <c r="AJ64" s="27"/>
      <c r="AK64" s="27"/>
      <c r="AL64" s="27"/>
      <c r="AM64" s="27"/>
      <c r="AN64" s="28"/>
      <c r="AO64" s="27">
        <f t="shared" si="86"/>
        <v>0</v>
      </c>
      <c r="AP64" s="27"/>
      <c r="AQ64" s="28"/>
      <c r="AR64" s="28"/>
      <c r="AS64" s="28"/>
      <c r="AT64" s="28"/>
      <c r="AU64" s="28"/>
      <c r="AV64" s="28"/>
      <c r="AW64" s="32"/>
      <c r="AX64" s="29"/>
    </row>
    <row r="65" spans="1:50" ht="31.5" customHeight="1">
      <c r="A65" s="63"/>
      <c r="B65" s="30">
        <f t="shared" si="73"/>
        <v>0</v>
      </c>
      <c r="C65" s="30">
        <f>P65+AA65+AJ65</f>
        <v>0</v>
      </c>
      <c r="D65" s="30">
        <f t="shared" si="74"/>
        <v>0</v>
      </c>
      <c r="E65" s="30">
        <f t="shared" si="75"/>
        <v>0</v>
      </c>
      <c r="F65" s="30">
        <f t="shared" si="76"/>
        <v>0</v>
      </c>
      <c r="G65" s="30">
        <f t="shared" si="77"/>
        <v>0</v>
      </c>
      <c r="H65" s="31">
        <f t="shared" si="78"/>
        <v>0</v>
      </c>
      <c r="I65" s="30">
        <f t="shared" si="79"/>
        <v>0</v>
      </c>
      <c r="J65" s="30"/>
      <c r="K65" s="30"/>
      <c r="L65" s="30"/>
      <c r="M65" s="30"/>
      <c r="N65" s="31"/>
      <c r="O65" s="30">
        <f t="shared" si="80"/>
        <v>0</v>
      </c>
      <c r="P65" s="30"/>
      <c r="Q65" s="30"/>
      <c r="R65" s="30"/>
      <c r="S65" s="30"/>
      <c r="T65" s="31"/>
      <c r="U65" s="30">
        <f t="shared" si="81"/>
        <v>0</v>
      </c>
      <c r="V65" s="30"/>
      <c r="W65" s="30"/>
      <c r="X65" s="30"/>
      <c r="Y65" s="31"/>
      <c r="Z65" s="30">
        <f t="shared" si="82"/>
        <v>0</v>
      </c>
      <c r="AA65" s="30"/>
      <c r="AB65" s="31"/>
      <c r="AC65" s="30">
        <f t="shared" si="83"/>
        <v>0</v>
      </c>
      <c r="AD65" s="30"/>
      <c r="AE65" s="31"/>
      <c r="AF65" s="30">
        <f t="shared" si="84"/>
        <v>0</v>
      </c>
      <c r="AG65" s="30"/>
      <c r="AH65" s="31"/>
      <c r="AI65" s="30">
        <f t="shared" si="85"/>
        <v>0</v>
      </c>
      <c r="AJ65" s="30"/>
      <c r="AK65" s="30"/>
      <c r="AL65" s="30"/>
      <c r="AM65" s="30"/>
      <c r="AN65" s="31"/>
      <c r="AO65" s="30">
        <f t="shared" si="86"/>
        <v>0</v>
      </c>
      <c r="AP65" s="30"/>
      <c r="AQ65" s="31"/>
      <c r="AR65" s="31">
        <f>AS65+AT65+AU65+AV65+AW65</f>
        <v>0</v>
      </c>
      <c r="AS65" s="31"/>
      <c r="AT65" s="31"/>
      <c r="AU65" s="31"/>
      <c r="AV65" s="31"/>
      <c r="AW65" s="33"/>
      <c r="AX65" s="29"/>
    </row>
    <row r="66" spans="1:50" ht="31.5" customHeight="1">
      <c r="A66" s="62" t="s">
        <v>50</v>
      </c>
      <c r="B66" s="27">
        <f t="shared" si="73"/>
        <v>0</v>
      </c>
      <c r="C66" s="27">
        <f aca="true" t="shared" si="87" ref="C66:C75">P66+AA66+AJ66</f>
        <v>0</v>
      </c>
      <c r="D66" s="27">
        <f t="shared" si="74"/>
        <v>0</v>
      </c>
      <c r="E66" s="27">
        <f t="shared" si="75"/>
        <v>0</v>
      </c>
      <c r="F66" s="27">
        <f t="shared" si="76"/>
        <v>0</v>
      </c>
      <c r="G66" s="27">
        <f t="shared" si="77"/>
        <v>0</v>
      </c>
      <c r="H66" s="28">
        <f t="shared" si="78"/>
        <v>0</v>
      </c>
      <c r="I66" s="27">
        <f t="shared" si="79"/>
        <v>0</v>
      </c>
      <c r="J66" s="27"/>
      <c r="K66" s="27"/>
      <c r="L66" s="27"/>
      <c r="M66" s="27"/>
      <c r="N66" s="28"/>
      <c r="O66" s="27">
        <f t="shared" si="80"/>
        <v>0</v>
      </c>
      <c r="P66" s="27"/>
      <c r="Q66" s="27"/>
      <c r="R66" s="27"/>
      <c r="S66" s="27"/>
      <c r="T66" s="28"/>
      <c r="U66" s="27">
        <f t="shared" si="81"/>
        <v>0</v>
      </c>
      <c r="V66" s="27"/>
      <c r="W66" s="27"/>
      <c r="X66" s="27"/>
      <c r="Y66" s="28"/>
      <c r="Z66" s="27">
        <f t="shared" si="82"/>
        <v>0</v>
      </c>
      <c r="AA66" s="27"/>
      <c r="AB66" s="28"/>
      <c r="AC66" s="27">
        <f t="shared" si="83"/>
        <v>0</v>
      </c>
      <c r="AD66" s="27"/>
      <c r="AE66" s="28"/>
      <c r="AF66" s="27">
        <f t="shared" si="84"/>
        <v>0</v>
      </c>
      <c r="AG66" s="27"/>
      <c r="AH66" s="28"/>
      <c r="AI66" s="27">
        <f t="shared" si="85"/>
        <v>0</v>
      </c>
      <c r="AJ66" s="27"/>
      <c r="AK66" s="27"/>
      <c r="AL66" s="27"/>
      <c r="AM66" s="27"/>
      <c r="AN66" s="28"/>
      <c r="AO66" s="27">
        <f t="shared" si="86"/>
        <v>0</v>
      </c>
      <c r="AP66" s="27"/>
      <c r="AQ66" s="28"/>
      <c r="AR66" s="28"/>
      <c r="AS66" s="28"/>
      <c r="AT66" s="28"/>
      <c r="AU66" s="28"/>
      <c r="AV66" s="28"/>
      <c r="AW66" s="32"/>
      <c r="AX66" s="29"/>
    </row>
    <row r="67" spans="1:50" ht="31.5" customHeight="1">
      <c r="A67" s="63"/>
      <c r="B67" s="30">
        <f t="shared" si="73"/>
        <v>0</v>
      </c>
      <c r="C67" s="30">
        <f t="shared" si="87"/>
        <v>0</v>
      </c>
      <c r="D67" s="30">
        <f t="shared" si="74"/>
        <v>0</v>
      </c>
      <c r="E67" s="30">
        <f t="shared" si="75"/>
        <v>0</v>
      </c>
      <c r="F67" s="30">
        <f t="shared" si="76"/>
        <v>0</v>
      </c>
      <c r="G67" s="30">
        <f t="shared" si="77"/>
        <v>0</v>
      </c>
      <c r="H67" s="31">
        <f t="shared" si="78"/>
        <v>0</v>
      </c>
      <c r="I67" s="30">
        <f t="shared" si="79"/>
        <v>0</v>
      </c>
      <c r="J67" s="30"/>
      <c r="K67" s="30"/>
      <c r="L67" s="30"/>
      <c r="M67" s="30"/>
      <c r="N67" s="31"/>
      <c r="O67" s="30">
        <f t="shared" si="80"/>
        <v>0</v>
      </c>
      <c r="P67" s="30"/>
      <c r="Q67" s="30"/>
      <c r="R67" s="30"/>
      <c r="S67" s="30"/>
      <c r="T67" s="31"/>
      <c r="U67" s="30">
        <f t="shared" si="81"/>
        <v>0</v>
      </c>
      <c r="V67" s="30"/>
      <c r="W67" s="30"/>
      <c r="X67" s="30"/>
      <c r="Y67" s="31"/>
      <c r="Z67" s="30">
        <f t="shared" si="82"/>
        <v>0</v>
      </c>
      <c r="AA67" s="30"/>
      <c r="AB67" s="31"/>
      <c r="AC67" s="30">
        <f t="shared" si="83"/>
        <v>0</v>
      </c>
      <c r="AD67" s="30"/>
      <c r="AE67" s="31"/>
      <c r="AF67" s="30">
        <f t="shared" si="84"/>
        <v>0</v>
      </c>
      <c r="AG67" s="30"/>
      <c r="AH67" s="31"/>
      <c r="AI67" s="30">
        <f t="shared" si="85"/>
        <v>0</v>
      </c>
      <c r="AJ67" s="30"/>
      <c r="AK67" s="30"/>
      <c r="AL67" s="30"/>
      <c r="AM67" s="30"/>
      <c r="AN67" s="31"/>
      <c r="AO67" s="30">
        <f t="shared" si="86"/>
        <v>0</v>
      </c>
      <c r="AP67" s="30"/>
      <c r="AQ67" s="31"/>
      <c r="AR67" s="31">
        <f>AS67+AT67+AU67+AV67+AW67</f>
        <v>0</v>
      </c>
      <c r="AS67" s="31"/>
      <c r="AT67" s="31"/>
      <c r="AU67" s="31"/>
      <c r="AV67" s="31"/>
      <c r="AW67" s="33"/>
      <c r="AX67" s="29"/>
    </row>
    <row r="68" spans="1:50" ht="31.5" customHeight="1">
      <c r="A68" s="62" t="s">
        <v>51</v>
      </c>
      <c r="B68" s="27">
        <f t="shared" si="73"/>
        <v>0</v>
      </c>
      <c r="C68" s="27">
        <f t="shared" si="87"/>
        <v>0</v>
      </c>
      <c r="D68" s="27">
        <f t="shared" si="74"/>
        <v>0</v>
      </c>
      <c r="E68" s="27">
        <f t="shared" si="75"/>
        <v>0</v>
      </c>
      <c r="F68" s="27">
        <f t="shared" si="76"/>
        <v>0</v>
      </c>
      <c r="G68" s="27">
        <f t="shared" si="77"/>
        <v>0</v>
      </c>
      <c r="H68" s="28">
        <f t="shared" si="78"/>
        <v>0</v>
      </c>
      <c r="I68" s="27">
        <f t="shared" si="79"/>
        <v>0</v>
      </c>
      <c r="J68" s="27"/>
      <c r="K68" s="27"/>
      <c r="L68" s="27"/>
      <c r="M68" s="27"/>
      <c r="N68" s="28"/>
      <c r="O68" s="27">
        <f t="shared" si="80"/>
        <v>0</v>
      </c>
      <c r="P68" s="27"/>
      <c r="Q68" s="27"/>
      <c r="R68" s="27"/>
      <c r="S68" s="27"/>
      <c r="T68" s="28"/>
      <c r="U68" s="27">
        <f t="shared" si="81"/>
        <v>0</v>
      </c>
      <c r="V68" s="27"/>
      <c r="W68" s="27"/>
      <c r="X68" s="27"/>
      <c r="Y68" s="28"/>
      <c r="Z68" s="27">
        <f t="shared" si="82"/>
        <v>0</v>
      </c>
      <c r="AA68" s="27"/>
      <c r="AB68" s="28"/>
      <c r="AC68" s="27">
        <f t="shared" si="83"/>
        <v>0</v>
      </c>
      <c r="AD68" s="27"/>
      <c r="AE68" s="28"/>
      <c r="AF68" s="27">
        <f t="shared" si="84"/>
        <v>0</v>
      </c>
      <c r="AG68" s="27"/>
      <c r="AH68" s="28"/>
      <c r="AI68" s="27">
        <f t="shared" si="85"/>
        <v>0</v>
      </c>
      <c r="AJ68" s="27"/>
      <c r="AK68" s="27"/>
      <c r="AL68" s="27"/>
      <c r="AM68" s="27"/>
      <c r="AN68" s="28"/>
      <c r="AO68" s="27">
        <f t="shared" si="86"/>
        <v>0</v>
      </c>
      <c r="AP68" s="27"/>
      <c r="AQ68" s="28"/>
      <c r="AR68" s="28"/>
      <c r="AS68" s="28"/>
      <c r="AT68" s="28"/>
      <c r="AU68" s="28"/>
      <c r="AV68" s="28"/>
      <c r="AW68" s="32"/>
      <c r="AX68" s="29"/>
    </row>
    <row r="69" spans="1:50" ht="31.5" customHeight="1">
      <c r="A69" s="63"/>
      <c r="B69" s="30">
        <f t="shared" si="73"/>
        <v>0</v>
      </c>
      <c r="C69" s="30">
        <f t="shared" si="87"/>
        <v>0</v>
      </c>
      <c r="D69" s="30">
        <f t="shared" si="74"/>
        <v>0</v>
      </c>
      <c r="E69" s="30">
        <f t="shared" si="75"/>
        <v>0</v>
      </c>
      <c r="F69" s="30">
        <f t="shared" si="76"/>
        <v>0</v>
      </c>
      <c r="G69" s="30">
        <f t="shared" si="77"/>
        <v>0</v>
      </c>
      <c r="H69" s="31">
        <f t="shared" si="78"/>
        <v>0</v>
      </c>
      <c r="I69" s="30">
        <f t="shared" si="79"/>
        <v>0</v>
      </c>
      <c r="J69" s="30"/>
      <c r="K69" s="30"/>
      <c r="L69" s="30"/>
      <c r="M69" s="30"/>
      <c r="N69" s="31"/>
      <c r="O69" s="30">
        <f t="shared" si="80"/>
        <v>0</v>
      </c>
      <c r="P69" s="30"/>
      <c r="Q69" s="30"/>
      <c r="R69" s="30"/>
      <c r="S69" s="30"/>
      <c r="T69" s="31"/>
      <c r="U69" s="30">
        <f t="shared" si="81"/>
        <v>0</v>
      </c>
      <c r="V69" s="30"/>
      <c r="W69" s="30"/>
      <c r="X69" s="30"/>
      <c r="Y69" s="31"/>
      <c r="Z69" s="30">
        <f t="shared" si="82"/>
        <v>0</v>
      </c>
      <c r="AA69" s="30"/>
      <c r="AB69" s="31"/>
      <c r="AC69" s="30">
        <f t="shared" si="83"/>
        <v>0</v>
      </c>
      <c r="AD69" s="30"/>
      <c r="AE69" s="31"/>
      <c r="AF69" s="30">
        <f t="shared" si="84"/>
        <v>0</v>
      </c>
      <c r="AG69" s="30"/>
      <c r="AH69" s="31"/>
      <c r="AI69" s="30">
        <f t="shared" si="85"/>
        <v>0</v>
      </c>
      <c r="AJ69" s="30"/>
      <c r="AK69" s="30"/>
      <c r="AL69" s="30"/>
      <c r="AM69" s="30"/>
      <c r="AN69" s="31"/>
      <c r="AO69" s="30">
        <f t="shared" si="86"/>
        <v>0</v>
      </c>
      <c r="AP69" s="30"/>
      <c r="AQ69" s="31"/>
      <c r="AR69" s="31">
        <f>AS69+AT69+AU69+AV69+AW69</f>
        <v>0</v>
      </c>
      <c r="AS69" s="31"/>
      <c r="AT69" s="31"/>
      <c r="AU69" s="31"/>
      <c r="AV69" s="31"/>
      <c r="AW69" s="33"/>
      <c r="AX69" s="29"/>
    </row>
    <row r="70" spans="1:50" ht="31.5" customHeight="1">
      <c r="A70" s="62" t="s">
        <v>52</v>
      </c>
      <c r="B70" s="27">
        <f t="shared" si="73"/>
        <v>0</v>
      </c>
      <c r="C70" s="27">
        <f t="shared" si="87"/>
        <v>0</v>
      </c>
      <c r="D70" s="27">
        <f t="shared" si="74"/>
        <v>0</v>
      </c>
      <c r="E70" s="27">
        <f t="shared" si="75"/>
        <v>0</v>
      </c>
      <c r="F70" s="27">
        <f t="shared" si="76"/>
        <v>0</v>
      </c>
      <c r="G70" s="27">
        <f t="shared" si="77"/>
        <v>0</v>
      </c>
      <c r="H70" s="28">
        <f t="shared" si="78"/>
        <v>0</v>
      </c>
      <c r="I70" s="27">
        <f t="shared" si="79"/>
        <v>0</v>
      </c>
      <c r="J70" s="27"/>
      <c r="K70" s="27"/>
      <c r="L70" s="27"/>
      <c r="M70" s="27"/>
      <c r="N70" s="28"/>
      <c r="O70" s="27">
        <f t="shared" si="80"/>
        <v>0</v>
      </c>
      <c r="P70" s="27"/>
      <c r="Q70" s="27"/>
      <c r="R70" s="27"/>
      <c r="S70" s="27"/>
      <c r="T70" s="28"/>
      <c r="U70" s="27">
        <f t="shared" si="81"/>
        <v>0</v>
      </c>
      <c r="V70" s="27"/>
      <c r="W70" s="27"/>
      <c r="X70" s="27"/>
      <c r="Y70" s="28"/>
      <c r="Z70" s="27">
        <f t="shared" si="82"/>
        <v>0</v>
      </c>
      <c r="AA70" s="27"/>
      <c r="AB70" s="28"/>
      <c r="AC70" s="27">
        <f t="shared" si="83"/>
        <v>0</v>
      </c>
      <c r="AD70" s="27"/>
      <c r="AE70" s="28"/>
      <c r="AF70" s="27">
        <f t="shared" si="84"/>
        <v>0</v>
      </c>
      <c r="AG70" s="27"/>
      <c r="AH70" s="28"/>
      <c r="AI70" s="27">
        <f t="shared" si="85"/>
        <v>0</v>
      </c>
      <c r="AJ70" s="27"/>
      <c r="AK70" s="27"/>
      <c r="AL70" s="27"/>
      <c r="AM70" s="27"/>
      <c r="AN70" s="28"/>
      <c r="AO70" s="27">
        <f t="shared" si="86"/>
        <v>0</v>
      </c>
      <c r="AP70" s="27"/>
      <c r="AQ70" s="28"/>
      <c r="AR70" s="28"/>
      <c r="AS70" s="28"/>
      <c r="AT70" s="28"/>
      <c r="AU70" s="28"/>
      <c r="AV70" s="28"/>
      <c r="AW70" s="32"/>
      <c r="AX70" s="29"/>
    </row>
    <row r="71" spans="1:50" ht="31.5" customHeight="1">
      <c r="A71" s="63"/>
      <c r="B71" s="30">
        <f t="shared" si="73"/>
        <v>0</v>
      </c>
      <c r="C71" s="30">
        <f t="shared" si="87"/>
        <v>0</v>
      </c>
      <c r="D71" s="30">
        <f t="shared" si="74"/>
        <v>0</v>
      </c>
      <c r="E71" s="30">
        <f t="shared" si="75"/>
        <v>0</v>
      </c>
      <c r="F71" s="30">
        <f t="shared" si="76"/>
        <v>0</v>
      </c>
      <c r="G71" s="30">
        <f t="shared" si="77"/>
        <v>0</v>
      </c>
      <c r="H71" s="31">
        <f t="shared" si="78"/>
        <v>0</v>
      </c>
      <c r="I71" s="30">
        <f t="shared" si="79"/>
        <v>0</v>
      </c>
      <c r="J71" s="30"/>
      <c r="K71" s="30"/>
      <c r="L71" s="30"/>
      <c r="M71" s="30"/>
      <c r="N71" s="31"/>
      <c r="O71" s="30">
        <f t="shared" si="80"/>
        <v>0</v>
      </c>
      <c r="P71" s="30"/>
      <c r="Q71" s="30"/>
      <c r="R71" s="30"/>
      <c r="S71" s="30"/>
      <c r="T71" s="31"/>
      <c r="U71" s="30">
        <f t="shared" si="81"/>
        <v>0</v>
      </c>
      <c r="V71" s="30"/>
      <c r="W71" s="30"/>
      <c r="X71" s="30"/>
      <c r="Y71" s="31"/>
      <c r="Z71" s="30">
        <f t="shared" si="82"/>
        <v>0</v>
      </c>
      <c r="AA71" s="30"/>
      <c r="AB71" s="31"/>
      <c r="AC71" s="30">
        <f t="shared" si="83"/>
        <v>0</v>
      </c>
      <c r="AD71" s="30"/>
      <c r="AE71" s="31"/>
      <c r="AF71" s="30">
        <f t="shared" si="84"/>
        <v>0</v>
      </c>
      <c r="AG71" s="30"/>
      <c r="AH71" s="31"/>
      <c r="AI71" s="30">
        <f t="shared" si="85"/>
        <v>0</v>
      </c>
      <c r="AJ71" s="30"/>
      <c r="AK71" s="30"/>
      <c r="AL71" s="30"/>
      <c r="AM71" s="30"/>
      <c r="AN71" s="31"/>
      <c r="AO71" s="30">
        <f t="shared" si="86"/>
        <v>0</v>
      </c>
      <c r="AP71" s="30"/>
      <c r="AQ71" s="31"/>
      <c r="AR71" s="31">
        <f>AS71+AT71+AU71+AV71+AW71</f>
        <v>0</v>
      </c>
      <c r="AS71" s="31"/>
      <c r="AT71" s="31"/>
      <c r="AU71" s="31"/>
      <c r="AV71" s="31"/>
      <c r="AW71" s="33"/>
      <c r="AX71" s="29"/>
    </row>
    <row r="72" spans="1:50" ht="31.5" customHeight="1">
      <c r="A72" s="62" t="s">
        <v>53</v>
      </c>
      <c r="B72" s="27">
        <f t="shared" si="73"/>
        <v>0</v>
      </c>
      <c r="C72" s="27">
        <f t="shared" si="87"/>
        <v>0</v>
      </c>
      <c r="D72" s="27">
        <f t="shared" si="74"/>
        <v>0</v>
      </c>
      <c r="E72" s="27">
        <f t="shared" si="75"/>
        <v>0</v>
      </c>
      <c r="F72" s="27">
        <f t="shared" si="76"/>
        <v>0</v>
      </c>
      <c r="G72" s="27">
        <f t="shared" si="77"/>
        <v>0</v>
      </c>
      <c r="H72" s="28">
        <f t="shared" si="78"/>
        <v>0</v>
      </c>
      <c r="I72" s="27">
        <f t="shared" si="79"/>
        <v>0</v>
      </c>
      <c r="J72" s="27"/>
      <c r="K72" s="27"/>
      <c r="L72" s="27"/>
      <c r="M72" s="27"/>
      <c r="N72" s="28"/>
      <c r="O72" s="27">
        <f t="shared" si="80"/>
        <v>0</v>
      </c>
      <c r="P72" s="27"/>
      <c r="Q72" s="27"/>
      <c r="R72" s="27"/>
      <c r="S72" s="27"/>
      <c r="T72" s="28"/>
      <c r="U72" s="27">
        <f t="shared" si="81"/>
        <v>0</v>
      </c>
      <c r="V72" s="27"/>
      <c r="W72" s="27"/>
      <c r="X72" s="27"/>
      <c r="Y72" s="28"/>
      <c r="Z72" s="27">
        <f t="shared" si="82"/>
        <v>0</v>
      </c>
      <c r="AA72" s="27"/>
      <c r="AB72" s="28"/>
      <c r="AC72" s="27">
        <f t="shared" si="83"/>
        <v>0</v>
      </c>
      <c r="AD72" s="27"/>
      <c r="AE72" s="28"/>
      <c r="AF72" s="27">
        <f t="shared" si="84"/>
        <v>0</v>
      </c>
      <c r="AG72" s="27"/>
      <c r="AH72" s="28"/>
      <c r="AI72" s="27">
        <f t="shared" si="85"/>
        <v>0</v>
      </c>
      <c r="AJ72" s="27"/>
      <c r="AK72" s="27"/>
      <c r="AL72" s="27"/>
      <c r="AM72" s="27"/>
      <c r="AN72" s="28"/>
      <c r="AO72" s="27">
        <f t="shared" si="86"/>
        <v>0</v>
      </c>
      <c r="AP72" s="27"/>
      <c r="AQ72" s="28"/>
      <c r="AR72" s="28"/>
      <c r="AS72" s="28"/>
      <c r="AT72" s="28"/>
      <c r="AU72" s="28"/>
      <c r="AV72" s="28"/>
      <c r="AW72" s="32"/>
      <c r="AX72" s="29"/>
    </row>
    <row r="73" spans="1:50" ht="31.5" customHeight="1">
      <c r="A73" s="63"/>
      <c r="B73" s="30">
        <f t="shared" si="73"/>
        <v>0</v>
      </c>
      <c r="C73" s="30">
        <f t="shared" si="87"/>
        <v>0</v>
      </c>
      <c r="D73" s="30">
        <f t="shared" si="74"/>
        <v>0</v>
      </c>
      <c r="E73" s="30">
        <f t="shared" si="75"/>
        <v>0</v>
      </c>
      <c r="F73" s="30">
        <f t="shared" si="76"/>
        <v>0</v>
      </c>
      <c r="G73" s="30">
        <f t="shared" si="77"/>
        <v>0</v>
      </c>
      <c r="H73" s="31">
        <f t="shared" si="78"/>
        <v>0</v>
      </c>
      <c r="I73" s="30">
        <f t="shared" si="79"/>
        <v>0</v>
      </c>
      <c r="J73" s="30"/>
      <c r="K73" s="30"/>
      <c r="L73" s="30"/>
      <c r="M73" s="30"/>
      <c r="N73" s="31"/>
      <c r="O73" s="30">
        <f t="shared" si="80"/>
        <v>0</v>
      </c>
      <c r="P73" s="30"/>
      <c r="Q73" s="30"/>
      <c r="R73" s="30"/>
      <c r="S73" s="30"/>
      <c r="T73" s="31"/>
      <c r="U73" s="30">
        <f t="shared" si="81"/>
        <v>0</v>
      </c>
      <c r="V73" s="30"/>
      <c r="W73" s="30"/>
      <c r="X73" s="30"/>
      <c r="Y73" s="31"/>
      <c r="Z73" s="30">
        <f t="shared" si="82"/>
        <v>0</v>
      </c>
      <c r="AA73" s="30"/>
      <c r="AB73" s="31"/>
      <c r="AC73" s="30">
        <f t="shared" si="83"/>
        <v>0</v>
      </c>
      <c r="AD73" s="30"/>
      <c r="AE73" s="31"/>
      <c r="AF73" s="30">
        <f t="shared" si="84"/>
        <v>0</v>
      </c>
      <c r="AG73" s="30"/>
      <c r="AH73" s="31"/>
      <c r="AI73" s="30">
        <f t="shared" si="85"/>
        <v>0</v>
      </c>
      <c r="AJ73" s="30"/>
      <c r="AK73" s="30"/>
      <c r="AL73" s="30"/>
      <c r="AM73" s="30"/>
      <c r="AN73" s="31"/>
      <c r="AO73" s="30">
        <f t="shared" si="86"/>
        <v>0</v>
      </c>
      <c r="AP73" s="30"/>
      <c r="AQ73" s="31"/>
      <c r="AR73" s="31">
        <f>AS73+AT73+AU73+AV73+AW73</f>
        <v>0</v>
      </c>
      <c r="AS73" s="31"/>
      <c r="AT73" s="31"/>
      <c r="AU73" s="31"/>
      <c r="AV73" s="31"/>
      <c r="AW73" s="33"/>
      <c r="AX73" s="29"/>
    </row>
    <row r="74" spans="1:50" ht="31.5" customHeight="1">
      <c r="A74" s="62" t="s">
        <v>54</v>
      </c>
      <c r="B74" s="27">
        <f t="shared" si="73"/>
        <v>0</v>
      </c>
      <c r="C74" s="27">
        <f t="shared" si="87"/>
        <v>0</v>
      </c>
      <c r="D74" s="27">
        <f t="shared" si="74"/>
        <v>0</v>
      </c>
      <c r="E74" s="27">
        <f t="shared" si="75"/>
        <v>0</v>
      </c>
      <c r="F74" s="27">
        <f t="shared" si="76"/>
        <v>0</v>
      </c>
      <c r="G74" s="27">
        <f t="shared" si="77"/>
        <v>0</v>
      </c>
      <c r="H74" s="28">
        <f t="shared" si="78"/>
        <v>0</v>
      </c>
      <c r="I74" s="27">
        <f t="shared" si="79"/>
        <v>0</v>
      </c>
      <c r="J74" s="27"/>
      <c r="K74" s="27"/>
      <c r="L74" s="27"/>
      <c r="M74" s="27"/>
      <c r="N74" s="28"/>
      <c r="O74" s="27">
        <f t="shared" si="80"/>
        <v>0</v>
      </c>
      <c r="P74" s="27"/>
      <c r="Q74" s="27"/>
      <c r="R74" s="27"/>
      <c r="S74" s="27"/>
      <c r="T74" s="28"/>
      <c r="U74" s="27">
        <f t="shared" si="81"/>
        <v>0</v>
      </c>
      <c r="V74" s="27"/>
      <c r="W74" s="27"/>
      <c r="X74" s="27"/>
      <c r="Y74" s="28"/>
      <c r="Z74" s="27">
        <f t="shared" si="82"/>
        <v>0</v>
      </c>
      <c r="AA74" s="27"/>
      <c r="AB74" s="28"/>
      <c r="AC74" s="27">
        <f t="shared" si="83"/>
        <v>0</v>
      </c>
      <c r="AD74" s="27"/>
      <c r="AE74" s="28"/>
      <c r="AF74" s="27">
        <f t="shared" si="84"/>
        <v>0</v>
      </c>
      <c r="AG74" s="27"/>
      <c r="AH74" s="28"/>
      <c r="AI74" s="27">
        <f t="shared" si="85"/>
        <v>0</v>
      </c>
      <c r="AJ74" s="27"/>
      <c r="AK74" s="27"/>
      <c r="AL74" s="27"/>
      <c r="AM74" s="27"/>
      <c r="AN74" s="28"/>
      <c r="AO74" s="27">
        <f t="shared" si="86"/>
        <v>0</v>
      </c>
      <c r="AP74" s="27"/>
      <c r="AQ74" s="28"/>
      <c r="AR74" s="28"/>
      <c r="AS74" s="28"/>
      <c r="AT74" s="28"/>
      <c r="AU74" s="28"/>
      <c r="AV74" s="28"/>
      <c r="AW74" s="32"/>
      <c r="AX74" s="29"/>
    </row>
    <row r="75" spans="1:50" ht="31.5" customHeight="1" thickBot="1">
      <c r="A75" s="55"/>
      <c r="B75" s="37">
        <f t="shared" si="73"/>
        <v>0</v>
      </c>
      <c r="C75" s="37">
        <f t="shared" si="87"/>
        <v>0</v>
      </c>
      <c r="D75" s="37">
        <f t="shared" si="74"/>
        <v>0</v>
      </c>
      <c r="E75" s="37">
        <f t="shared" si="75"/>
        <v>0</v>
      </c>
      <c r="F75" s="37">
        <f t="shared" si="76"/>
        <v>0</v>
      </c>
      <c r="G75" s="37">
        <f t="shared" si="77"/>
        <v>0</v>
      </c>
      <c r="H75" s="38">
        <f t="shared" si="78"/>
        <v>0</v>
      </c>
      <c r="I75" s="37">
        <f t="shared" si="79"/>
        <v>0</v>
      </c>
      <c r="J75" s="37"/>
      <c r="K75" s="37"/>
      <c r="L75" s="37"/>
      <c r="M75" s="37"/>
      <c r="N75" s="38"/>
      <c r="O75" s="37">
        <f t="shared" si="80"/>
        <v>0</v>
      </c>
      <c r="P75" s="37"/>
      <c r="Q75" s="37"/>
      <c r="R75" s="37"/>
      <c r="S75" s="37"/>
      <c r="T75" s="38"/>
      <c r="U75" s="37">
        <f t="shared" si="81"/>
        <v>0</v>
      </c>
      <c r="V75" s="37"/>
      <c r="W75" s="37"/>
      <c r="X75" s="37"/>
      <c r="Y75" s="38"/>
      <c r="Z75" s="37">
        <f t="shared" si="82"/>
        <v>0</v>
      </c>
      <c r="AA75" s="37"/>
      <c r="AB75" s="38"/>
      <c r="AC75" s="37">
        <f t="shared" si="83"/>
        <v>0</v>
      </c>
      <c r="AD75" s="37"/>
      <c r="AE75" s="38"/>
      <c r="AF75" s="37">
        <f t="shared" si="84"/>
        <v>0</v>
      </c>
      <c r="AG75" s="37"/>
      <c r="AH75" s="38"/>
      <c r="AI75" s="37">
        <f t="shared" si="85"/>
        <v>0</v>
      </c>
      <c r="AJ75" s="37"/>
      <c r="AK75" s="37"/>
      <c r="AL75" s="37"/>
      <c r="AM75" s="37"/>
      <c r="AN75" s="38"/>
      <c r="AO75" s="37">
        <f t="shared" si="86"/>
        <v>0</v>
      </c>
      <c r="AP75" s="37"/>
      <c r="AQ75" s="38"/>
      <c r="AR75" s="38">
        <f>AS75+AT75+AU75+AV75+AW75</f>
        <v>0</v>
      </c>
      <c r="AS75" s="38"/>
      <c r="AT75" s="38"/>
      <c r="AU75" s="38"/>
      <c r="AV75" s="38"/>
      <c r="AW75" s="39"/>
      <c r="AX75" s="29"/>
    </row>
    <row r="76" spans="1:50" s="24" customFormat="1" ht="31.5" customHeight="1">
      <c r="A76" s="56" t="s">
        <v>55</v>
      </c>
      <c r="B76" s="16">
        <f>B78+B80</f>
        <v>0</v>
      </c>
      <c r="C76" s="16">
        <f aca="true" t="shared" si="88" ref="C76:AW76">C78+C80</f>
        <v>0</v>
      </c>
      <c r="D76" s="16">
        <f t="shared" si="88"/>
        <v>0</v>
      </c>
      <c r="E76" s="16">
        <f t="shared" si="88"/>
        <v>0</v>
      </c>
      <c r="F76" s="16">
        <f t="shared" si="88"/>
        <v>0</v>
      </c>
      <c r="G76" s="16">
        <f t="shared" si="88"/>
        <v>0</v>
      </c>
      <c r="H76" s="16">
        <f t="shared" si="88"/>
        <v>0</v>
      </c>
      <c r="I76" s="16">
        <f t="shared" si="88"/>
        <v>0</v>
      </c>
      <c r="J76" s="16">
        <f t="shared" si="88"/>
        <v>0</v>
      </c>
      <c r="K76" s="16">
        <f t="shared" si="88"/>
        <v>0</v>
      </c>
      <c r="L76" s="16">
        <f t="shared" si="88"/>
        <v>0</v>
      </c>
      <c r="M76" s="16">
        <f t="shared" si="88"/>
        <v>0</v>
      </c>
      <c r="N76" s="16">
        <f t="shared" si="88"/>
        <v>0</v>
      </c>
      <c r="O76" s="16">
        <f t="shared" si="88"/>
        <v>0</v>
      </c>
      <c r="P76" s="16">
        <f t="shared" si="88"/>
        <v>0</v>
      </c>
      <c r="Q76" s="16">
        <f t="shared" si="88"/>
        <v>0</v>
      </c>
      <c r="R76" s="16">
        <f t="shared" si="88"/>
        <v>0</v>
      </c>
      <c r="S76" s="16">
        <f t="shared" si="88"/>
        <v>0</v>
      </c>
      <c r="T76" s="16">
        <f t="shared" si="88"/>
        <v>0</v>
      </c>
      <c r="U76" s="16">
        <f t="shared" si="88"/>
        <v>0</v>
      </c>
      <c r="V76" s="16">
        <f t="shared" si="88"/>
        <v>0</v>
      </c>
      <c r="W76" s="16">
        <f t="shared" si="88"/>
        <v>0</v>
      </c>
      <c r="X76" s="16">
        <f t="shared" si="88"/>
        <v>0</v>
      </c>
      <c r="Y76" s="16">
        <f t="shared" si="88"/>
        <v>0</v>
      </c>
      <c r="Z76" s="16">
        <f t="shared" si="88"/>
        <v>0</v>
      </c>
      <c r="AA76" s="16">
        <f t="shared" si="88"/>
        <v>0</v>
      </c>
      <c r="AB76" s="16">
        <f t="shared" si="88"/>
        <v>0</v>
      </c>
      <c r="AC76" s="16">
        <f t="shared" si="88"/>
        <v>0</v>
      </c>
      <c r="AD76" s="16">
        <f t="shared" si="88"/>
        <v>0</v>
      </c>
      <c r="AE76" s="16">
        <f t="shared" si="88"/>
        <v>0</v>
      </c>
      <c r="AF76" s="16">
        <f t="shared" si="88"/>
        <v>0</v>
      </c>
      <c r="AG76" s="16">
        <f t="shared" si="88"/>
        <v>0</v>
      </c>
      <c r="AH76" s="16">
        <f t="shared" si="88"/>
        <v>0</v>
      </c>
      <c r="AI76" s="16">
        <f t="shared" si="88"/>
        <v>0</v>
      </c>
      <c r="AJ76" s="16">
        <f t="shared" si="88"/>
        <v>0</v>
      </c>
      <c r="AK76" s="16">
        <f t="shared" si="88"/>
        <v>0</v>
      </c>
      <c r="AL76" s="16">
        <f t="shared" si="88"/>
        <v>0</v>
      </c>
      <c r="AM76" s="16">
        <f t="shared" si="88"/>
        <v>0</v>
      </c>
      <c r="AN76" s="16">
        <f t="shared" si="88"/>
        <v>0</v>
      </c>
      <c r="AO76" s="16">
        <f t="shared" si="88"/>
        <v>0</v>
      </c>
      <c r="AP76" s="16">
        <f t="shared" si="88"/>
        <v>0</v>
      </c>
      <c r="AQ76" s="16">
        <f t="shared" si="88"/>
        <v>0</v>
      </c>
      <c r="AR76" s="16">
        <f t="shared" si="88"/>
        <v>0</v>
      </c>
      <c r="AS76" s="16">
        <f t="shared" si="88"/>
        <v>0</v>
      </c>
      <c r="AT76" s="16">
        <f t="shared" si="88"/>
        <v>0</v>
      </c>
      <c r="AU76" s="16">
        <f t="shared" si="88"/>
        <v>0</v>
      </c>
      <c r="AV76" s="16">
        <f t="shared" si="88"/>
        <v>0</v>
      </c>
      <c r="AW76" s="16">
        <f t="shared" si="88"/>
        <v>0</v>
      </c>
      <c r="AX76" s="23"/>
    </row>
    <row r="77" spans="1:50" s="24" customFormat="1" ht="31.5" customHeight="1">
      <c r="A77" s="57"/>
      <c r="B77" s="42">
        <f>B79+B81</f>
        <v>38.92</v>
      </c>
      <c r="C77" s="42">
        <f aca="true" t="shared" si="89" ref="C77:AW77">C79+C81</f>
        <v>0</v>
      </c>
      <c r="D77" s="42">
        <f t="shared" si="89"/>
        <v>4.77</v>
      </c>
      <c r="E77" s="42">
        <f t="shared" si="89"/>
        <v>10.16</v>
      </c>
      <c r="F77" s="42">
        <f t="shared" si="89"/>
        <v>23.99</v>
      </c>
      <c r="G77" s="42">
        <f t="shared" si="89"/>
        <v>0</v>
      </c>
      <c r="H77" s="42">
        <f t="shared" si="89"/>
        <v>1.6500000000000001</v>
      </c>
      <c r="I77" s="42">
        <f t="shared" si="89"/>
        <v>38.17</v>
      </c>
      <c r="J77" s="42">
        <f t="shared" si="89"/>
        <v>0</v>
      </c>
      <c r="K77" s="42">
        <f t="shared" si="89"/>
        <v>4.77</v>
      </c>
      <c r="L77" s="42">
        <f t="shared" si="89"/>
        <v>10.16</v>
      </c>
      <c r="M77" s="42">
        <f t="shared" si="89"/>
        <v>23.24</v>
      </c>
      <c r="N77" s="42">
        <f t="shared" si="89"/>
        <v>1.58</v>
      </c>
      <c r="O77" s="42">
        <f t="shared" si="89"/>
        <v>0</v>
      </c>
      <c r="P77" s="42">
        <f t="shared" si="89"/>
        <v>0</v>
      </c>
      <c r="Q77" s="42">
        <f t="shared" si="89"/>
        <v>0</v>
      </c>
      <c r="R77" s="42">
        <f t="shared" si="89"/>
        <v>0</v>
      </c>
      <c r="S77" s="42">
        <f t="shared" si="89"/>
        <v>0</v>
      </c>
      <c r="T77" s="42">
        <f t="shared" si="89"/>
        <v>0</v>
      </c>
      <c r="U77" s="42">
        <f t="shared" si="89"/>
        <v>0.75</v>
      </c>
      <c r="V77" s="42">
        <f t="shared" si="89"/>
        <v>0</v>
      </c>
      <c r="W77" s="42">
        <f t="shared" si="89"/>
        <v>0</v>
      </c>
      <c r="X77" s="42">
        <f t="shared" si="89"/>
        <v>0.75</v>
      </c>
      <c r="Y77" s="42">
        <f t="shared" si="89"/>
        <v>0.07</v>
      </c>
      <c r="Z77" s="42">
        <f t="shared" si="89"/>
        <v>0</v>
      </c>
      <c r="AA77" s="42">
        <f t="shared" si="89"/>
        <v>0</v>
      </c>
      <c r="AB77" s="42">
        <f t="shared" si="89"/>
        <v>0</v>
      </c>
      <c r="AC77" s="42">
        <f t="shared" si="89"/>
        <v>0</v>
      </c>
      <c r="AD77" s="42">
        <f t="shared" si="89"/>
        <v>0</v>
      </c>
      <c r="AE77" s="42">
        <f t="shared" si="89"/>
        <v>0</v>
      </c>
      <c r="AF77" s="42">
        <f t="shared" si="89"/>
        <v>0</v>
      </c>
      <c r="AG77" s="42">
        <f t="shared" si="89"/>
        <v>0</v>
      </c>
      <c r="AH77" s="42">
        <f t="shared" si="89"/>
        <v>0</v>
      </c>
      <c r="AI77" s="42">
        <f t="shared" si="89"/>
        <v>0</v>
      </c>
      <c r="AJ77" s="42">
        <f t="shared" si="89"/>
        <v>0</v>
      </c>
      <c r="AK77" s="42">
        <f t="shared" si="89"/>
        <v>0</v>
      </c>
      <c r="AL77" s="42">
        <f t="shared" si="89"/>
        <v>0</v>
      </c>
      <c r="AM77" s="42">
        <f t="shared" si="89"/>
        <v>0</v>
      </c>
      <c r="AN77" s="42">
        <f t="shared" si="89"/>
        <v>0</v>
      </c>
      <c r="AO77" s="42">
        <f t="shared" si="89"/>
        <v>0</v>
      </c>
      <c r="AP77" s="42">
        <f t="shared" si="89"/>
        <v>0</v>
      </c>
      <c r="AQ77" s="42">
        <f t="shared" si="89"/>
        <v>0</v>
      </c>
      <c r="AR77" s="42">
        <f t="shared" si="89"/>
        <v>1.6500000000000001</v>
      </c>
      <c r="AS77" s="42">
        <f t="shared" si="89"/>
        <v>0</v>
      </c>
      <c r="AT77" s="42">
        <f t="shared" si="89"/>
        <v>0</v>
      </c>
      <c r="AU77" s="42">
        <f t="shared" si="89"/>
        <v>0</v>
      </c>
      <c r="AV77" s="42">
        <f t="shared" si="89"/>
        <v>1.6500000000000001</v>
      </c>
      <c r="AW77" s="42">
        <f t="shared" si="89"/>
        <v>0</v>
      </c>
      <c r="AX77" s="23"/>
    </row>
    <row r="78" spans="1:50" ht="31.5" customHeight="1">
      <c r="A78" s="62" t="s">
        <v>56</v>
      </c>
      <c r="B78" s="45">
        <f>C78+D78+E78+F78+G78</f>
        <v>0</v>
      </c>
      <c r="C78" s="45">
        <f>P78+AA78+AJ78+J78</f>
        <v>0</v>
      </c>
      <c r="D78" s="45">
        <f aca="true" t="shared" si="90" ref="D78:E81">K78+Q78+V78+AK78</f>
        <v>0</v>
      </c>
      <c r="E78" s="45">
        <f t="shared" si="90"/>
        <v>0</v>
      </c>
      <c r="F78" s="45">
        <f>M78+S78+X78+AD78+AM78+AP78</f>
        <v>0</v>
      </c>
      <c r="G78" s="45">
        <f>AG78</f>
        <v>0</v>
      </c>
      <c r="H78" s="46">
        <f>N78+T78+Y78+AB78+AE78+AH78+AN78+AQ78</f>
        <v>0</v>
      </c>
      <c r="I78" s="45">
        <f>K78+L78+M78</f>
        <v>0</v>
      </c>
      <c r="J78" s="45"/>
      <c r="K78" s="45"/>
      <c r="L78" s="45"/>
      <c r="M78" s="45"/>
      <c r="N78" s="46"/>
      <c r="O78" s="45">
        <f>P78+Q78+R78+S78</f>
        <v>0</v>
      </c>
      <c r="P78" s="45"/>
      <c r="Q78" s="45"/>
      <c r="R78" s="45"/>
      <c r="S78" s="45"/>
      <c r="T78" s="46"/>
      <c r="U78" s="45">
        <f>V78+W78+X78</f>
        <v>0</v>
      </c>
      <c r="V78" s="45"/>
      <c r="W78" s="45"/>
      <c r="X78" s="45"/>
      <c r="Y78" s="46"/>
      <c r="Z78" s="45">
        <f>AA78</f>
        <v>0</v>
      </c>
      <c r="AA78" s="45"/>
      <c r="AB78" s="46"/>
      <c r="AC78" s="45">
        <f>AD78</f>
        <v>0</v>
      </c>
      <c r="AD78" s="45"/>
      <c r="AE78" s="46"/>
      <c r="AF78" s="45">
        <f>AG78</f>
        <v>0</v>
      </c>
      <c r="AG78" s="45"/>
      <c r="AH78" s="46"/>
      <c r="AI78" s="45">
        <f>AJ78+AK78+AL78+AM78</f>
        <v>0</v>
      </c>
      <c r="AJ78" s="45"/>
      <c r="AK78" s="45"/>
      <c r="AL78" s="45"/>
      <c r="AM78" s="45"/>
      <c r="AN78" s="46"/>
      <c r="AO78" s="45">
        <f>AP78</f>
        <v>0</v>
      </c>
      <c r="AP78" s="45"/>
      <c r="AQ78" s="46"/>
      <c r="AR78" s="46"/>
      <c r="AS78" s="46"/>
      <c r="AT78" s="46"/>
      <c r="AU78" s="46"/>
      <c r="AV78" s="46"/>
      <c r="AW78" s="47"/>
      <c r="AX78" s="29"/>
    </row>
    <row r="79" spans="1:50" ht="31.5" customHeight="1">
      <c r="A79" s="63"/>
      <c r="B79" s="48">
        <f>C79+D79+E79+F79+G79</f>
        <v>28.4</v>
      </c>
      <c r="C79" s="48">
        <f>P79+AA79+AJ79+J79</f>
        <v>0</v>
      </c>
      <c r="D79" s="48">
        <f t="shared" si="90"/>
        <v>4.77</v>
      </c>
      <c r="E79" s="48">
        <f t="shared" si="90"/>
        <v>5.57</v>
      </c>
      <c r="F79" s="48">
        <f>M79+S79+X79+AD79+AM79+AP79</f>
        <v>18.06</v>
      </c>
      <c r="G79" s="48">
        <f>AG79</f>
        <v>0</v>
      </c>
      <c r="H79" s="49">
        <f>N79+T79+Y79+AB79+AE79+AH79+AN79+AQ79</f>
        <v>0.07</v>
      </c>
      <c r="I79" s="48">
        <f>K79+L79+M79</f>
        <v>27.65</v>
      </c>
      <c r="J79" s="48"/>
      <c r="K79" s="48">
        <v>4.77</v>
      </c>
      <c r="L79" s="48">
        <v>5.57</v>
      </c>
      <c r="M79" s="48">
        <v>17.31</v>
      </c>
      <c r="N79" s="49"/>
      <c r="O79" s="48">
        <f>P79+Q79+R79+S79</f>
        <v>0</v>
      </c>
      <c r="P79" s="48"/>
      <c r="Q79" s="48"/>
      <c r="R79" s="48"/>
      <c r="S79" s="48"/>
      <c r="T79" s="49"/>
      <c r="U79" s="48">
        <f>V79+W79+X79</f>
        <v>0.75</v>
      </c>
      <c r="V79" s="48"/>
      <c r="W79" s="48"/>
      <c r="X79" s="48">
        <v>0.75</v>
      </c>
      <c r="Y79" s="49">
        <v>0.07</v>
      </c>
      <c r="Z79" s="48">
        <f>AA79</f>
        <v>0</v>
      </c>
      <c r="AA79" s="48"/>
      <c r="AB79" s="49"/>
      <c r="AC79" s="48">
        <f>AD79</f>
        <v>0</v>
      </c>
      <c r="AD79" s="48"/>
      <c r="AE79" s="49"/>
      <c r="AF79" s="48">
        <f>AG79</f>
        <v>0</v>
      </c>
      <c r="AG79" s="48"/>
      <c r="AH79" s="49"/>
      <c r="AI79" s="48">
        <f>AJ79+AK79+AL79+AM79</f>
        <v>0</v>
      </c>
      <c r="AJ79" s="48"/>
      <c r="AK79" s="48"/>
      <c r="AL79" s="48"/>
      <c r="AM79" s="48"/>
      <c r="AN79" s="49"/>
      <c r="AO79" s="48">
        <f>AP79</f>
        <v>0</v>
      </c>
      <c r="AP79" s="48"/>
      <c r="AQ79" s="49"/>
      <c r="AR79" s="49">
        <f>AS79+AT79+AU79+AV79+AW79</f>
        <v>0.07</v>
      </c>
      <c r="AS79" s="49"/>
      <c r="AT79" s="49"/>
      <c r="AU79" s="49"/>
      <c r="AV79" s="49">
        <v>0.07</v>
      </c>
      <c r="AW79" s="50"/>
      <c r="AX79" s="29"/>
    </row>
    <row r="80" spans="1:49" s="29" customFormat="1" ht="31.5" customHeight="1">
      <c r="A80" s="62" t="s">
        <v>57</v>
      </c>
      <c r="B80" s="45">
        <f>C80+D80+E80+F80+G80</f>
        <v>0</v>
      </c>
      <c r="C80" s="45">
        <f>P80+AA80+AJ80+J80</f>
        <v>0</v>
      </c>
      <c r="D80" s="45">
        <f t="shared" si="90"/>
        <v>0</v>
      </c>
      <c r="E80" s="45">
        <f t="shared" si="90"/>
        <v>0</v>
      </c>
      <c r="F80" s="45">
        <f>M80+S80+X80+AD80+AM80+AP80</f>
        <v>0</v>
      </c>
      <c r="G80" s="45">
        <f>AG80</f>
        <v>0</v>
      </c>
      <c r="H80" s="46">
        <f>N80+T80+Y80+AB80+AE80+AH80+AN80+AQ80</f>
        <v>0</v>
      </c>
      <c r="I80" s="45">
        <f>K80+L80+M80</f>
        <v>0</v>
      </c>
      <c r="J80" s="45"/>
      <c r="K80" s="45"/>
      <c r="L80" s="45"/>
      <c r="M80" s="45"/>
      <c r="N80" s="46"/>
      <c r="O80" s="45">
        <f>P80+Q80+R80+S80</f>
        <v>0</v>
      </c>
      <c r="P80" s="45"/>
      <c r="Q80" s="45"/>
      <c r="R80" s="45"/>
      <c r="S80" s="45"/>
      <c r="T80" s="46"/>
      <c r="U80" s="45">
        <f>V80+W80+X80</f>
        <v>0</v>
      </c>
      <c r="V80" s="45"/>
      <c r="W80" s="45"/>
      <c r="X80" s="45"/>
      <c r="Y80" s="46"/>
      <c r="Z80" s="45">
        <f>AA80</f>
        <v>0</v>
      </c>
      <c r="AA80" s="45"/>
      <c r="AB80" s="46"/>
      <c r="AC80" s="45">
        <f>AD80</f>
        <v>0</v>
      </c>
      <c r="AD80" s="45"/>
      <c r="AE80" s="46"/>
      <c r="AF80" s="45">
        <f>AG80</f>
        <v>0</v>
      </c>
      <c r="AG80" s="45"/>
      <c r="AH80" s="46"/>
      <c r="AI80" s="45">
        <f>AJ80+AK80+AL80+AM80</f>
        <v>0</v>
      </c>
      <c r="AJ80" s="45"/>
      <c r="AK80" s="45"/>
      <c r="AL80" s="45"/>
      <c r="AM80" s="45"/>
      <c r="AN80" s="46"/>
      <c r="AO80" s="45">
        <f>AP80</f>
        <v>0</v>
      </c>
      <c r="AP80" s="45"/>
      <c r="AQ80" s="46"/>
      <c r="AR80" s="46"/>
      <c r="AS80" s="46"/>
      <c r="AT80" s="46"/>
      <c r="AU80" s="46"/>
      <c r="AV80" s="46"/>
      <c r="AW80" s="47"/>
    </row>
    <row r="81" spans="1:49" s="29" customFormat="1" ht="31.5" customHeight="1" thickBot="1">
      <c r="A81" s="63"/>
      <c r="B81" s="48">
        <f>C81+D81+E81+F81+G81</f>
        <v>10.52</v>
      </c>
      <c r="C81" s="48">
        <f>P81+AA81+AJ81+J81</f>
        <v>0</v>
      </c>
      <c r="D81" s="48">
        <f t="shared" si="90"/>
        <v>0</v>
      </c>
      <c r="E81" s="48">
        <f t="shared" si="90"/>
        <v>4.59</v>
      </c>
      <c r="F81" s="48">
        <f>M81+S81+X81+AD81+AM81+AP81</f>
        <v>5.93</v>
      </c>
      <c r="G81" s="48">
        <f>AG81</f>
        <v>0</v>
      </c>
      <c r="H81" s="49">
        <f>N81+T81+Y81+AB81+AE81+AH81+AN81+AQ81</f>
        <v>1.58</v>
      </c>
      <c r="I81" s="48">
        <f>K81+L81+M81</f>
        <v>10.52</v>
      </c>
      <c r="J81" s="48"/>
      <c r="K81" s="48"/>
      <c r="L81" s="48">
        <v>4.59</v>
      </c>
      <c r="M81" s="48">
        <v>5.93</v>
      </c>
      <c r="N81" s="49">
        <v>1.58</v>
      </c>
      <c r="O81" s="48">
        <f>P81+Q81+R81+S81</f>
        <v>0</v>
      </c>
      <c r="P81" s="48"/>
      <c r="Q81" s="48"/>
      <c r="R81" s="48"/>
      <c r="S81" s="48"/>
      <c r="T81" s="49"/>
      <c r="U81" s="48">
        <f>V81+W81+X81</f>
        <v>0</v>
      </c>
      <c r="V81" s="48"/>
      <c r="W81" s="48"/>
      <c r="X81" s="48"/>
      <c r="Y81" s="49"/>
      <c r="Z81" s="48">
        <f>AA81</f>
        <v>0</v>
      </c>
      <c r="AA81" s="48"/>
      <c r="AB81" s="49"/>
      <c r="AC81" s="48">
        <f>AD81</f>
        <v>0</v>
      </c>
      <c r="AD81" s="48"/>
      <c r="AE81" s="49"/>
      <c r="AF81" s="48">
        <f>AG81</f>
        <v>0</v>
      </c>
      <c r="AG81" s="48"/>
      <c r="AH81" s="49"/>
      <c r="AI81" s="48">
        <f>AJ81+AK81+AL81+AM81</f>
        <v>0</v>
      </c>
      <c r="AJ81" s="48"/>
      <c r="AK81" s="48"/>
      <c r="AL81" s="48"/>
      <c r="AM81" s="48"/>
      <c r="AN81" s="49"/>
      <c r="AO81" s="48">
        <f>AP81</f>
        <v>0</v>
      </c>
      <c r="AP81" s="48"/>
      <c r="AQ81" s="49"/>
      <c r="AR81" s="49">
        <f>AS81+AT81+AU81+AV81+AW81</f>
        <v>1.58</v>
      </c>
      <c r="AS81" s="49"/>
      <c r="AT81" s="49"/>
      <c r="AU81" s="49"/>
      <c r="AV81" s="49">
        <v>1.58</v>
      </c>
      <c r="AW81" s="50"/>
    </row>
    <row r="82" spans="1:50" s="24" customFormat="1" ht="31.5" customHeight="1">
      <c r="A82" s="58" t="s">
        <v>58</v>
      </c>
      <c r="B82" s="16">
        <f aca="true" t="shared" si="91" ref="B82:AW82">B84+B92+B102</f>
        <v>10.780000000000001</v>
      </c>
      <c r="C82" s="16">
        <f t="shared" si="91"/>
        <v>5.98</v>
      </c>
      <c r="D82" s="16">
        <f t="shared" si="91"/>
        <v>2.6</v>
      </c>
      <c r="E82" s="16">
        <f t="shared" si="91"/>
        <v>0</v>
      </c>
      <c r="F82" s="16">
        <f t="shared" si="91"/>
        <v>2.2</v>
      </c>
      <c r="G82" s="16">
        <f t="shared" si="91"/>
        <v>0</v>
      </c>
      <c r="H82" s="16">
        <f t="shared" si="91"/>
        <v>0</v>
      </c>
      <c r="I82" s="16">
        <f t="shared" si="91"/>
        <v>4.800000000000001</v>
      </c>
      <c r="J82" s="16">
        <f t="shared" si="91"/>
        <v>0</v>
      </c>
      <c r="K82" s="16">
        <f t="shared" si="91"/>
        <v>2.6</v>
      </c>
      <c r="L82" s="16">
        <f t="shared" si="91"/>
        <v>0</v>
      </c>
      <c r="M82" s="16">
        <f t="shared" si="91"/>
        <v>2.2</v>
      </c>
      <c r="N82" s="16">
        <f t="shared" si="91"/>
        <v>0</v>
      </c>
      <c r="O82" s="16">
        <f t="shared" si="91"/>
        <v>0</v>
      </c>
      <c r="P82" s="16">
        <f t="shared" si="91"/>
        <v>0</v>
      </c>
      <c r="Q82" s="16">
        <f t="shared" si="91"/>
        <v>0</v>
      </c>
      <c r="R82" s="16">
        <f t="shared" si="91"/>
        <v>0</v>
      </c>
      <c r="S82" s="16">
        <f t="shared" si="91"/>
        <v>0</v>
      </c>
      <c r="T82" s="16">
        <f t="shared" si="91"/>
        <v>0</v>
      </c>
      <c r="U82" s="16">
        <f t="shared" si="91"/>
        <v>0</v>
      </c>
      <c r="V82" s="16">
        <f t="shared" si="91"/>
        <v>0</v>
      </c>
      <c r="W82" s="16">
        <f t="shared" si="91"/>
        <v>0</v>
      </c>
      <c r="X82" s="16">
        <f t="shared" si="91"/>
        <v>0</v>
      </c>
      <c r="Y82" s="16">
        <f t="shared" si="91"/>
        <v>0</v>
      </c>
      <c r="Z82" s="16">
        <f t="shared" si="91"/>
        <v>5.98</v>
      </c>
      <c r="AA82" s="16">
        <f t="shared" si="91"/>
        <v>5.98</v>
      </c>
      <c r="AB82" s="16">
        <f t="shared" si="91"/>
        <v>0</v>
      </c>
      <c r="AC82" s="16">
        <f t="shared" si="91"/>
        <v>0</v>
      </c>
      <c r="AD82" s="16">
        <f t="shared" si="91"/>
        <v>0</v>
      </c>
      <c r="AE82" s="16">
        <f t="shared" si="91"/>
        <v>0</v>
      </c>
      <c r="AF82" s="16">
        <f t="shared" si="91"/>
        <v>0</v>
      </c>
      <c r="AG82" s="16">
        <f t="shared" si="91"/>
        <v>0</v>
      </c>
      <c r="AH82" s="16">
        <f t="shared" si="91"/>
        <v>0</v>
      </c>
      <c r="AI82" s="16">
        <f t="shared" si="91"/>
        <v>0</v>
      </c>
      <c r="AJ82" s="16">
        <f t="shared" si="91"/>
        <v>0</v>
      </c>
      <c r="AK82" s="16">
        <f t="shared" si="91"/>
        <v>0</v>
      </c>
      <c r="AL82" s="16">
        <f t="shared" si="91"/>
        <v>0</v>
      </c>
      <c r="AM82" s="16">
        <f t="shared" si="91"/>
        <v>0</v>
      </c>
      <c r="AN82" s="16">
        <f t="shared" si="91"/>
        <v>0</v>
      </c>
      <c r="AO82" s="16">
        <f t="shared" si="91"/>
        <v>0</v>
      </c>
      <c r="AP82" s="16">
        <f t="shared" si="91"/>
        <v>0</v>
      </c>
      <c r="AQ82" s="16">
        <f t="shared" si="91"/>
        <v>0</v>
      </c>
      <c r="AR82" s="16">
        <f t="shared" si="91"/>
        <v>0</v>
      </c>
      <c r="AS82" s="16">
        <f t="shared" si="91"/>
        <v>0</v>
      </c>
      <c r="AT82" s="16">
        <f t="shared" si="91"/>
        <v>0</v>
      </c>
      <c r="AU82" s="16">
        <f t="shared" si="91"/>
        <v>0</v>
      </c>
      <c r="AV82" s="16">
        <f t="shared" si="91"/>
        <v>0</v>
      </c>
      <c r="AW82" s="17">
        <f t="shared" si="91"/>
        <v>0</v>
      </c>
      <c r="AX82" s="23"/>
    </row>
    <row r="83" spans="1:50" s="24" customFormat="1" ht="31.5" customHeight="1" thickBot="1">
      <c r="A83" s="59"/>
      <c r="B83" s="20">
        <f aca="true" t="shared" si="92" ref="B83:AW83">B85+B93+B103</f>
        <v>112.66000000000001</v>
      </c>
      <c r="C83" s="20">
        <f t="shared" si="92"/>
        <v>23.02</v>
      </c>
      <c r="D83" s="20">
        <f t="shared" si="92"/>
        <v>3.42</v>
      </c>
      <c r="E83" s="20">
        <f t="shared" si="92"/>
        <v>12.82</v>
      </c>
      <c r="F83" s="20">
        <f t="shared" si="92"/>
        <v>17.66</v>
      </c>
      <c r="G83" s="20">
        <f t="shared" si="92"/>
        <v>55.74</v>
      </c>
      <c r="H83" s="21">
        <f t="shared" si="92"/>
        <v>45.019999999999996</v>
      </c>
      <c r="I83" s="20">
        <f t="shared" si="92"/>
        <v>26.970000000000002</v>
      </c>
      <c r="J83" s="20">
        <f t="shared" si="92"/>
        <v>0</v>
      </c>
      <c r="K83" s="20">
        <f t="shared" si="92"/>
        <v>3.42</v>
      </c>
      <c r="L83" s="20">
        <f t="shared" si="92"/>
        <v>12.82</v>
      </c>
      <c r="M83" s="20">
        <f t="shared" si="92"/>
        <v>10.73</v>
      </c>
      <c r="N83" s="21">
        <f t="shared" si="92"/>
        <v>5.05</v>
      </c>
      <c r="O83" s="20">
        <f t="shared" si="92"/>
        <v>0</v>
      </c>
      <c r="P83" s="20">
        <f t="shared" si="92"/>
        <v>0</v>
      </c>
      <c r="Q83" s="20">
        <f t="shared" si="92"/>
        <v>0</v>
      </c>
      <c r="R83" s="20">
        <f t="shared" si="92"/>
        <v>0</v>
      </c>
      <c r="S83" s="20">
        <f t="shared" si="92"/>
        <v>0</v>
      </c>
      <c r="T83" s="20">
        <f t="shared" si="92"/>
        <v>0</v>
      </c>
      <c r="U83" s="20">
        <f t="shared" si="92"/>
        <v>6.640000000000001</v>
      </c>
      <c r="V83" s="20">
        <f t="shared" si="92"/>
        <v>0</v>
      </c>
      <c r="W83" s="20">
        <f t="shared" si="92"/>
        <v>0</v>
      </c>
      <c r="X83" s="20">
        <f t="shared" si="92"/>
        <v>6.640000000000001</v>
      </c>
      <c r="Y83" s="21">
        <f t="shared" si="92"/>
        <v>4.42</v>
      </c>
      <c r="Z83" s="20">
        <f t="shared" si="92"/>
        <v>23.02</v>
      </c>
      <c r="AA83" s="20">
        <f t="shared" si="92"/>
        <v>23.02</v>
      </c>
      <c r="AB83" s="21">
        <f t="shared" si="92"/>
        <v>0</v>
      </c>
      <c r="AC83" s="20">
        <f t="shared" si="92"/>
        <v>0</v>
      </c>
      <c r="AD83" s="20">
        <f t="shared" si="92"/>
        <v>0</v>
      </c>
      <c r="AE83" s="20">
        <f t="shared" si="92"/>
        <v>0</v>
      </c>
      <c r="AF83" s="20">
        <f t="shared" si="92"/>
        <v>55.74</v>
      </c>
      <c r="AG83" s="20">
        <f t="shared" si="92"/>
        <v>55.74</v>
      </c>
      <c r="AH83" s="21">
        <f t="shared" si="92"/>
        <v>35.550000000000004</v>
      </c>
      <c r="AI83" s="20">
        <f t="shared" si="92"/>
        <v>0.29</v>
      </c>
      <c r="AJ83" s="20">
        <f t="shared" si="92"/>
        <v>0</v>
      </c>
      <c r="AK83" s="20">
        <f t="shared" si="92"/>
        <v>0</v>
      </c>
      <c r="AL83" s="20">
        <f t="shared" si="92"/>
        <v>0</v>
      </c>
      <c r="AM83" s="20">
        <f t="shared" si="92"/>
        <v>0.29</v>
      </c>
      <c r="AN83" s="21">
        <f t="shared" si="92"/>
        <v>0</v>
      </c>
      <c r="AO83" s="20">
        <f t="shared" si="92"/>
        <v>0</v>
      </c>
      <c r="AP83" s="20">
        <f t="shared" si="92"/>
        <v>0</v>
      </c>
      <c r="AQ83" s="20">
        <f t="shared" si="92"/>
        <v>0</v>
      </c>
      <c r="AR83" s="21">
        <f t="shared" si="92"/>
        <v>45.019999999999996</v>
      </c>
      <c r="AS83" s="21">
        <f t="shared" si="92"/>
        <v>0</v>
      </c>
      <c r="AT83" s="21">
        <f t="shared" si="92"/>
        <v>0</v>
      </c>
      <c r="AU83" s="20">
        <f t="shared" si="92"/>
        <v>3</v>
      </c>
      <c r="AV83" s="21">
        <f t="shared" si="92"/>
        <v>6.47</v>
      </c>
      <c r="AW83" s="22">
        <f t="shared" si="92"/>
        <v>35.550000000000004</v>
      </c>
      <c r="AX83" s="23"/>
    </row>
    <row r="84" spans="1:50" s="24" customFormat="1" ht="31.5" customHeight="1">
      <c r="A84" s="56" t="s">
        <v>59</v>
      </c>
      <c r="B84" s="16">
        <f>B86+B88+B90</f>
        <v>8.180000000000001</v>
      </c>
      <c r="C84" s="16">
        <f aca="true" t="shared" si="93" ref="C84:AW84">C86+C88+C90</f>
        <v>5.98</v>
      </c>
      <c r="D84" s="16">
        <f t="shared" si="93"/>
        <v>0</v>
      </c>
      <c r="E84" s="16">
        <f t="shared" si="93"/>
        <v>0</v>
      </c>
      <c r="F84" s="16">
        <f t="shared" si="93"/>
        <v>2.2</v>
      </c>
      <c r="G84" s="16">
        <f t="shared" si="93"/>
        <v>0</v>
      </c>
      <c r="H84" s="16">
        <f t="shared" si="93"/>
        <v>0</v>
      </c>
      <c r="I84" s="16">
        <f t="shared" si="93"/>
        <v>2.2</v>
      </c>
      <c r="J84" s="16">
        <f t="shared" si="93"/>
        <v>0</v>
      </c>
      <c r="K84" s="16">
        <f t="shared" si="93"/>
        <v>0</v>
      </c>
      <c r="L84" s="16">
        <f t="shared" si="93"/>
        <v>0</v>
      </c>
      <c r="M84" s="16">
        <f t="shared" si="93"/>
        <v>2.2</v>
      </c>
      <c r="N84" s="16">
        <f t="shared" si="93"/>
        <v>0</v>
      </c>
      <c r="O84" s="16">
        <f t="shared" si="93"/>
        <v>0</v>
      </c>
      <c r="P84" s="16">
        <f t="shared" si="93"/>
        <v>0</v>
      </c>
      <c r="Q84" s="16">
        <f t="shared" si="93"/>
        <v>0</v>
      </c>
      <c r="R84" s="16">
        <f t="shared" si="93"/>
        <v>0</v>
      </c>
      <c r="S84" s="16">
        <f t="shared" si="93"/>
        <v>0</v>
      </c>
      <c r="T84" s="16">
        <f t="shared" si="93"/>
        <v>0</v>
      </c>
      <c r="U84" s="16">
        <f t="shared" si="93"/>
        <v>0</v>
      </c>
      <c r="V84" s="16">
        <f t="shared" si="93"/>
        <v>0</v>
      </c>
      <c r="W84" s="16">
        <f t="shared" si="93"/>
        <v>0</v>
      </c>
      <c r="X84" s="16">
        <f t="shared" si="93"/>
        <v>0</v>
      </c>
      <c r="Y84" s="16">
        <f t="shared" si="93"/>
        <v>0</v>
      </c>
      <c r="Z84" s="16">
        <f t="shared" si="93"/>
        <v>5.98</v>
      </c>
      <c r="AA84" s="16">
        <f t="shared" si="93"/>
        <v>5.98</v>
      </c>
      <c r="AB84" s="16">
        <f t="shared" si="93"/>
        <v>0</v>
      </c>
      <c r="AC84" s="16">
        <f t="shared" si="93"/>
        <v>0</v>
      </c>
      <c r="AD84" s="16">
        <f t="shared" si="93"/>
        <v>0</v>
      </c>
      <c r="AE84" s="16">
        <f t="shared" si="93"/>
        <v>0</v>
      </c>
      <c r="AF84" s="16">
        <f t="shared" si="93"/>
        <v>0</v>
      </c>
      <c r="AG84" s="16">
        <f t="shared" si="93"/>
        <v>0</v>
      </c>
      <c r="AH84" s="16">
        <f t="shared" si="93"/>
        <v>0</v>
      </c>
      <c r="AI84" s="16">
        <f t="shared" si="93"/>
        <v>0</v>
      </c>
      <c r="AJ84" s="16">
        <f t="shared" si="93"/>
        <v>0</v>
      </c>
      <c r="AK84" s="16">
        <f t="shared" si="93"/>
        <v>0</v>
      </c>
      <c r="AL84" s="16">
        <f t="shared" si="93"/>
        <v>0</v>
      </c>
      <c r="AM84" s="16">
        <f t="shared" si="93"/>
        <v>0</v>
      </c>
      <c r="AN84" s="16">
        <f t="shared" si="93"/>
        <v>0</v>
      </c>
      <c r="AO84" s="16">
        <f t="shared" si="93"/>
        <v>0</v>
      </c>
      <c r="AP84" s="16">
        <f t="shared" si="93"/>
        <v>0</v>
      </c>
      <c r="AQ84" s="16">
        <f t="shared" si="93"/>
        <v>0</v>
      </c>
      <c r="AR84" s="16">
        <f t="shared" si="93"/>
        <v>0</v>
      </c>
      <c r="AS84" s="16">
        <f t="shared" si="93"/>
        <v>0</v>
      </c>
      <c r="AT84" s="16">
        <f t="shared" si="93"/>
        <v>0</v>
      </c>
      <c r="AU84" s="16">
        <f t="shared" si="93"/>
        <v>0</v>
      </c>
      <c r="AV84" s="16">
        <f t="shared" si="93"/>
        <v>0</v>
      </c>
      <c r="AW84" s="16">
        <f t="shared" si="93"/>
        <v>0</v>
      </c>
      <c r="AX84" s="23"/>
    </row>
    <row r="85" spans="1:50" s="24" customFormat="1" ht="31.5" customHeight="1">
      <c r="A85" s="57"/>
      <c r="B85" s="26">
        <f>B87+B89+B91</f>
        <v>21.54</v>
      </c>
      <c r="C85" s="26">
        <f aca="true" t="shared" si="94" ref="C85:AW85">C87+C89+C91</f>
        <v>5.83</v>
      </c>
      <c r="D85" s="26">
        <f t="shared" si="94"/>
        <v>0</v>
      </c>
      <c r="E85" s="26">
        <f t="shared" si="94"/>
        <v>3.15</v>
      </c>
      <c r="F85" s="26">
        <f t="shared" si="94"/>
        <v>5.38</v>
      </c>
      <c r="G85" s="26">
        <f t="shared" si="94"/>
        <v>7.18</v>
      </c>
      <c r="H85" s="26">
        <f t="shared" si="94"/>
        <v>10.57</v>
      </c>
      <c r="I85" s="26">
        <f t="shared" si="94"/>
        <v>4.63</v>
      </c>
      <c r="J85" s="26">
        <f t="shared" si="94"/>
        <v>0</v>
      </c>
      <c r="K85" s="26">
        <f t="shared" si="94"/>
        <v>0</v>
      </c>
      <c r="L85" s="26">
        <f t="shared" si="94"/>
        <v>3.15</v>
      </c>
      <c r="M85" s="26">
        <f t="shared" si="94"/>
        <v>1.48</v>
      </c>
      <c r="N85" s="26">
        <f t="shared" si="94"/>
        <v>0.44</v>
      </c>
      <c r="O85" s="26">
        <f t="shared" si="94"/>
        <v>0</v>
      </c>
      <c r="P85" s="26">
        <f t="shared" si="94"/>
        <v>0</v>
      </c>
      <c r="Q85" s="26">
        <f t="shared" si="94"/>
        <v>0</v>
      </c>
      <c r="R85" s="26">
        <f t="shared" si="94"/>
        <v>0</v>
      </c>
      <c r="S85" s="26">
        <f t="shared" si="94"/>
        <v>0</v>
      </c>
      <c r="T85" s="26">
        <f t="shared" si="94"/>
        <v>0</v>
      </c>
      <c r="U85" s="26">
        <f t="shared" si="94"/>
        <v>3.9000000000000004</v>
      </c>
      <c r="V85" s="26">
        <f t="shared" si="94"/>
        <v>0</v>
      </c>
      <c r="W85" s="26">
        <f t="shared" si="94"/>
        <v>0</v>
      </c>
      <c r="X85" s="26">
        <f t="shared" si="94"/>
        <v>3.9000000000000004</v>
      </c>
      <c r="Y85" s="26">
        <f t="shared" si="94"/>
        <v>2.95</v>
      </c>
      <c r="Z85" s="26">
        <f t="shared" si="94"/>
        <v>5.83</v>
      </c>
      <c r="AA85" s="26">
        <f t="shared" si="94"/>
        <v>5.83</v>
      </c>
      <c r="AB85" s="26">
        <f t="shared" si="94"/>
        <v>0</v>
      </c>
      <c r="AC85" s="26">
        <f t="shared" si="94"/>
        <v>0</v>
      </c>
      <c r="AD85" s="26">
        <f t="shared" si="94"/>
        <v>0</v>
      </c>
      <c r="AE85" s="26">
        <f t="shared" si="94"/>
        <v>0</v>
      </c>
      <c r="AF85" s="26">
        <f t="shared" si="94"/>
        <v>7.18</v>
      </c>
      <c r="AG85" s="26">
        <f t="shared" si="94"/>
        <v>7.18</v>
      </c>
      <c r="AH85" s="26">
        <f t="shared" si="94"/>
        <v>7.18</v>
      </c>
      <c r="AI85" s="26">
        <f t="shared" si="94"/>
        <v>0</v>
      </c>
      <c r="AJ85" s="26">
        <f t="shared" si="94"/>
        <v>0</v>
      </c>
      <c r="AK85" s="26">
        <f t="shared" si="94"/>
        <v>0</v>
      </c>
      <c r="AL85" s="26">
        <f t="shared" si="94"/>
        <v>0</v>
      </c>
      <c r="AM85" s="26">
        <f t="shared" si="94"/>
        <v>0</v>
      </c>
      <c r="AN85" s="26">
        <f t="shared" si="94"/>
        <v>0</v>
      </c>
      <c r="AO85" s="26">
        <f t="shared" si="94"/>
        <v>0</v>
      </c>
      <c r="AP85" s="26">
        <f t="shared" si="94"/>
        <v>0</v>
      </c>
      <c r="AQ85" s="26">
        <f t="shared" si="94"/>
        <v>0</v>
      </c>
      <c r="AR85" s="26">
        <f t="shared" si="94"/>
        <v>10.57</v>
      </c>
      <c r="AS85" s="26">
        <f t="shared" si="94"/>
        <v>0</v>
      </c>
      <c r="AT85" s="26">
        <f t="shared" si="94"/>
        <v>0</v>
      </c>
      <c r="AU85" s="26">
        <f t="shared" si="94"/>
        <v>0</v>
      </c>
      <c r="AV85" s="26">
        <f t="shared" si="94"/>
        <v>3.39</v>
      </c>
      <c r="AW85" s="26">
        <f t="shared" si="94"/>
        <v>7.18</v>
      </c>
      <c r="AX85" s="23"/>
    </row>
    <row r="86" spans="1:50" ht="31.5" customHeight="1">
      <c r="A86" s="62" t="s">
        <v>60</v>
      </c>
      <c r="B86" s="27">
        <f aca="true" t="shared" si="95" ref="B86:B91">C86+D86+E86+F86+G86</f>
        <v>1.86</v>
      </c>
      <c r="C86" s="27">
        <f>P86+AA86+AJ86</f>
        <v>0</v>
      </c>
      <c r="D86" s="27">
        <f aca="true" t="shared" si="96" ref="D86:E91">K86+Q86+V86+AK86</f>
        <v>0</v>
      </c>
      <c r="E86" s="27">
        <f t="shared" si="96"/>
        <v>0</v>
      </c>
      <c r="F86" s="27">
        <f aca="true" t="shared" si="97" ref="F86:F91">M86+S86+X86+AD86+AM86+AP86</f>
        <v>1.86</v>
      </c>
      <c r="G86" s="27">
        <f aca="true" t="shared" si="98" ref="G86:G91">AG86</f>
        <v>0</v>
      </c>
      <c r="H86" s="28">
        <f aca="true" t="shared" si="99" ref="H86:H91">N86+T86+Y86+AB86+AE86+AH86+AN86+AQ86</f>
        <v>0</v>
      </c>
      <c r="I86" s="27">
        <f aca="true" t="shared" si="100" ref="I86:I91">K86+L86+M86</f>
        <v>1.86</v>
      </c>
      <c r="J86" s="27"/>
      <c r="K86" s="27"/>
      <c r="L86" s="27"/>
      <c r="M86" s="27">
        <v>1.86</v>
      </c>
      <c r="N86" s="28"/>
      <c r="O86" s="27">
        <f aca="true" t="shared" si="101" ref="O86:O91">P86+Q86+R86+S86</f>
        <v>0</v>
      </c>
      <c r="P86" s="27"/>
      <c r="Q86" s="27"/>
      <c r="R86" s="27"/>
      <c r="S86" s="27"/>
      <c r="T86" s="28"/>
      <c r="U86" s="27">
        <f aca="true" t="shared" si="102" ref="U86:U91">V86+W86+X86</f>
        <v>0</v>
      </c>
      <c r="V86" s="27"/>
      <c r="W86" s="27"/>
      <c r="X86" s="27"/>
      <c r="Y86" s="28"/>
      <c r="Z86" s="27">
        <f aca="true" t="shared" si="103" ref="Z86:Z91">AA86</f>
        <v>0</v>
      </c>
      <c r="AA86" s="27"/>
      <c r="AB86" s="28"/>
      <c r="AC86" s="27">
        <f aca="true" t="shared" si="104" ref="AC86:AC91">AD86</f>
        <v>0</v>
      </c>
      <c r="AD86" s="27"/>
      <c r="AE86" s="28"/>
      <c r="AF86" s="27">
        <f aca="true" t="shared" si="105" ref="AF86:AF91">AG86</f>
        <v>0</v>
      </c>
      <c r="AG86" s="27"/>
      <c r="AH86" s="28"/>
      <c r="AI86" s="27">
        <f aca="true" t="shared" si="106" ref="AI86:AI91">AJ86+AK86+AL86+AM86</f>
        <v>0</v>
      </c>
      <c r="AJ86" s="27"/>
      <c r="AK86" s="27"/>
      <c r="AL86" s="27"/>
      <c r="AM86" s="27"/>
      <c r="AN86" s="28"/>
      <c r="AO86" s="27">
        <f aca="true" t="shared" si="107" ref="AO86:AO91">AP86</f>
        <v>0</v>
      </c>
      <c r="AP86" s="27"/>
      <c r="AQ86" s="28"/>
      <c r="AR86" s="28"/>
      <c r="AS86" s="28"/>
      <c r="AT86" s="28"/>
      <c r="AU86" s="28"/>
      <c r="AV86" s="28"/>
      <c r="AW86" s="32"/>
      <c r="AX86" s="29"/>
    </row>
    <row r="87" spans="1:50" ht="31.5" customHeight="1">
      <c r="A87" s="63"/>
      <c r="B87" s="30">
        <f t="shared" si="95"/>
        <v>5.630000000000001</v>
      </c>
      <c r="C87" s="30">
        <f>P87+AA87+AJ87</f>
        <v>2.73</v>
      </c>
      <c r="D87" s="30">
        <f t="shared" si="96"/>
        <v>0</v>
      </c>
      <c r="E87" s="30">
        <f t="shared" si="96"/>
        <v>0</v>
      </c>
      <c r="F87" s="30">
        <f t="shared" si="97"/>
        <v>2.9000000000000004</v>
      </c>
      <c r="G87" s="30">
        <f t="shared" si="98"/>
        <v>0</v>
      </c>
      <c r="H87" s="31">
        <f t="shared" si="99"/>
        <v>1.29</v>
      </c>
      <c r="I87" s="30">
        <f t="shared" si="100"/>
        <v>1.04</v>
      </c>
      <c r="J87" s="30"/>
      <c r="K87" s="30"/>
      <c r="L87" s="30"/>
      <c r="M87" s="30">
        <v>1.04</v>
      </c>
      <c r="N87" s="31"/>
      <c r="O87" s="30">
        <f t="shared" si="101"/>
        <v>0</v>
      </c>
      <c r="P87" s="30"/>
      <c r="Q87" s="30"/>
      <c r="R87" s="30"/>
      <c r="S87" s="30"/>
      <c r="T87" s="31"/>
      <c r="U87" s="30">
        <f t="shared" si="102"/>
        <v>1.86</v>
      </c>
      <c r="V87" s="30"/>
      <c r="W87" s="30"/>
      <c r="X87" s="30">
        <v>1.86</v>
      </c>
      <c r="Y87" s="31">
        <v>1.29</v>
      </c>
      <c r="Z87" s="30">
        <f t="shared" si="103"/>
        <v>2.73</v>
      </c>
      <c r="AA87" s="30">
        <v>2.73</v>
      </c>
      <c r="AB87" s="31"/>
      <c r="AC87" s="30">
        <f t="shared" si="104"/>
        <v>0</v>
      </c>
      <c r="AD87" s="30"/>
      <c r="AE87" s="31"/>
      <c r="AF87" s="30">
        <f t="shared" si="105"/>
        <v>0</v>
      </c>
      <c r="AG87" s="30"/>
      <c r="AH87" s="31"/>
      <c r="AI87" s="30">
        <f t="shared" si="106"/>
        <v>0</v>
      </c>
      <c r="AJ87" s="30"/>
      <c r="AK87" s="30"/>
      <c r="AL87" s="30"/>
      <c r="AM87" s="30"/>
      <c r="AN87" s="31"/>
      <c r="AO87" s="30">
        <f t="shared" si="107"/>
        <v>0</v>
      </c>
      <c r="AP87" s="30"/>
      <c r="AQ87" s="31"/>
      <c r="AR87" s="31">
        <f>AS87+AT87+AU87+AV87+AW87</f>
        <v>1.29</v>
      </c>
      <c r="AS87" s="31"/>
      <c r="AT87" s="31"/>
      <c r="AU87" s="31"/>
      <c r="AV87" s="31">
        <v>1.29</v>
      </c>
      <c r="AW87" s="33"/>
      <c r="AX87" s="29"/>
    </row>
    <row r="88" spans="1:50" ht="31.5" customHeight="1">
      <c r="A88" s="62" t="s">
        <v>61</v>
      </c>
      <c r="B88" s="27">
        <f t="shared" si="95"/>
        <v>5.98</v>
      </c>
      <c r="C88" s="27">
        <f>P88+AA88+AJ88+J88</f>
        <v>5.98</v>
      </c>
      <c r="D88" s="27">
        <f t="shared" si="96"/>
        <v>0</v>
      </c>
      <c r="E88" s="27">
        <f t="shared" si="96"/>
        <v>0</v>
      </c>
      <c r="F88" s="27">
        <f t="shared" si="97"/>
        <v>0</v>
      </c>
      <c r="G88" s="27">
        <f t="shared" si="98"/>
        <v>0</v>
      </c>
      <c r="H88" s="28">
        <f t="shared" si="99"/>
        <v>0</v>
      </c>
      <c r="I88" s="27">
        <f t="shared" si="100"/>
        <v>0</v>
      </c>
      <c r="J88" s="27"/>
      <c r="K88" s="27"/>
      <c r="L88" s="27"/>
      <c r="M88" s="27"/>
      <c r="N88" s="28"/>
      <c r="O88" s="27">
        <f t="shared" si="101"/>
        <v>0</v>
      </c>
      <c r="P88" s="27"/>
      <c r="Q88" s="27"/>
      <c r="R88" s="27"/>
      <c r="S88" s="27"/>
      <c r="T88" s="28"/>
      <c r="U88" s="27">
        <f t="shared" si="102"/>
        <v>0</v>
      </c>
      <c r="V88" s="27"/>
      <c r="W88" s="27"/>
      <c r="X88" s="27"/>
      <c r="Y88" s="28"/>
      <c r="Z88" s="27">
        <f t="shared" si="103"/>
        <v>5.98</v>
      </c>
      <c r="AA88" s="27">
        <v>5.98</v>
      </c>
      <c r="AB88" s="28"/>
      <c r="AC88" s="27">
        <f t="shared" si="104"/>
        <v>0</v>
      </c>
      <c r="AD88" s="27"/>
      <c r="AE88" s="28"/>
      <c r="AF88" s="27">
        <f t="shared" si="105"/>
        <v>0</v>
      </c>
      <c r="AG88" s="27"/>
      <c r="AH88" s="28"/>
      <c r="AI88" s="27">
        <f t="shared" si="106"/>
        <v>0</v>
      </c>
      <c r="AJ88" s="27"/>
      <c r="AK88" s="27"/>
      <c r="AL88" s="51"/>
      <c r="AM88" s="27"/>
      <c r="AN88" s="28"/>
      <c r="AO88" s="27">
        <f t="shared" si="107"/>
        <v>0</v>
      </c>
      <c r="AP88" s="27"/>
      <c r="AQ88" s="28"/>
      <c r="AR88" s="28"/>
      <c r="AS88" s="28"/>
      <c r="AT88" s="28"/>
      <c r="AU88" s="28"/>
      <c r="AV88" s="28"/>
      <c r="AW88" s="32"/>
      <c r="AX88" s="29"/>
    </row>
    <row r="89" spans="1:50" ht="31.5" customHeight="1">
      <c r="A89" s="63"/>
      <c r="B89" s="30">
        <f t="shared" si="95"/>
        <v>13.98</v>
      </c>
      <c r="C89" s="30">
        <f>P89+AA89+AJ89+J89</f>
        <v>3.1</v>
      </c>
      <c r="D89" s="30">
        <f t="shared" si="96"/>
        <v>0</v>
      </c>
      <c r="E89" s="30">
        <f t="shared" si="96"/>
        <v>3.15</v>
      </c>
      <c r="F89" s="30">
        <f t="shared" si="97"/>
        <v>0.55</v>
      </c>
      <c r="G89" s="30">
        <f t="shared" si="98"/>
        <v>7.18</v>
      </c>
      <c r="H89" s="31">
        <f t="shared" si="99"/>
        <v>7.7299999999999995</v>
      </c>
      <c r="I89" s="30">
        <f t="shared" si="100"/>
        <v>3.15</v>
      </c>
      <c r="J89" s="30"/>
      <c r="K89" s="30"/>
      <c r="L89" s="30">
        <v>3.15</v>
      </c>
      <c r="M89" s="30"/>
      <c r="N89" s="31"/>
      <c r="O89" s="30">
        <f t="shared" si="101"/>
        <v>0</v>
      </c>
      <c r="P89" s="30"/>
      <c r="Q89" s="30"/>
      <c r="R89" s="30"/>
      <c r="S89" s="30"/>
      <c r="T89" s="31"/>
      <c r="U89" s="30">
        <f t="shared" si="102"/>
        <v>0.55</v>
      </c>
      <c r="V89" s="30"/>
      <c r="W89" s="30"/>
      <c r="X89" s="30">
        <v>0.55</v>
      </c>
      <c r="Y89" s="31">
        <v>0.55</v>
      </c>
      <c r="Z89" s="30">
        <f t="shared" si="103"/>
        <v>3.1</v>
      </c>
      <c r="AA89" s="30">
        <v>3.1</v>
      </c>
      <c r="AB89" s="31"/>
      <c r="AC89" s="30">
        <f t="shared" si="104"/>
        <v>0</v>
      </c>
      <c r="AD89" s="30"/>
      <c r="AE89" s="31"/>
      <c r="AF89" s="30">
        <f t="shared" si="105"/>
        <v>7.18</v>
      </c>
      <c r="AG89" s="30">
        <v>7.18</v>
      </c>
      <c r="AH89" s="31">
        <v>7.18</v>
      </c>
      <c r="AI89" s="30">
        <f t="shared" si="106"/>
        <v>0</v>
      </c>
      <c r="AJ89" s="30"/>
      <c r="AK89" s="30"/>
      <c r="AL89" s="30"/>
      <c r="AM89" s="30"/>
      <c r="AN89" s="31"/>
      <c r="AO89" s="30">
        <f t="shared" si="107"/>
        <v>0</v>
      </c>
      <c r="AP89" s="30"/>
      <c r="AQ89" s="31"/>
      <c r="AR89" s="31">
        <f>AS89+AT89+AU89+AV89+AW89</f>
        <v>7.7299999999999995</v>
      </c>
      <c r="AS89" s="31"/>
      <c r="AT89" s="31"/>
      <c r="AU89" s="31"/>
      <c r="AV89" s="31">
        <v>0.55</v>
      </c>
      <c r="AW89" s="33">
        <v>7.18</v>
      </c>
      <c r="AX89" s="29"/>
    </row>
    <row r="90" spans="1:50" ht="31.5" customHeight="1">
      <c r="A90" s="62" t="s">
        <v>62</v>
      </c>
      <c r="B90" s="27">
        <f t="shared" si="95"/>
        <v>0.34</v>
      </c>
      <c r="C90" s="27">
        <f>P90+AA90+AJ90+J90</f>
        <v>0</v>
      </c>
      <c r="D90" s="27">
        <f t="shared" si="96"/>
        <v>0</v>
      </c>
      <c r="E90" s="27">
        <f t="shared" si="96"/>
        <v>0</v>
      </c>
      <c r="F90" s="27">
        <f t="shared" si="97"/>
        <v>0.34</v>
      </c>
      <c r="G90" s="27">
        <f t="shared" si="98"/>
        <v>0</v>
      </c>
      <c r="H90" s="28">
        <f t="shared" si="99"/>
        <v>0</v>
      </c>
      <c r="I90" s="27">
        <f t="shared" si="100"/>
        <v>0.34</v>
      </c>
      <c r="J90" s="27"/>
      <c r="K90" s="27"/>
      <c r="L90" s="27"/>
      <c r="M90" s="27">
        <v>0.34</v>
      </c>
      <c r="N90" s="28"/>
      <c r="O90" s="27">
        <f t="shared" si="101"/>
        <v>0</v>
      </c>
      <c r="P90" s="27"/>
      <c r="Q90" s="27"/>
      <c r="R90" s="27"/>
      <c r="S90" s="27"/>
      <c r="T90" s="28"/>
      <c r="U90" s="27">
        <f t="shared" si="102"/>
        <v>0</v>
      </c>
      <c r="V90" s="27"/>
      <c r="W90" s="27"/>
      <c r="X90" s="27"/>
      <c r="Y90" s="28"/>
      <c r="Z90" s="27">
        <f t="shared" si="103"/>
        <v>0</v>
      </c>
      <c r="AA90" s="27"/>
      <c r="AB90" s="28"/>
      <c r="AC90" s="27">
        <f t="shared" si="104"/>
        <v>0</v>
      </c>
      <c r="AD90" s="27"/>
      <c r="AE90" s="28"/>
      <c r="AF90" s="27">
        <f t="shared" si="105"/>
        <v>0</v>
      </c>
      <c r="AG90" s="27"/>
      <c r="AH90" s="28"/>
      <c r="AI90" s="27">
        <f t="shared" si="106"/>
        <v>0</v>
      </c>
      <c r="AJ90" s="27"/>
      <c r="AK90" s="27"/>
      <c r="AL90" s="27"/>
      <c r="AM90" s="27"/>
      <c r="AN90" s="28"/>
      <c r="AO90" s="27">
        <f t="shared" si="107"/>
        <v>0</v>
      </c>
      <c r="AP90" s="27"/>
      <c r="AQ90" s="28"/>
      <c r="AR90" s="28"/>
      <c r="AS90" s="28"/>
      <c r="AT90" s="28"/>
      <c r="AU90" s="28"/>
      <c r="AV90" s="28"/>
      <c r="AW90" s="32"/>
      <c r="AX90" s="29"/>
    </row>
    <row r="91" spans="1:50" ht="31.5" customHeight="1" thickBot="1">
      <c r="A91" s="63"/>
      <c r="B91" s="30">
        <f t="shared" si="95"/>
        <v>1.93</v>
      </c>
      <c r="C91" s="30">
        <f>P91+AA91+AJ91+J91</f>
        <v>0</v>
      </c>
      <c r="D91" s="30">
        <f t="shared" si="96"/>
        <v>0</v>
      </c>
      <c r="E91" s="30">
        <f t="shared" si="96"/>
        <v>0</v>
      </c>
      <c r="F91" s="30">
        <f t="shared" si="97"/>
        <v>1.93</v>
      </c>
      <c r="G91" s="30">
        <f t="shared" si="98"/>
        <v>0</v>
      </c>
      <c r="H91" s="31">
        <f t="shared" si="99"/>
        <v>1.55</v>
      </c>
      <c r="I91" s="30">
        <f t="shared" si="100"/>
        <v>0.44</v>
      </c>
      <c r="J91" s="30"/>
      <c r="K91" s="30"/>
      <c r="L91" s="30"/>
      <c r="M91" s="30">
        <v>0.44</v>
      </c>
      <c r="N91" s="31">
        <v>0.44</v>
      </c>
      <c r="O91" s="30">
        <f t="shared" si="101"/>
        <v>0</v>
      </c>
      <c r="P91" s="30"/>
      <c r="Q91" s="30"/>
      <c r="R91" s="30"/>
      <c r="S91" s="30"/>
      <c r="T91" s="31"/>
      <c r="U91" s="30">
        <f t="shared" si="102"/>
        <v>1.49</v>
      </c>
      <c r="V91" s="30"/>
      <c r="W91" s="30"/>
      <c r="X91" s="30">
        <v>1.49</v>
      </c>
      <c r="Y91" s="31">
        <v>1.11</v>
      </c>
      <c r="Z91" s="30">
        <f t="shared" si="103"/>
        <v>0</v>
      </c>
      <c r="AA91" s="30"/>
      <c r="AB91" s="31"/>
      <c r="AC91" s="30">
        <f t="shared" si="104"/>
        <v>0</v>
      </c>
      <c r="AD91" s="30"/>
      <c r="AE91" s="31"/>
      <c r="AF91" s="30">
        <f t="shared" si="105"/>
        <v>0</v>
      </c>
      <c r="AG91" s="30"/>
      <c r="AH91" s="31"/>
      <c r="AI91" s="30">
        <f t="shared" si="106"/>
        <v>0</v>
      </c>
      <c r="AJ91" s="30"/>
      <c r="AK91" s="30"/>
      <c r="AL91" s="30"/>
      <c r="AM91" s="30"/>
      <c r="AN91" s="31"/>
      <c r="AO91" s="30">
        <f t="shared" si="107"/>
        <v>0</v>
      </c>
      <c r="AP91" s="30"/>
      <c r="AQ91" s="31"/>
      <c r="AR91" s="31">
        <f>AS91+AT91+AU91+AV91+AW91</f>
        <v>1.55</v>
      </c>
      <c r="AS91" s="31"/>
      <c r="AT91" s="31"/>
      <c r="AU91" s="31"/>
      <c r="AV91" s="31">
        <v>1.55</v>
      </c>
      <c r="AW91" s="33"/>
      <c r="AX91" s="29"/>
    </row>
    <row r="92" spans="1:50" s="24" customFormat="1" ht="31.5" customHeight="1">
      <c r="A92" s="56" t="s">
        <v>63</v>
      </c>
      <c r="B92" s="16">
        <f>B94+B96+B98+B100</f>
        <v>2.6</v>
      </c>
      <c r="C92" s="16">
        <f aca="true" t="shared" si="108" ref="C92:AW92">C94+C96+C98+C100</f>
        <v>0</v>
      </c>
      <c r="D92" s="16">
        <f t="shared" si="108"/>
        <v>2.6</v>
      </c>
      <c r="E92" s="16">
        <f t="shared" si="108"/>
        <v>0</v>
      </c>
      <c r="F92" s="16">
        <f t="shared" si="108"/>
        <v>0</v>
      </c>
      <c r="G92" s="16">
        <f t="shared" si="108"/>
        <v>0</v>
      </c>
      <c r="H92" s="16">
        <f t="shared" si="108"/>
        <v>0</v>
      </c>
      <c r="I92" s="16">
        <f t="shared" si="108"/>
        <v>2.6</v>
      </c>
      <c r="J92" s="16">
        <f t="shared" si="108"/>
        <v>0</v>
      </c>
      <c r="K92" s="16">
        <f t="shared" si="108"/>
        <v>2.6</v>
      </c>
      <c r="L92" s="16">
        <f t="shared" si="108"/>
        <v>0</v>
      </c>
      <c r="M92" s="16">
        <f t="shared" si="108"/>
        <v>0</v>
      </c>
      <c r="N92" s="16">
        <f t="shared" si="108"/>
        <v>0</v>
      </c>
      <c r="O92" s="16">
        <f t="shared" si="108"/>
        <v>0</v>
      </c>
      <c r="P92" s="16">
        <f t="shared" si="108"/>
        <v>0</v>
      </c>
      <c r="Q92" s="16">
        <f t="shared" si="108"/>
        <v>0</v>
      </c>
      <c r="R92" s="16">
        <f t="shared" si="108"/>
        <v>0</v>
      </c>
      <c r="S92" s="16">
        <f t="shared" si="108"/>
        <v>0</v>
      </c>
      <c r="T92" s="16">
        <f t="shared" si="108"/>
        <v>0</v>
      </c>
      <c r="U92" s="16">
        <f t="shared" si="108"/>
        <v>0</v>
      </c>
      <c r="V92" s="16">
        <f t="shared" si="108"/>
        <v>0</v>
      </c>
      <c r="W92" s="16">
        <f t="shared" si="108"/>
        <v>0</v>
      </c>
      <c r="X92" s="16">
        <f t="shared" si="108"/>
        <v>0</v>
      </c>
      <c r="Y92" s="16">
        <f t="shared" si="108"/>
        <v>0</v>
      </c>
      <c r="Z92" s="16">
        <f t="shared" si="108"/>
        <v>0</v>
      </c>
      <c r="AA92" s="16">
        <f t="shared" si="108"/>
        <v>0</v>
      </c>
      <c r="AB92" s="16">
        <f t="shared" si="108"/>
        <v>0</v>
      </c>
      <c r="AC92" s="16">
        <f t="shared" si="108"/>
        <v>0</v>
      </c>
      <c r="AD92" s="16">
        <f t="shared" si="108"/>
        <v>0</v>
      </c>
      <c r="AE92" s="16">
        <f t="shared" si="108"/>
        <v>0</v>
      </c>
      <c r="AF92" s="16">
        <f t="shared" si="108"/>
        <v>0</v>
      </c>
      <c r="AG92" s="16">
        <f t="shared" si="108"/>
        <v>0</v>
      </c>
      <c r="AH92" s="16">
        <f t="shared" si="108"/>
        <v>0</v>
      </c>
      <c r="AI92" s="16">
        <f t="shared" si="108"/>
        <v>0</v>
      </c>
      <c r="AJ92" s="16">
        <f t="shared" si="108"/>
        <v>0</v>
      </c>
      <c r="AK92" s="16">
        <f t="shared" si="108"/>
        <v>0</v>
      </c>
      <c r="AL92" s="16">
        <f t="shared" si="108"/>
        <v>0</v>
      </c>
      <c r="AM92" s="16">
        <f t="shared" si="108"/>
        <v>0</v>
      </c>
      <c r="AN92" s="16">
        <f t="shared" si="108"/>
        <v>0</v>
      </c>
      <c r="AO92" s="16">
        <f t="shared" si="108"/>
        <v>0</v>
      </c>
      <c r="AP92" s="16">
        <f t="shared" si="108"/>
        <v>0</v>
      </c>
      <c r="AQ92" s="16">
        <f t="shared" si="108"/>
        <v>0</v>
      </c>
      <c r="AR92" s="16">
        <f t="shared" si="108"/>
        <v>0</v>
      </c>
      <c r="AS92" s="16">
        <f t="shared" si="108"/>
        <v>0</v>
      </c>
      <c r="AT92" s="16">
        <f t="shared" si="108"/>
        <v>0</v>
      </c>
      <c r="AU92" s="16">
        <f t="shared" si="108"/>
        <v>0</v>
      </c>
      <c r="AV92" s="16">
        <f t="shared" si="108"/>
        <v>0</v>
      </c>
      <c r="AW92" s="16">
        <f t="shared" si="108"/>
        <v>0</v>
      </c>
      <c r="AX92" s="23"/>
    </row>
    <row r="93" spans="1:50" s="24" customFormat="1" ht="31.5" customHeight="1">
      <c r="A93" s="57"/>
      <c r="B93" s="26">
        <f>B95+B97+B99+B101</f>
        <v>64.83</v>
      </c>
      <c r="C93" s="26">
        <f aca="true" t="shared" si="109" ref="C93:AW93">C95+C97+C99+C101</f>
        <v>3.4</v>
      </c>
      <c r="D93" s="26">
        <f t="shared" si="109"/>
        <v>3.42</v>
      </c>
      <c r="E93" s="26">
        <f t="shared" si="109"/>
        <v>4.02</v>
      </c>
      <c r="F93" s="26">
        <f t="shared" si="109"/>
        <v>8.31</v>
      </c>
      <c r="G93" s="26">
        <f t="shared" si="109"/>
        <v>45.68</v>
      </c>
      <c r="H93" s="26">
        <f t="shared" si="109"/>
        <v>29.45</v>
      </c>
      <c r="I93" s="26">
        <f t="shared" si="109"/>
        <v>13.51</v>
      </c>
      <c r="J93" s="26">
        <f t="shared" si="109"/>
        <v>0</v>
      </c>
      <c r="K93" s="26">
        <f t="shared" si="109"/>
        <v>3.42</v>
      </c>
      <c r="L93" s="26">
        <f t="shared" si="109"/>
        <v>4.02</v>
      </c>
      <c r="M93" s="26">
        <f t="shared" si="109"/>
        <v>6.07</v>
      </c>
      <c r="N93" s="26">
        <f t="shared" si="109"/>
        <v>3</v>
      </c>
      <c r="O93" s="26">
        <f t="shared" si="109"/>
        <v>0</v>
      </c>
      <c r="P93" s="26">
        <f t="shared" si="109"/>
        <v>0</v>
      </c>
      <c r="Q93" s="26">
        <f t="shared" si="109"/>
        <v>0</v>
      </c>
      <c r="R93" s="26">
        <f t="shared" si="109"/>
        <v>0</v>
      </c>
      <c r="S93" s="26">
        <f t="shared" si="109"/>
        <v>0</v>
      </c>
      <c r="T93" s="26">
        <f t="shared" si="109"/>
        <v>0</v>
      </c>
      <c r="U93" s="26">
        <f t="shared" si="109"/>
        <v>2.0300000000000002</v>
      </c>
      <c r="V93" s="26">
        <f t="shared" si="109"/>
        <v>0</v>
      </c>
      <c r="W93" s="26">
        <f t="shared" si="109"/>
        <v>0</v>
      </c>
      <c r="X93" s="26">
        <f t="shared" si="109"/>
        <v>2.0300000000000002</v>
      </c>
      <c r="Y93" s="26">
        <f t="shared" si="109"/>
        <v>0.96</v>
      </c>
      <c r="Z93" s="26">
        <f t="shared" si="109"/>
        <v>3.4</v>
      </c>
      <c r="AA93" s="26">
        <f t="shared" si="109"/>
        <v>3.4</v>
      </c>
      <c r="AB93" s="26">
        <f t="shared" si="109"/>
        <v>0</v>
      </c>
      <c r="AC93" s="26">
        <f t="shared" si="109"/>
        <v>0</v>
      </c>
      <c r="AD93" s="26">
        <f t="shared" si="109"/>
        <v>0</v>
      </c>
      <c r="AE93" s="26">
        <f t="shared" si="109"/>
        <v>0</v>
      </c>
      <c r="AF93" s="26">
        <f t="shared" si="109"/>
        <v>45.68</v>
      </c>
      <c r="AG93" s="26">
        <f t="shared" si="109"/>
        <v>45.68</v>
      </c>
      <c r="AH93" s="26">
        <f t="shared" si="109"/>
        <v>25.49</v>
      </c>
      <c r="AI93" s="26">
        <f t="shared" si="109"/>
        <v>0.21</v>
      </c>
      <c r="AJ93" s="26">
        <f t="shared" si="109"/>
        <v>0</v>
      </c>
      <c r="AK93" s="26">
        <f t="shared" si="109"/>
        <v>0</v>
      </c>
      <c r="AL93" s="26">
        <f t="shared" si="109"/>
        <v>0</v>
      </c>
      <c r="AM93" s="26">
        <f t="shared" si="109"/>
        <v>0.21</v>
      </c>
      <c r="AN93" s="26">
        <f t="shared" si="109"/>
        <v>0</v>
      </c>
      <c r="AO93" s="26">
        <f t="shared" si="109"/>
        <v>0</v>
      </c>
      <c r="AP93" s="26">
        <f t="shared" si="109"/>
        <v>0</v>
      </c>
      <c r="AQ93" s="26">
        <f t="shared" si="109"/>
        <v>0</v>
      </c>
      <c r="AR93" s="26">
        <f t="shared" si="109"/>
        <v>29.45</v>
      </c>
      <c r="AS93" s="26">
        <f t="shared" si="109"/>
        <v>0</v>
      </c>
      <c r="AT93" s="26">
        <f t="shared" si="109"/>
        <v>0</v>
      </c>
      <c r="AU93" s="26">
        <f t="shared" si="109"/>
        <v>3</v>
      </c>
      <c r="AV93" s="26">
        <f t="shared" si="109"/>
        <v>0.96</v>
      </c>
      <c r="AW93" s="26">
        <f t="shared" si="109"/>
        <v>25.49</v>
      </c>
      <c r="AX93" s="23"/>
    </row>
    <row r="94" spans="1:50" ht="31.5" customHeight="1">
      <c r="A94" s="62" t="s">
        <v>64</v>
      </c>
      <c r="B94" s="27">
        <f aca="true" t="shared" si="110" ref="B94:B101">C94+D94+E94+F94+G94</f>
        <v>2.6</v>
      </c>
      <c r="C94" s="27">
        <f>P94+AA94+AJ94+J94</f>
        <v>0</v>
      </c>
      <c r="D94" s="27">
        <f aca="true" t="shared" si="111" ref="D94:E101">K94+Q94+V94+AK94</f>
        <v>2.6</v>
      </c>
      <c r="E94" s="27">
        <f t="shared" si="111"/>
        <v>0</v>
      </c>
      <c r="F94" s="27">
        <f aca="true" t="shared" si="112" ref="F94:F101">M94+S94+X94+AD94+AM94+AP94</f>
        <v>0</v>
      </c>
      <c r="G94" s="27">
        <f aca="true" t="shared" si="113" ref="G94:G101">AG94</f>
        <v>0</v>
      </c>
      <c r="H94" s="28">
        <f aca="true" t="shared" si="114" ref="H94:H101">N94+T94+Y94+AB94+AE94+AH94+AN94+AQ94</f>
        <v>0</v>
      </c>
      <c r="I94" s="27">
        <f aca="true" t="shared" si="115" ref="I94:I101">K94+L94+M94</f>
        <v>2.6</v>
      </c>
      <c r="J94" s="27"/>
      <c r="K94" s="27">
        <v>2.6</v>
      </c>
      <c r="L94" s="27"/>
      <c r="M94" s="27"/>
      <c r="N94" s="28"/>
      <c r="O94" s="27">
        <f aca="true" t="shared" si="116" ref="O94:O101">P94+Q94+R94+S94</f>
        <v>0</v>
      </c>
      <c r="P94" s="27"/>
      <c r="Q94" s="27"/>
      <c r="R94" s="27"/>
      <c r="S94" s="27"/>
      <c r="T94" s="28"/>
      <c r="U94" s="27">
        <f aca="true" t="shared" si="117" ref="U94:U101">V94+W94+X94</f>
        <v>0</v>
      </c>
      <c r="V94" s="27"/>
      <c r="W94" s="27"/>
      <c r="X94" s="27"/>
      <c r="Y94" s="28"/>
      <c r="Z94" s="27">
        <f>AA94</f>
        <v>0</v>
      </c>
      <c r="AA94" s="27"/>
      <c r="AB94" s="28"/>
      <c r="AC94" s="27">
        <f aca="true" t="shared" si="118" ref="AC94:AC101">AD94</f>
        <v>0</v>
      </c>
      <c r="AD94" s="27"/>
      <c r="AE94" s="28"/>
      <c r="AF94" s="27">
        <f aca="true" t="shared" si="119" ref="AF94:AF101">AG94</f>
        <v>0</v>
      </c>
      <c r="AG94" s="27"/>
      <c r="AH94" s="28"/>
      <c r="AI94" s="27">
        <f aca="true" t="shared" si="120" ref="AI94:AI101">AJ94+AK94+AL94+AM94</f>
        <v>0</v>
      </c>
      <c r="AJ94" s="27"/>
      <c r="AK94" s="27"/>
      <c r="AL94" s="27"/>
      <c r="AM94" s="27"/>
      <c r="AN94" s="28"/>
      <c r="AO94" s="27">
        <f aca="true" t="shared" si="121" ref="AO94:AO101">AP94</f>
        <v>0</v>
      </c>
      <c r="AP94" s="27"/>
      <c r="AQ94" s="28"/>
      <c r="AR94" s="28"/>
      <c r="AS94" s="28"/>
      <c r="AT94" s="28"/>
      <c r="AU94" s="28"/>
      <c r="AV94" s="28"/>
      <c r="AW94" s="32"/>
      <c r="AX94" s="29"/>
    </row>
    <row r="95" spans="1:50" ht="31.5" customHeight="1">
      <c r="A95" s="63"/>
      <c r="B95" s="30">
        <f t="shared" si="110"/>
        <v>7.47</v>
      </c>
      <c r="C95" s="30">
        <f>P95+AA95+AJ95+J95</f>
        <v>0</v>
      </c>
      <c r="D95" s="30">
        <f t="shared" si="111"/>
        <v>0</v>
      </c>
      <c r="E95" s="30">
        <f t="shared" si="111"/>
        <v>0</v>
      </c>
      <c r="F95" s="30">
        <f t="shared" si="112"/>
        <v>7.47</v>
      </c>
      <c r="G95" s="30">
        <f t="shared" si="113"/>
        <v>0</v>
      </c>
      <c r="H95" s="31">
        <f>N95+T95+Y95+AB95+AE95+AH95+AN95+AQ95</f>
        <v>0.27</v>
      </c>
      <c r="I95" s="30">
        <f t="shared" si="115"/>
        <v>6.07</v>
      </c>
      <c r="J95" s="30"/>
      <c r="K95" s="30"/>
      <c r="L95" s="30"/>
      <c r="M95" s="30">
        <v>6.07</v>
      </c>
      <c r="N95" s="31"/>
      <c r="O95" s="30">
        <f t="shared" si="116"/>
        <v>0</v>
      </c>
      <c r="P95" s="30"/>
      <c r="Q95" s="30"/>
      <c r="R95" s="30"/>
      <c r="S95" s="30"/>
      <c r="T95" s="31"/>
      <c r="U95" s="30">
        <f t="shared" si="117"/>
        <v>1.34</v>
      </c>
      <c r="V95" s="30"/>
      <c r="W95" s="30"/>
      <c r="X95" s="30">
        <v>1.34</v>
      </c>
      <c r="Y95" s="31">
        <v>0.27</v>
      </c>
      <c r="Z95" s="30">
        <f aca="true" t="shared" si="122" ref="Z95:Z101">AA95</f>
        <v>0</v>
      </c>
      <c r="AA95" s="30"/>
      <c r="AB95" s="31"/>
      <c r="AC95" s="30">
        <f t="shared" si="118"/>
        <v>0</v>
      </c>
      <c r="AD95" s="30"/>
      <c r="AE95" s="31"/>
      <c r="AF95" s="30">
        <f t="shared" si="119"/>
        <v>0</v>
      </c>
      <c r="AG95" s="30"/>
      <c r="AH95" s="31"/>
      <c r="AI95" s="30">
        <f t="shared" si="120"/>
        <v>0.06</v>
      </c>
      <c r="AJ95" s="30"/>
      <c r="AK95" s="30"/>
      <c r="AL95" s="30"/>
      <c r="AM95" s="30">
        <v>0.06</v>
      </c>
      <c r="AN95" s="31"/>
      <c r="AO95" s="30">
        <f t="shared" si="121"/>
        <v>0</v>
      </c>
      <c r="AP95" s="30"/>
      <c r="AQ95" s="31"/>
      <c r="AR95" s="31">
        <f>AS95+AT95+AU95+AV95+AW95</f>
        <v>0.27</v>
      </c>
      <c r="AS95" s="31"/>
      <c r="AT95" s="31"/>
      <c r="AU95" s="31"/>
      <c r="AV95" s="31">
        <v>0.27</v>
      </c>
      <c r="AW95" s="33"/>
      <c r="AX95" s="29"/>
    </row>
    <row r="96" spans="1:50" ht="31.5" customHeight="1">
      <c r="A96" s="62" t="s">
        <v>65</v>
      </c>
      <c r="B96" s="27">
        <f t="shared" si="110"/>
        <v>0</v>
      </c>
      <c r="C96" s="27">
        <f>P96+AA96+AJ96</f>
        <v>0</v>
      </c>
      <c r="D96" s="27">
        <f t="shared" si="111"/>
        <v>0</v>
      </c>
      <c r="E96" s="27">
        <f t="shared" si="111"/>
        <v>0</v>
      </c>
      <c r="F96" s="27">
        <f t="shared" si="112"/>
        <v>0</v>
      </c>
      <c r="G96" s="27">
        <f t="shared" si="113"/>
        <v>0</v>
      </c>
      <c r="H96" s="28">
        <f t="shared" si="114"/>
        <v>0</v>
      </c>
      <c r="I96" s="27">
        <f t="shared" si="115"/>
        <v>0</v>
      </c>
      <c r="J96" s="27"/>
      <c r="K96" s="27"/>
      <c r="L96" s="27"/>
      <c r="M96" s="27"/>
      <c r="N96" s="28"/>
      <c r="O96" s="27">
        <f t="shared" si="116"/>
        <v>0</v>
      </c>
      <c r="P96" s="27"/>
      <c r="Q96" s="27"/>
      <c r="R96" s="27"/>
      <c r="S96" s="27"/>
      <c r="T96" s="28"/>
      <c r="U96" s="27">
        <f t="shared" si="117"/>
        <v>0</v>
      </c>
      <c r="V96" s="27"/>
      <c r="W96" s="27"/>
      <c r="X96" s="27"/>
      <c r="Y96" s="28"/>
      <c r="Z96" s="27">
        <f t="shared" si="122"/>
        <v>0</v>
      </c>
      <c r="AA96" s="27"/>
      <c r="AB96" s="28"/>
      <c r="AC96" s="27">
        <f t="shared" si="118"/>
        <v>0</v>
      </c>
      <c r="AD96" s="27"/>
      <c r="AE96" s="28"/>
      <c r="AF96" s="27">
        <f t="shared" si="119"/>
        <v>0</v>
      </c>
      <c r="AG96" s="27"/>
      <c r="AH96" s="28"/>
      <c r="AI96" s="27">
        <f t="shared" si="120"/>
        <v>0</v>
      </c>
      <c r="AJ96" s="27"/>
      <c r="AK96" s="27"/>
      <c r="AL96" s="27"/>
      <c r="AM96" s="27"/>
      <c r="AN96" s="28"/>
      <c r="AO96" s="27">
        <f t="shared" si="121"/>
        <v>0</v>
      </c>
      <c r="AP96" s="27"/>
      <c r="AQ96" s="28"/>
      <c r="AR96" s="28"/>
      <c r="AS96" s="28"/>
      <c r="AT96" s="28"/>
      <c r="AU96" s="28"/>
      <c r="AV96" s="28"/>
      <c r="AW96" s="32"/>
      <c r="AX96" s="29"/>
    </row>
    <row r="97" spans="1:50" ht="31.5" customHeight="1">
      <c r="A97" s="63"/>
      <c r="B97" s="30">
        <f t="shared" si="110"/>
        <v>6.890000000000001</v>
      </c>
      <c r="C97" s="30">
        <f>P97+AA97+AJ97</f>
        <v>3.4</v>
      </c>
      <c r="D97" s="30">
        <f t="shared" si="111"/>
        <v>3.42</v>
      </c>
      <c r="E97" s="30">
        <f t="shared" si="111"/>
        <v>0</v>
      </c>
      <c r="F97" s="30">
        <f t="shared" si="112"/>
        <v>0.07</v>
      </c>
      <c r="G97" s="30">
        <f t="shared" si="113"/>
        <v>0</v>
      </c>
      <c r="H97" s="31">
        <f t="shared" si="114"/>
        <v>0.07</v>
      </c>
      <c r="I97" s="30">
        <f t="shared" si="115"/>
        <v>3.42</v>
      </c>
      <c r="J97" s="30"/>
      <c r="K97" s="30">
        <v>3.42</v>
      </c>
      <c r="L97" s="30"/>
      <c r="M97" s="30"/>
      <c r="N97" s="31"/>
      <c r="O97" s="30">
        <f t="shared" si="116"/>
        <v>0</v>
      </c>
      <c r="P97" s="30"/>
      <c r="Q97" s="30"/>
      <c r="R97" s="30"/>
      <c r="S97" s="30"/>
      <c r="T97" s="31"/>
      <c r="U97" s="30">
        <f t="shared" si="117"/>
        <v>0.07</v>
      </c>
      <c r="V97" s="30"/>
      <c r="W97" s="30"/>
      <c r="X97" s="30">
        <v>0.07</v>
      </c>
      <c r="Y97" s="31">
        <v>0.07</v>
      </c>
      <c r="Z97" s="30">
        <f t="shared" si="122"/>
        <v>3.4</v>
      </c>
      <c r="AA97" s="30">
        <v>3.4</v>
      </c>
      <c r="AB97" s="31"/>
      <c r="AC97" s="30">
        <f t="shared" si="118"/>
        <v>0</v>
      </c>
      <c r="AD97" s="30"/>
      <c r="AE97" s="31"/>
      <c r="AF97" s="30">
        <f t="shared" si="119"/>
        <v>0</v>
      </c>
      <c r="AG97" s="30"/>
      <c r="AH97" s="31"/>
      <c r="AI97" s="30">
        <f t="shared" si="120"/>
        <v>0</v>
      </c>
      <c r="AJ97" s="30"/>
      <c r="AK97" s="30"/>
      <c r="AL97" s="30"/>
      <c r="AM97" s="30"/>
      <c r="AN97" s="31"/>
      <c r="AO97" s="30">
        <f t="shared" si="121"/>
        <v>0</v>
      </c>
      <c r="AP97" s="30"/>
      <c r="AQ97" s="31"/>
      <c r="AR97" s="31">
        <f>AS97+AT97+AU97+AV97+AW97</f>
        <v>0.07</v>
      </c>
      <c r="AS97" s="31"/>
      <c r="AT97" s="31"/>
      <c r="AU97" s="31"/>
      <c r="AV97" s="31">
        <v>0.07</v>
      </c>
      <c r="AW97" s="33"/>
      <c r="AX97" s="29"/>
    </row>
    <row r="98" spans="1:50" ht="31.5" customHeight="1">
      <c r="A98" s="62" t="s">
        <v>66</v>
      </c>
      <c r="B98" s="27">
        <f>C98+D98+E98+F98+G98</f>
        <v>0</v>
      </c>
      <c r="C98" s="27">
        <f>P98+AA98+AJ98+J98</f>
        <v>0</v>
      </c>
      <c r="D98" s="27">
        <f>K98+Q98+V98+AK98</f>
        <v>0</v>
      </c>
      <c r="E98" s="27">
        <f>L98+R98+W98+AL98</f>
        <v>0</v>
      </c>
      <c r="F98" s="27">
        <f>M98+S98+X98+AD98+AM98+AP98</f>
        <v>0</v>
      </c>
      <c r="G98" s="27">
        <f>AG98</f>
        <v>0</v>
      </c>
      <c r="H98" s="28">
        <f>N98+T98+Y98+AB98+AE98+AH98+AN98+AQ98</f>
        <v>0</v>
      </c>
      <c r="I98" s="27">
        <f>K98+L98+M98</f>
        <v>0</v>
      </c>
      <c r="J98" s="27"/>
      <c r="K98" s="27"/>
      <c r="L98" s="27"/>
      <c r="M98" s="27"/>
      <c r="N98" s="28"/>
      <c r="O98" s="27">
        <f>P98+Q98+R98+S98</f>
        <v>0</v>
      </c>
      <c r="P98" s="27"/>
      <c r="Q98" s="27"/>
      <c r="R98" s="27"/>
      <c r="S98" s="27"/>
      <c r="T98" s="28"/>
      <c r="U98" s="27">
        <f>V98+W98+X98</f>
        <v>0</v>
      </c>
      <c r="V98" s="27"/>
      <c r="W98" s="27"/>
      <c r="X98" s="27"/>
      <c r="Y98" s="28"/>
      <c r="Z98" s="27">
        <f>AA98</f>
        <v>0</v>
      </c>
      <c r="AA98" s="27"/>
      <c r="AB98" s="28"/>
      <c r="AC98" s="27">
        <f>AD98</f>
        <v>0</v>
      </c>
      <c r="AD98" s="27"/>
      <c r="AE98" s="28"/>
      <c r="AF98" s="27">
        <f>AG98</f>
        <v>0</v>
      </c>
      <c r="AG98" s="27"/>
      <c r="AH98" s="28"/>
      <c r="AI98" s="27">
        <f>AJ98+AK98+AL98+AM98</f>
        <v>0</v>
      </c>
      <c r="AJ98" s="27"/>
      <c r="AK98" s="27"/>
      <c r="AL98" s="27"/>
      <c r="AM98" s="27"/>
      <c r="AN98" s="28"/>
      <c r="AO98" s="27">
        <f>AP98</f>
        <v>0</v>
      </c>
      <c r="AP98" s="27"/>
      <c r="AQ98" s="28"/>
      <c r="AR98" s="28"/>
      <c r="AS98" s="28"/>
      <c r="AT98" s="28"/>
      <c r="AU98" s="28"/>
      <c r="AV98" s="28"/>
      <c r="AW98" s="32"/>
      <c r="AX98" s="29"/>
    </row>
    <row r="99" spans="1:50" ht="31.5" customHeight="1">
      <c r="A99" s="63"/>
      <c r="B99" s="30">
        <f>C99+D99+E99+F99+G99</f>
        <v>4.02</v>
      </c>
      <c r="C99" s="30">
        <f>P99+AA99+AJ99+J99</f>
        <v>0</v>
      </c>
      <c r="D99" s="30">
        <f>K99+Q99+V99+AK99</f>
        <v>0</v>
      </c>
      <c r="E99" s="30">
        <f>L99+R99+W99+AL99</f>
        <v>4.02</v>
      </c>
      <c r="F99" s="30">
        <f>M99+S99+X99+AD99+AM99+AP99</f>
        <v>0</v>
      </c>
      <c r="G99" s="30">
        <f>AG99</f>
        <v>0</v>
      </c>
      <c r="H99" s="31">
        <f>N99+T99+Y99+AB99+AE99+AH99+AN99+AQ99</f>
        <v>3</v>
      </c>
      <c r="I99" s="30">
        <f>K99+L99+M99</f>
        <v>4.02</v>
      </c>
      <c r="J99" s="30"/>
      <c r="K99" s="30"/>
      <c r="L99" s="30">
        <v>4.02</v>
      </c>
      <c r="M99" s="30"/>
      <c r="N99" s="31">
        <v>3</v>
      </c>
      <c r="O99" s="30">
        <f>P99+Q99+R99+S99</f>
        <v>0</v>
      </c>
      <c r="P99" s="30"/>
      <c r="Q99" s="30"/>
      <c r="R99" s="30"/>
      <c r="S99" s="30"/>
      <c r="T99" s="31"/>
      <c r="U99" s="30">
        <f>V99+W99+X99</f>
        <v>0</v>
      </c>
      <c r="V99" s="30"/>
      <c r="W99" s="30"/>
      <c r="X99" s="30"/>
      <c r="Y99" s="31"/>
      <c r="Z99" s="30">
        <f>AA99</f>
        <v>0</v>
      </c>
      <c r="AA99" s="30"/>
      <c r="AB99" s="31"/>
      <c r="AC99" s="30">
        <f>AD99</f>
        <v>0</v>
      </c>
      <c r="AD99" s="30"/>
      <c r="AE99" s="31"/>
      <c r="AF99" s="30">
        <f>AG99</f>
        <v>0</v>
      </c>
      <c r="AG99" s="30"/>
      <c r="AH99" s="31"/>
      <c r="AI99" s="30">
        <f>AJ99+AK99+AL99+AM99</f>
        <v>0</v>
      </c>
      <c r="AJ99" s="30"/>
      <c r="AK99" s="30"/>
      <c r="AL99" s="30"/>
      <c r="AM99" s="30"/>
      <c r="AN99" s="31"/>
      <c r="AO99" s="30">
        <f>AP99</f>
        <v>0</v>
      </c>
      <c r="AP99" s="30"/>
      <c r="AQ99" s="31"/>
      <c r="AR99" s="31">
        <f>AS99+AT99+AU99+AV99+AW99</f>
        <v>3</v>
      </c>
      <c r="AS99" s="31"/>
      <c r="AT99" s="31"/>
      <c r="AU99" s="31">
        <v>3</v>
      </c>
      <c r="AV99" s="31"/>
      <c r="AW99" s="33"/>
      <c r="AX99" s="29"/>
    </row>
    <row r="100" spans="1:50" ht="31.5" customHeight="1">
      <c r="A100" s="54" t="s">
        <v>67</v>
      </c>
      <c r="B100" s="34">
        <f t="shared" si="110"/>
        <v>0</v>
      </c>
      <c r="C100" s="34">
        <f>P100+AA100+AJ100+J100</f>
        <v>0</v>
      </c>
      <c r="D100" s="34">
        <f t="shared" si="111"/>
        <v>0</v>
      </c>
      <c r="E100" s="34">
        <f t="shared" si="111"/>
        <v>0</v>
      </c>
      <c r="F100" s="34">
        <f t="shared" si="112"/>
        <v>0</v>
      </c>
      <c r="G100" s="34">
        <f t="shared" si="113"/>
        <v>0</v>
      </c>
      <c r="H100" s="35">
        <f t="shared" si="114"/>
        <v>0</v>
      </c>
      <c r="I100" s="34">
        <f t="shared" si="115"/>
        <v>0</v>
      </c>
      <c r="J100" s="34"/>
      <c r="K100" s="34"/>
      <c r="L100" s="34"/>
      <c r="M100" s="34"/>
      <c r="N100" s="35"/>
      <c r="O100" s="34">
        <f t="shared" si="116"/>
        <v>0</v>
      </c>
      <c r="P100" s="34"/>
      <c r="Q100" s="34"/>
      <c r="R100" s="34"/>
      <c r="S100" s="34"/>
      <c r="T100" s="35"/>
      <c r="U100" s="34">
        <f t="shared" si="117"/>
        <v>0</v>
      </c>
      <c r="V100" s="34"/>
      <c r="W100" s="34"/>
      <c r="X100" s="34"/>
      <c r="Y100" s="35"/>
      <c r="Z100" s="34">
        <f t="shared" si="122"/>
        <v>0</v>
      </c>
      <c r="AA100" s="34"/>
      <c r="AB100" s="35"/>
      <c r="AC100" s="34">
        <f t="shared" si="118"/>
        <v>0</v>
      </c>
      <c r="AD100" s="34"/>
      <c r="AE100" s="35"/>
      <c r="AF100" s="34">
        <f t="shared" si="119"/>
        <v>0</v>
      </c>
      <c r="AG100" s="34"/>
      <c r="AH100" s="35"/>
      <c r="AI100" s="34">
        <f t="shared" si="120"/>
        <v>0</v>
      </c>
      <c r="AJ100" s="34"/>
      <c r="AK100" s="34"/>
      <c r="AL100" s="34"/>
      <c r="AM100" s="34"/>
      <c r="AN100" s="35"/>
      <c r="AO100" s="34">
        <f t="shared" si="121"/>
        <v>0</v>
      </c>
      <c r="AP100" s="34"/>
      <c r="AQ100" s="35"/>
      <c r="AR100" s="35"/>
      <c r="AS100" s="35"/>
      <c r="AT100" s="35"/>
      <c r="AU100" s="35"/>
      <c r="AV100" s="35"/>
      <c r="AW100" s="36"/>
      <c r="AX100" s="29"/>
    </row>
    <row r="101" spans="1:50" ht="31.5" customHeight="1" thickBot="1">
      <c r="A101" s="63"/>
      <c r="B101" s="30">
        <f t="shared" si="110"/>
        <v>46.45</v>
      </c>
      <c r="C101" s="30">
        <f>P101+AA101+AJ101+J101</f>
        <v>0</v>
      </c>
      <c r="D101" s="30">
        <f t="shared" si="111"/>
        <v>0</v>
      </c>
      <c r="E101" s="30">
        <f t="shared" si="111"/>
        <v>0</v>
      </c>
      <c r="F101" s="30">
        <f t="shared" si="112"/>
        <v>0.77</v>
      </c>
      <c r="G101" s="30">
        <f t="shared" si="113"/>
        <v>45.68</v>
      </c>
      <c r="H101" s="31">
        <f t="shared" si="114"/>
        <v>26.11</v>
      </c>
      <c r="I101" s="30">
        <f t="shared" si="115"/>
        <v>0</v>
      </c>
      <c r="J101" s="30"/>
      <c r="K101" s="30"/>
      <c r="L101" s="30"/>
      <c r="M101" s="30"/>
      <c r="N101" s="31"/>
      <c r="O101" s="30">
        <f t="shared" si="116"/>
        <v>0</v>
      </c>
      <c r="P101" s="30"/>
      <c r="Q101" s="30"/>
      <c r="R101" s="30"/>
      <c r="S101" s="30"/>
      <c r="T101" s="31"/>
      <c r="U101" s="30">
        <f t="shared" si="117"/>
        <v>0.62</v>
      </c>
      <c r="V101" s="30"/>
      <c r="W101" s="30"/>
      <c r="X101" s="30">
        <v>0.62</v>
      </c>
      <c r="Y101" s="31">
        <v>0.62</v>
      </c>
      <c r="Z101" s="30">
        <f t="shared" si="122"/>
        <v>0</v>
      </c>
      <c r="AA101" s="30"/>
      <c r="AB101" s="31"/>
      <c r="AC101" s="30">
        <f t="shared" si="118"/>
        <v>0</v>
      </c>
      <c r="AD101" s="30"/>
      <c r="AE101" s="31"/>
      <c r="AF101" s="30">
        <f t="shared" si="119"/>
        <v>45.68</v>
      </c>
      <c r="AG101" s="30">
        <v>45.68</v>
      </c>
      <c r="AH101" s="31">
        <v>25.49</v>
      </c>
      <c r="AI101" s="30">
        <f t="shared" si="120"/>
        <v>0.15</v>
      </c>
      <c r="AJ101" s="30"/>
      <c r="AK101" s="30"/>
      <c r="AL101" s="30"/>
      <c r="AM101" s="30">
        <v>0.15</v>
      </c>
      <c r="AN101" s="31"/>
      <c r="AO101" s="30">
        <f t="shared" si="121"/>
        <v>0</v>
      </c>
      <c r="AP101" s="30"/>
      <c r="AQ101" s="31"/>
      <c r="AR101" s="31">
        <f>AS101+AT101+AU101+AV101+AW101</f>
        <v>26.11</v>
      </c>
      <c r="AS101" s="31"/>
      <c r="AT101" s="31"/>
      <c r="AU101" s="31"/>
      <c r="AV101" s="31">
        <v>0.62</v>
      </c>
      <c r="AW101" s="33">
        <v>25.49</v>
      </c>
      <c r="AX101" s="29"/>
    </row>
    <row r="102" spans="1:50" s="24" customFormat="1" ht="31.5" customHeight="1">
      <c r="A102" s="56" t="s">
        <v>68</v>
      </c>
      <c r="B102" s="16">
        <f>B104+B106+B108+B110</f>
        <v>0</v>
      </c>
      <c r="C102" s="16">
        <f aca="true" t="shared" si="123" ref="C102:AW102">C104+C106+C108+C110</f>
        <v>0</v>
      </c>
      <c r="D102" s="16">
        <f t="shared" si="123"/>
        <v>0</v>
      </c>
      <c r="E102" s="16">
        <f t="shared" si="123"/>
        <v>0</v>
      </c>
      <c r="F102" s="16">
        <f t="shared" si="123"/>
        <v>0</v>
      </c>
      <c r="G102" s="16">
        <f t="shared" si="123"/>
        <v>0</v>
      </c>
      <c r="H102" s="16">
        <f t="shared" si="123"/>
        <v>0</v>
      </c>
      <c r="I102" s="16">
        <f t="shared" si="123"/>
        <v>0</v>
      </c>
      <c r="J102" s="16">
        <f t="shared" si="123"/>
        <v>0</v>
      </c>
      <c r="K102" s="16">
        <f t="shared" si="123"/>
        <v>0</v>
      </c>
      <c r="L102" s="16">
        <f t="shared" si="123"/>
        <v>0</v>
      </c>
      <c r="M102" s="16">
        <f t="shared" si="123"/>
        <v>0</v>
      </c>
      <c r="N102" s="16">
        <f t="shared" si="123"/>
        <v>0</v>
      </c>
      <c r="O102" s="16">
        <f t="shared" si="123"/>
        <v>0</v>
      </c>
      <c r="P102" s="16">
        <f t="shared" si="123"/>
        <v>0</v>
      </c>
      <c r="Q102" s="16">
        <f t="shared" si="123"/>
        <v>0</v>
      </c>
      <c r="R102" s="16">
        <f t="shared" si="123"/>
        <v>0</v>
      </c>
      <c r="S102" s="16">
        <f t="shared" si="123"/>
        <v>0</v>
      </c>
      <c r="T102" s="16">
        <f t="shared" si="123"/>
        <v>0</v>
      </c>
      <c r="U102" s="16">
        <f t="shared" si="123"/>
        <v>0</v>
      </c>
      <c r="V102" s="16">
        <f t="shared" si="123"/>
        <v>0</v>
      </c>
      <c r="W102" s="16">
        <f t="shared" si="123"/>
        <v>0</v>
      </c>
      <c r="X102" s="16">
        <f t="shared" si="123"/>
        <v>0</v>
      </c>
      <c r="Y102" s="16">
        <f t="shared" si="123"/>
        <v>0</v>
      </c>
      <c r="Z102" s="16">
        <f t="shared" si="123"/>
        <v>0</v>
      </c>
      <c r="AA102" s="16">
        <f t="shared" si="123"/>
        <v>0</v>
      </c>
      <c r="AB102" s="16">
        <f t="shared" si="123"/>
        <v>0</v>
      </c>
      <c r="AC102" s="16">
        <f t="shared" si="123"/>
        <v>0</v>
      </c>
      <c r="AD102" s="16">
        <f t="shared" si="123"/>
        <v>0</v>
      </c>
      <c r="AE102" s="16">
        <f t="shared" si="123"/>
        <v>0</v>
      </c>
      <c r="AF102" s="16">
        <f t="shared" si="123"/>
        <v>0</v>
      </c>
      <c r="AG102" s="16">
        <f t="shared" si="123"/>
        <v>0</v>
      </c>
      <c r="AH102" s="16">
        <f t="shared" si="123"/>
        <v>0</v>
      </c>
      <c r="AI102" s="16">
        <f t="shared" si="123"/>
        <v>0</v>
      </c>
      <c r="AJ102" s="16">
        <f t="shared" si="123"/>
        <v>0</v>
      </c>
      <c r="AK102" s="16">
        <f t="shared" si="123"/>
        <v>0</v>
      </c>
      <c r="AL102" s="16">
        <f t="shared" si="123"/>
        <v>0</v>
      </c>
      <c r="AM102" s="16">
        <f t="shared" si="123"/>
        <v>0</v>
      </c>
      <c r="AN102" s="16">
        <f t="shared" si="123"/>
        <v>0</v>
      </c>
      <c r="AO102" s="16">
        <f t="shared" si="123"/>
        <v>0</v>
      </c>
      <c r="AP102" s="16">
        <f t="shared" si="123"/>
        <v>0</v>
      </c>
      <c r="AQ102" s="16">
        <f t="shared" si="123"/>
        <v>0</v>
      </c>
      <c r="AR102" s="16">
        <f t="shared" si="123"/>
        <v>0</v>
      </c>
      <c r="AS102" s="16">
        <f t="shared" si="123"/>
        <v>0</v>
      </c>
      <c r="AT102" s="16">
        <f t="shared" si="123"/>
        <v>0</v>
      </c>
      <c r="AU102" s="16">
        <f t="shared" si="123"/>
        <v>0</v>
      </c>
      <c r="AV102" s="16">
        <f t="shared" si="123"/>
        <v>0</v>
      </c>
      <c r="AW102" s="16">
        <f t="shared" si="123"/>
        <v>0</v>
      </c>
      <c r="AX102" s="23"/>
    </row>
    <row r="103" spans="1:50" s="24" customFormat="1" ht="31.5" customHeight="1">
      <c r="A103" s="57"/>
      <c r="B103" s="26">
        <f>B105+B107+B109+B111</f>
        <v>26.290000000000003</v>
      </c>
      <c r="C103" s="26">
        <f aca="true" t="shared" si="124" ref="C103:AW103">C105+C107+C109+C111</f>
        <v>13.79</v>
      </c>
      <c r="D103" s="26">
        <f t="shared" si="124"/>
        <v>0</v>
      </c>
      <c r="E103" s="26">
        <f t="shared" si="124"/>
        <v>5.65</v>
      </c>
      <c r="F103" s="26">
        <f t="shared" si="124"/>
        <v>3.97</v>
      </c>
      <c r="G103" s="26">
        <f t="shared" si="124"/>
        <v>2.88</v>
      </c>
      <c r="H103" s="26">
        <f t="shared" si="124"/>
        <v>5</v>
      </c>
      <c r="I103" s="26">
        <f t="shared" si="124"/>
        <v>8.830000000000002</v>
      </c>
      <c r="J103" s="26">
        <f t="shared" si="124"/>
        <v>0</v>
      </c>
      <c r="K103" s="26">
        <f t="shared" si="124"/>
        <v>0</v>
      </c>
      <c r="L103" s="26">
        <f t="shared" si="124"/>
        <v>5.65</v>
      </c>
      <c r="M103" s="26">
        <f t="shared" si="124"/>
        <v>3.1799999999999997</v>
      </c>
      <c r="N103" s="26">
        <f t="shared" si="124"/>
        <v>1.61</v>
      </c>
      <c r="O103" s="26">
        <f t="shared" si="124"/>
        <v>0</v>
      </c>
      <c r="P103" s="26">
        <f t="shared" si="124"/>
        <v>0</v>
      </c>
      <c r="Q103" s="26">
        <f t="shared" si="124"/>
        <v>0</v>
      </c>
      <c r="R103" s="26">
        <f t="shared" si="124"/>
        <v>0</v>
      </c>
      <c r="S103" s="26">
        <f t="shared" si="124"/>
        <v>0</v>
      </c>
      <c r="T103" s="26">
        <f t="shared" si="124"/>
        <v>0</v>
      </c>
      <c r="U103" s="26">
        <f t="shared" si="124"/>
        <v>0.71</v>
      </c>
      <c r="V103" s="26">
        <f t="shared" si="124"/>
        <v>0</v>
      </c>
      <c r="W103" s="26">
        <f t="shared" si="124"/>
        <v>0</v>
      </c>
      <c r="X103" s="26">
        <f t="shared" si="124"/>
        <v>0.71</v>
      </c>
      <c r="Y103" s="26">
        <f t="shared" si="124"/>
        <v>0.51</v>
      </c>
      <c r="Z103" s="26">
        <f t="shared" si="124"/>
        <v>13.79</v>
      </c>
      <c r="AA103" s="26">
        <f t="shared" si="124"/>
        <v>13.79</v>
      </c>
      <c r="AB103" s="26">
        <f t="shared" si="124"/>
        <v>0</v>
      </c>
      <c r="AC103" s="26">
        <f t="shared" si="124"/>
        <v>0</v>
      </c>
      <c r="AD103" s="26">
        <f t="shared" si="124"/>
        <v>0</v>
      </c>
      <c r="AE103" s="26">
        <f t="shared" si="124"/>
        <v>0</v>
      </c>
      <c r="AF103" s="26">
        <f t="shared" si="124"/>
        <v>2.88</v>
      </c>
      <c r="AG103" s="26">
        <f t="shared" si="124"/>
        <v>2.88</v>
      </c>
      <c r="AH103" s="26">
        <f t="shared" si="124"/>
        <v>2.88</v>
      </c>
      <c r="AI103" s="26">
        <f t="shared" si="124"/>
        <v>0.08</v>
      </c>
      <c r="AJ103" s="26">
        <f t="shared" si="124"/>
        <v>0</v>
      </c>
      <c r="AK103" s="26">
        <f t="shared" si="124"/>
        <v>0</v>
      </c>
      <c r="AL103" s="26">
        <f t="shared" si="124"/>
        <v>0</v>
      </c>
      <c r="AM103" s="26">
        <f t="shared" si="124"/>
        <v>0.08</v>
      </c>
      <c r="AN103" s="26">
        <f t="shared" si="124"/>
        <v>0</v>
      </c>
      <c r="AO103" s="26">
        <f t="shared" si="124"/>
        <v>0</v>
      </c>
      <c r="AP103" s="26">
        <f t="shared" si="124"/>
        <v>0</v>
      </c>
      <c r="AQ103" s="26">
        <f t="shared" si="124"/>
        <v>0</v>
      </c>
      <c r="AR103" s="26">
        <f t="shared" si="124"/>
        <v>5</v>
      </c>
      <c r="AS103" s="26">
        <f t="shared" si="124"/>
        <v>0</v>
      </c>
      <c r="AT103" s="26">
        <f t="shared" si="124"/>
        <v>0</v>
      </c>
      <c r="AU103" s="26">
        <f t="shared" si="124"/>
        <v>0</v>
      </c>
      <c r="AV103" s="26">
        <f t="shared" si="124"/>
        <v>2.12</v>
      </c>
      <c r="AW103" s="26">
        <f t="shared" si="124"/>
        <v>2.88</v>
      </c>
      <c r="AX103" s="23"/>
    </row>
    <row r="104" spans="1:50" ht="31.5" customHeight="1">
      <c r="A104" s="62" t="s">
        <v>69</v>
      </c>
      <c r="B104" s="27">
        <f aca="true" t="shared" si="125" ref="B104:B111">C104+D104+E104+F104+G104</f>
        <v>0</v>
      </c>
      <c r="C104" s="27">
        <f aca="true" t="shared" si="126" ref="C104:C111">P104+AA104+AJ104+J104</f>
        <v>0</v>
      </c>
      <c r="D104" s="27">
        <f aca="true" t="shared" si="127" ref="D104:E111">K104+Q104+V104+AK104</f>
        <v>0</v>
      </c>
      <c r="E104" s="27">
        <f t="shared" si="127"/>
        <v>0</v>
      </c>
      <c r="F104" s="27">
        <f aca="true" t="shared" si="128" ref="F104:F111">M104+S104+X104+AD104+AM104+AP104</f>
        <v>0</v>
      </c>
      <c r="G104" s="27">
        <f aca="true" t="shared" si="129" ref="G104:G111">AG104</f>
        <v>0</v>
      </c>
      <c r="H104" s="28">
        <f aca="true" t="shared" si="130" ref="H104:H111">N104+T104+Y104+AB104+AE104+AH104+AN104+AQ104</f>
        <v>0</v>
      </c>
      <c r="I104" s="27">
        <f aca="true" t="shared" si="131" ref="I104:I111">K104+L104+M104</f>
        <v>0</v>
      </c>
      <c r="J104" s="27"/>
      <c r="K104" s="27"/>
      <c r="L104" s="27"/>
      <c r="M104" s="27"/>
      <c r="N104" s="28"/>
      <c r="O104" s="27">
        <f aca="true" t="shared" si="132" ref="O104:O111">P104+Q104+R104+S104</f>
        <v>0</v>
      </c>
      <c r="P104" s="27"/>
      <c r="Q104" s="27"/>
      <c r="R104" s="27"/>
      <c r="S104" s="27"/>
      <c r="T104" s="28"/>
      <c r="U104" s="27">
        <f aca="true" t="shared" si="133" ref="U104:U111">V104+W104+X104</f>
        <v>0</v>
      </c>
      <c r="V104" s="27"/>
      <c r="W104" s="27"/>
      <c r="X104" s="27"/>
      <c r="Y104" s="28"/>
      <c r="Z104" s="27">
        <f aca="true" t="shared" si="134" ref="Z104:Z111">AA104</f>
        <v>0</v>
      </c>
      <c r="AA104" s="27"/>
      <c r="AB104" s="28"/>
      <c r="AC104" s="27">
        <f aca="true" t="shared" si="135" ref="AC104:AC111">AD104</f>
        <v>0</v>
      </c>
      <c r="AD104" s="27"/>
      <c r="AE104" s="28"/>
      <c r="AF104" s="27">
        <f>AG104</f>
        <v>0</v>
      </c>
      <c r="AG104" s="27"/>
      <c r="AH104" s="28"/>
      <c r="AI104" s="27">
        <f aca="true" t="shared" si="136" ref="AI104:AI111">AJ104+AK104+AL104+AM104</f>
        <v>0</v>
      </c>
      <c r="AJ104" s="27"/>
      <c r="AK104" s="27"/>
      <c r="AL104" s="27"/>
      <c r="AM104" s="27"/>
      <c r="AN104" s="28"/>
      <c r="AO104" s="27">
        <f aca="true" t="shared" si="137" ref="AO104:AO111">AP104</f>
        <v>0</v>
      </c>
      <c r="AP104" s="27"/>
      <c r="AQ104" s="28"/>
      <c r="AR104" s="28"/>
      <c r="AS104" s="28"/>
      <c r="AT104" s="28"/>
      <c r="AU104" s="28"/>
      <c r="AV104" s="28"/>
      <c r="AW104" s="32"/>
      <c r="AX104" s="29"/>
    </row>
    <row r="105" spans="1:50" ht="31.5" customHeight="1">
      <c r="A105" s="63"/>
      <c r="B105" s="30">
        <f t="shared" si="125"/>
        <v>7.12</v>
      </c>
      <c r="C105" s="30">
        <f t="shared" si="126"/>
        <v>4.41</v>
      </c>
      <c r="D105" s="30">
        <f t="shared" si="127"/>
        <v>0</v>
      </c>
      <c r="E105" s="30">
        <f t="shared" si="127"/>
        <v>0</v>
      </c>
      <c r="F105" s="30">
        <f t="shared" si="128"/>
        <v>2.71</v>
      </c>
      <c r="G105" s="30">
        <f t="shared" si="129"/>
        <v>0</v>
      </c>
      <c r="H105" s="31">
        <f t="shared" si="130"/>
        <v>1.91</v>
      </c>
      <c r="I105" s="30">
        <f t="shared" si="131"/>
        <v>2.02</v>
      </c>
      <c r="J105" s="30"/>
      <c r="K105" s="30"/>
      <c r="L105" s="30"/>
      <c r="M105" s="30">
        <v>2.02</v>
      </c>
      <c r="N105" s="31">
        <v>1.5</v>
      </c>
      <c r="O105" s="30">
        <f t="shared" si="132"/>
        <v>0</v>
      </c>
      <c r="P105" s="30"/>
      <c r="Q105" s="30"/>
      <c r="R105" s="30"/>
      <c r="S105" s="30"/>
      <c r="T105" s="31"/>
      <c r="U105" s="30">
        <f t="shared" si="133"/>
        <v>0.61</v>
      </c>
      <c r="V105" s="30"/>
      <c r="W105" s="30"/>
      <c r="X105" s="30">
        <v>0.61</v>
      </c>
      <c r="Y105" s="31">
        <v>0.41</v>
      </c>
      <c r="Z105" s="30">
        <f t="shared" si="134"/>
        <v>4.41</v>
      </c>
      <c r="AA105" s="30">
        <v>4.41</v>
      </c>
      <c r="AB105" s="31"/>
      <c r="AC105" s="30">
        <f t="shared" si="135"/>
        <v>0</v>
      </c>
      <c r="AD105" s="30"/>
      <c r="AE105" s="31"/>
      <c r="AF105" s="30">
        <f>AG105</f>
        <v>0</v>
      </c>
      <c r="AG105" s="30"/>
      <c r="AH105" s="31"/>
      <c r="AI105" s="30">
        <f t="shared" si="136"/>
        <v>0.08</v>
      </c>
      <c r="AJ105" s="30"/>
      <c r="AK105" s="30"/>
      <c r="AL105" s="30"/>
      <c r="AM105" s="30">
        <v>0.08</v>
      </c>
      <c r="AN105" s="31"/>
      <c r="AO105" s="30">
        <f t="shared" si="137"/>
        <v>0</v>
      </c>
      <c r="AP105" s="30"/>
      <c r="AQ105" s="31"/>
      <c r="AR105" s="31">
        <f>AS105+AT105+AU105+AV105+AW105</f>
        <v>1.91</v>
      </c>
      <c r="AS105" s="31"/>
      <c r="AT105" s="31"/>
      <c r="AU105" s="31"/>
      <c r="AV105" s="31">
        <v>1.91</v>
      </c>
      <c r="AW105" s="33"/>
      <c r="AX105" s="29"/>
    </row>
    <row r="106" spans="1:50" ht="31.5" customHeight="1">
      <c r="A106" s="62" t="s">
        <v>70</v>
      </c>
      <c r="B106" s="27">
        <f t="shared" si="125"/>
        <v>0</v>
      </c>
      <c r="C106" s="27">
        <f t="shared" si="126"/>
        <v>0</v>
      </c>
      <c r="D106" s="27">
        <f t="shared" si="127"/>
        <v>0</v>
      </c>
      <c r="E106" s="27">
        <f t="shared" si="127"/>
        <v>0</v>
      </c>
      <c r="F106" s="27">
        <f t="shared" si="128"/>
        <v>0</v>
      </c>
      <c r="G106" s="27">
        <f t="shared" si="129"/>
        <v>0</v>
      </c>
      <c r="H106" s="28">
        <f t="shared" si="130"/>
        <v>0</v>
      </c>
      <c r="I106" s="27">
        <f t="shared" si="131"/>
        <v>0</v>
      </c>
      <c r="J106" s="27"/>
      <c r="K106" s="27"/>
      <c r="L106" s="27"/>
      <c r="M106" s="27"/>
      <c r="N106" s="28"/>
      <c r="O106" s="27">
        <f t="shared" si="132"/>
        <v>0</v>
      </c>
      <c r="P106" s="27"/>
      <c r="Q106" s="27"/>
      <c r="R106" s="27"/>
      <c r="S106" s="27"/>
      <c r="T106" s="28"/>
      <c r="U106" s="27">
        <f t="shared" si="133"/>
        <v>0</v>
      </c>
      <c r="V106" s="27"/>
      <c r="W106" s="27"/>
      <c r="X106" s="27"/>
      <c r="Y106" s="28"/>
      <c r="Z106" s="27">
        <f t="shared" si="134"/>
        <v>0</v>
      </c>
      <c r="AA106" s="27"/>
      <c r="AB106" s="28"/>
      <c r="AC106" s="27">
        <f t="shared" si="135"/>
        <v>0</v>
      </c>
      <c r="AD106" s="27"/>
      <c r="AE106" s="28"/>
      <c r="AF106" s="27"/>
      <c r="AG106" s="27"/>
      <c r="AH106" s="28"/>
      <c r="AI106" s="27">
        <f t="shared" si="136"/>
        <v>0</v>
      </c>
      <c r="AJ106" s="27"/>
      <c r="AK106" s="27"/>
      <c r="AL106" s="27"/>
      <c r="AM106" s="27"/>
      <c r="AN106" s="28"/>
      <c r="AO106" s="27">
        <f t="shared" si="137"/>
        <v>0</v>
      </c>
      <c r="AP106" s="27"/>
      <c r="AQ106" s="28"/>
      <c r="AR106" s="28"/>
      <c r="AS106" s="28"/>
      <c r="AT106" s="28"/>
      <c r="AU106" s="28"/>
      <c r="AV106" s="28"/>
      <c r="AW106" s="32"/>
      <c r="AX106" s="29"/>
    </row>
    <row r="107" spans="1:50" ht="31.5" customHeight="1">
      <c r="A107" s="63"/>
      <c r="B107" s="30">
        <f t="shared" si="125"/>
        <v>13.16</v>
      </c>
      <c r="C107" s="30">
        <f t="shared" si="126"/>
        <v>6.08</v>
      </c>
      <c r="D107" s="30">
        <f t="shared" si="127"/>
        <v>0</v>
      </c>
      <c r="E107" s="30">
        <f t="shared" si="127"/>
        <v>4</v>
      </c>
      <c r="F107" s="30">
        <f t="shared" si="128"/>
        <v>0.2</v>
      </c>
      <c r="G107" s="30">
        <f t="shared" si="129"/>
        <v>2.88</v>
      </c>
      <c r="H107" s="31">
        <f t="shared" si="130"/>
        <v>2.9699999999999998</v>
      </c>
      <c r="I107" s="30">
        <f t="shared" si="131"/>
        <v>4.11</v>
      </c>
      <c r="J107" s="30"/>
      <c r="K107" s="30"/>
      <c r="L107" s="30">
        <v>4</v>
      </c>
      <c r="M107" s="30">
        <v>0.11</v>
      </c>
      <c r="N107" s="31"/>
      <c r="O107" s="30">
        <f t="shared" si="132"/>
        <v>0</v>
      </c>
      <c r="P107" s="30"/>
      <c r="Q107" s="30"/>
      <c r="R107" s="30"/>
      <c r="S107" s="30"/>
      <c r="T107" s="31"/>
      <c r="U107" s="30">
        <f t="shared" si="133"/>
        <v>0.09</v>
      </c>
      <c r="V107" s="30"/>
      <c r="W107" s="30"/>
      <c r="X107" s="30">
        <v>0.09</v>
      </c>
      <c r="Y107" s="31">
        <v>0.09</v>
      </c>
      <c r="Z107" s="30">
        <f t="shared" si="134"/>
        <v>6.08</v>
      </c>
      <c r="AA107" s="30">
        <v>6.08</v>
      </c>
      <c r="AB107" s="31"/>
      <c r="AC107" s="30">
        <f t="shared" si="135"/>
        <v>0</v>
      </c>
      <c r="AD107" s="30"/>
      <c r="AE107" s="31"/>
      <c r="AF107" s="30">
        <f>AG107</f>
        <v>2.88</v>
      </c>
      <c r="AG107" s="30">
        <v>2.88</v>
      </c>
      <c r="AH107" s="31">
        <v>2.88</v>
      </c>
      <c r="AI107" s="30">
        <f t="shared" si="136"/>
        <v>0</v>
      </c>
      <c r="AJ107" s="30"/>
      <c r="AK107" s="30"/>
      <c r="AL107" s="30"/>
      <c r="AM107" s="30"/>
      <c r="AN107" s="31"/>
      <c r="AO107" s="30">
        <f t="shared" si="137"/>
        <v>0</v>
      </c>
      <c r="AP107" s="30"/>
      <c r="AQ107" s="31"/>
      <c r="AR107" s="31">
        <f>AS107+AT107+AU107+AV107+AW107</f>
        <v>2.9699999999999998</v>
      </c>
      <c r="AS107" s="31"/>
      <c r="AT107" s="31"/>
      <c r="AU107" s="31"/>
      <c r="AV107" s="31">
        <v>0.09</v>
      </c>
      <c r="AW107" s="33">
        <v>2.88</v>
      </c>
      <c r="AX107" s="29"/>
    </row>
    <row r="108" spans="1:50" ht="31.5" customHeight="1">
      <c r="A108" s="62" t="s">
        <v>71</v>
      </c>
      <c r="B108" s="27">
        <f t="shared" si="125"/>
        <v>0</v>
      </c>
      <c r="C108" s="27">
        <f t="shared" si="126"/>
        <v>0</v>
      </c>
      <c r="D108" s="27">
        <f t="shared" si="127"/>
        <v>0</v>
      </c>
      <c r="E108" s="27">
        <f t="shared" si="127"/>
        <v>0</v>
      </c>
      <c r="F108" s="27">
        <f t="shared" si="128"/>
        <v>0</v>
      </c>
      <c r="G108" s="27">
        <f t="shared" si="129"/>
        <v>0</v>
      </c>
      <c r="H108" s="28">
        <f t="shared" si="130"/>
        <v>0</v>
      </c>
      <c r="I108" s="27">
        <f t="shared" si="131"/>
        <v>0</v>
      </c>
      <c r="J108" s="27"/>
      <c r="K108" s="27"/>
      <c r="L108" s="27"/>
      <c r="M108" s="27"/>
      <c r="N108" s="28"/>
      <c r="O108" s="27">
        <f t="shared" si="132"/>
        <v>0</v>
      </c>
      <c r="P108" s="27"/>
      <c r="Q108" s="27"/>
      <c r="R108" s="27"/>
      <c r="S108" s="27"/>
      <c r="T108" s="28"/>
      <c r="U108" s="27">
        <f t="shared" si="133"/>
        <v>0</v>
      </c>
      <c r="V108" s="27"/>
      <c r="W108" s="27"/>
      <c r="X108" s="27"/>
      <c r="Y108" s="28"/>
      <c r="Z108" s="27">
        <f t="shared" si="134"/>
        <v>0</v>
      </c>
      <c r="AA108" s="27"/>
      <c r="AB108" s="28"/>
      <c r="AC108" s="27">
        <f t="shared" si="135"/>
        <v>0</v>
      </c>
      <c r="AD108" s="27"/>
      <c r="AE108" s="28"/>
      <c r="AF108" s="27">
        <f>AG108</f>
        <v>0</v>
      </c>
      <c r="AG108" s="27"/>
      <c r="AH108" s="28"/>
      <c r="AI108" s="27">
        <f t="shared" si="136"/>
        <v>0</v>
      </c>
      <c r="AJ108" s="27"/>
      <c r="AK108" s="27"/>
      <c r="AL108" s="27"/>
      <c r="AM108" s="27"/>
      <c r="AN108" s="28"/>
      <c r="AO108" s="27">
        <f t="shared" si="137"/>
        <v>0</v>
      </c>
      <c r="AP108" s="27"/>
      <c r="AQ108" s="28"/>
      <c r="AR108" s="28"/>
      <c r="AS108" s="28"/>
      <c r="AT108" s="28"/>
      <c r="AU108" s="28"/>
      <c r="AV108" s="28"/>
      <c r="AW108" s="32"/>
      <c r="AX108" s="29"/>
    </row>
    <row r="109" spans="1:50" ht="31.5" customHeight="1">
      <c r="A109" s="63"/>
      <c r="B109" s="30">
        <f t="shared" si="125"/>
        <v>5.529999999999999</v>
      </c>
      <c r="C109" s="30">
        <f t="shared" si="126"/>
        <v>3.3</v>
      </c>
      <c r="D109" s="30">
        <f t="shared" si="127"/>
        <v>0</v>
      </c>
      <c r="E109" s="30">
        <f t="shared" si="127"/>
        <v>1.65</v>
      </c>
      <c r="F109" s="30">
        <f t="shared" si="128"/>
        <v>0.58</v>
      </c>
      <c r="G109" s="30">
        <f t="shared" si="129"/>
        <v>0</v>
      </c>
      <c r="H109" s="31">
        <f t="shared" si="130"/>
        <v>0.12</v>
      </c>
      <c r="I109" s="30">
        <f t="shared" si="131"/>
        <v>2.2199999999999998</v>
      </c>
      <c r="J109" s="30"/>
      <c r="K109" s="30"/>
      <c r="L109" s="30">
        <v>1.65</v>
      </c>
      <c r="M109" s="30">
        <v>0.57</v>
      </c>
      <c r="N109" s="31">
        <v>0.11</v>
      </c>
      <c r="O109" s="30">
        <f t="shared" si="132"/>
        <v>0</v>
      </c>
      <c r="P109" s="30"/>
      <c r="Q109" s="30"/>
      <c r="R109" s="30"/>
      <c r="S109" s="30"/>
      <c r="T109" s="31"/>
      <c r="U109" s="30">
        <f t="shared" si="133"/>
        <v>0.01</v>
      </c>
      <c r="V109" s="30"/>
      <c r="W109" s="30"/>
      <c r="X109" s="30">
        <v>0.01</v>
      </c>
      <c r="Y109" s="31">
        <v>0.01</v>
      </c>
      <c r="Z109" s="30">
        <f t="shared" si="134"/>
        <v>3.3</v>
      </c>
      <c r="AA109" s="30">
        <v>3.3</v>
      </c>
      <c r="AB109" s="31"/>
      <c r="AC109" s="30">
        <f t="shared" si="135"/>
        <v>0</v>
      </c>
      <c r="AD109" s="30"/>
      <c r="AE109" s="31"/>
      <c r="AF109" s="30">
        <f>AG109</f>
        <v>0</v>
      </c>
      <c r="AG109" s="30"/>
      <c r="AH109" s="31"/>
      <c r="AI109" s="30">
        <f t="shared" si="136"/>
        <v>0</v>
      </c>
      <c r="AJ109" s="30"/>
      <c r="AK109" s="30"/>
      <c r="AL109" s="30"/>
      <c r="AM109" s="30"/>
      <c r="AN109" s="31"/>
      <c r="AO109" s="30">
        <f t="shared" si="137"/>
        <v>0</v>
      </c>
      <c r="AP109" s="30"/>
      <c r="AQ109" s="31"/>
      <c r="AR109" s="31">
        <f>AS109+AT109+AU109+AV109+AW109</f>
        <v>0.12</v>
      </c>
      <c r="AS109" s="31"/>
      <c r="AT109" s="31"/>
      <c r="AU109" s="31"/>
      <c r="AV109" s="31">
        <v>0.12</v>
      </c>
      <c r="AW109" s="33"/>
      <c r="AX109" s="29"/>
    </row>
    <row r="110" spans="1:50" ht="31.5" customHeight="1">
      <c r="A110" s="62" t="s">
        <v>72</v>
      </c>
      <c r="B110" s="27">
        <f t="shared" si="125"/>
        <v>0</v>
      </c>
      <c r="C110" s="27">
        <f t="shared" si="126"/>
        <v>0</v>
      </c>
      <c r="D110" s="27">
        <f t="shared" si="127"/>
        <v>0</v>
      </c>
      <c r="E110" s="27">
        <f t="shared" si="127"/>
        <v>0</v>
      </c>
      <c r="F110" s="27">
        <f t="shared" si="128"/>
        <v>0</v>
      </c>
      <c r="G110" s="27">
        <f t="shared" si="129"/>
        <v>0</v>
      </c>
      <c r="H110" s="28">
        <f t="shared" si="130"/>
        <v>0</v>
      </c>
      <c r="I110" s="27">
        <f t="shared" si="131"/>
        <v>0</v>
      </c>
      <c r="J110" s="27"/>
      <c r="K110" s="27"/>
      <c r="L110" s="27"/>
      <c r="M110" s="27"/>
      <c r="N110" s="28"/>
      <c r="O110" s="27">
        <f t="shared" si="132"/>
        <v>0</v>
      </c>
      <c r="P110" s="27"/>
      <c r="Q110" s="27"/>
      <c r="R110" s="27"/>
      <c r="S110" s="27"/>
      <c r="T110" s="28"/>
      <c r="U110" s="27">
        <f t="shared" si="133"/>
        <v>0</v>
      </c>
      <c r="V110" s="27"/>
      <c r="W110" s="27"/>
      <c r="X110" s="27"/>
      <c r="Y110" s="28"/>
      <c r="Z110" s="27">
        <f t="shared" si="134"/>
        <v>0</v>
      </c>
      <c r="AA110" s="27"/>
      <c r="AB110" s="28"/>
      <c r="AC110" s="27">
        <f t="shared" si="135"/>
        <v>0</v>
      </c>
      <c r="AD110" s="27"/>
      <c r="AE110" s="28"/>
      <c r="AF110" s="27">
        <f>AG110</f>
        <v>0</v>
      </c>
      <c r="AG110" s="27"/>
      <c r="AH110" s="28"/>
      <c r="AI110" s="27">
        <f t="shared" si="136"/>
        <v>0</v>
      </c>
      <c r="AJ110" s="27"/>
      <c r="AK110" s="27"/>
      <c r="AL110" s="27"/>
      <c r="AM110" s="27"/>
      <c r="AN110" s="28"/>
      <c r="AO110" s="27">
        <f t="shared" si="137"/>
        <v>0</v>
      </c>
      <c r="AP110" s="27"/>
      <c r="AQ110" s="28"/>
      <c r="AR110" s="28"/>
      <c r="AS110" s="28"/>
      <c r="AT110" s="28"/>
      <c r="AU110" s="28"/>
      <c r="AV110" s="28"/>
      <c r="AW110" s="32"/>
      <c r="AX110" s="29"/>
    </row>
    <row r="111" spans="1:50" ht="31.5" customHeight="1" thickBot="1">
      <c r="A111" s="55"/>
      <c r="B111" s="37">
        <f t="shared" si="125"/>
        <v>0.48</v>
      </c>
      <c r="C111" s="37">
        <f t="shared" si="126"/>
        <v>0</v>
      </c>
      <c r="D111" s="37">
        <f t="shared" si="127"/>
        <v>0</v>
      </c>
      <c r="E111" s="37">
        <f t="shared" si="127"/>
        <v>0</v>
      </c>
      <c r="F111" s="37">
        <f t="shared" si="128"/>
        <v>0.48</v>
      </c>
      <c r="G111" s="37">
        <f t="shared" si="129"/>
        <v>0</v>
      </c>
      <c r="H111" s="38">
        <f t="shared" si="130"/>
        <v>0</v>
      </c>
      <c r="I111" s="37">
        <f t="shared" si="131"/>
        <v>0.48</v>
      </c>
      <c r="J111" s="37"/>
      <c r="K111" s="37"/>
      <c r="L111" s="37"/>
      <c r="M111" s="37">
        <v>0.48</v>
      </c>
      <c r="N111" s="38"/>
      <c r="O111" s="37">
        <f t="shared" si="132"/>
        <v>0</v>
      </c>
      <c r="P111" s="37"/>
      <c r="Q111" s="37"/>
      <c r="R111" s="37"/>
      <c r="S111" s="37"/>
      <c r="T111" s="38"/>
      <c r="U111" s="37">
        <f t="shared" si="133"/>
        <v>0</v>
      </c>
      <c r="V111" s="37"/>
      <c r="W111" s="37"/>
      <c r="X111" s="37"/>
      <c r="Y111" s="38"/>
      <c r="Z111" s="37">
        <f t="shared" si="134"/>
        <v>0</v>
      </c>
      <c r="AA111" s="37"/>
      <c r="AB111" s="38"/>
      <c r="AC111" s="37">
        <f t="shared" si="135"/>
        <v>0</v>
      </c>
      <c r="AD111" s="37"/>
      <c r="AE111" s="38"/>
      <c r="AF111" s="37"/>
      <c r="AG111" s="37"/>
      <c r="AH111" s="38"/>
      <c r="AI111" s="37">
        <f t="shared" si="136"/>
        <v>0</v>
      </c>
      <c r="AJ111" s="37"/>
      <c r="AK111" s="37"/>
      <c r="AL111" s="37"/>
      <c r="AM111" s="37"/>
      <c r="AN111" s="38"/>
      <c r="AO111" s="37">
        <f t="shared" si="137"/>
        <v>0</v>
      </c>
      <c r="AP111" s="37"/>
      <c r="AQ111" s="38"/>
      <c r="AR111" s="38">
        <f>AS111+AT111+AU111+AV111+AW111</f>
        <v>0</v>
      </c>
      <c r="AS111" s="38"/>
      <c r="AT111" s="38"/>
      <c r="AU111" s="38"/>
      <c r="AV111" s="38"/>
      <c r="AW111" s="39"/>
      <c r="AX111" s="29"/>
    </row>
    <row r="112" spans="2:50" ht="21.75" customHeight="1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</row>
    <row r="113" spans="2:50" ht="21.75" customHeight="1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</row>
    <row r="114" spans="1:50" ht="13.5">
      <c r="A114" s="53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</row>
  </sheetData>
  <sheetProtection/>
  <mergeCells count="68">
    <mergeCell ref="A82:A83"/>
    <mergeCell ref="A84:A85"/>
    <mergeCell ref="A68:A69"/>
    <mergeCell ref="A70:A71"/>
    <mergeCell ref="A72:A73"/>
    <mergeCell ref="A100:A101"/>
    <mergeCell ref="A86:A87"/>
    <mergeCell ref="A92:A93"/>
    <mergeCell ref="A90:A91"/>
    <mergeCell ref="B3:Y3"/>
    <mergeCell ref="A96:A97"/>
    <mergeCell ref="A110:A111"/>
    <mergeCell ref="A102:A103"/>
    <mergeCell ref="A104:A105"/>
    <mergeCell ref="A106:A107"/>
    <mergeCell ref="A108:A109"/>
    <mergeCell ref="A94:A95"/>
    <mergeCell ref="A88:A89"/>
    <mergeCell ref="A80:A81"/>
    <mergeCell ref="A54:A55"/>
    <mergeCell ref="A98:A99"/>
    <mergeCell ref="A62:A63"/>
    <mergeCell ref="A76:A77"/>
    <mergeCell ref="A78:A79"/>
    <mergeCell ref="A74:A75"/>
    <mergeCell ref="A56:A57"/>
    <mergeCell ref="A58:A59"/>
    <mergeCell ref="A64:A65"/>
    <mergeCell ref="A66:A67"/>
    <mergeCell ref="A40:A41"/>
    <mergeCell ref="A52:A53"/>
    <mergeCell ref="A44:A45"/>
    <mergeCell ref="A48:A49"/>
    <mergeCell ref="A50:A51"/>
    <mergeCell ref="A46:A47"/>
    <mergeCell ref="A14:A15"/>
    <mergeCell ref="A16:A17"/>
    <mergeCell ref="A20:A21"/>
    <mergeCell ref="A30:A31"/>
    <mergeCell ref="A18:A19"/>
    <mergeCell ref="A6:A7"/>
    <mergeCell ref="A8:A9"/>
    <mergeCell ref="A10:A11"/>
    <mergeCell ref="A12:A13"/>
    <mergeCell ref="AF4:AH4"/>
    <mergeCell ref="AI4:AN4"/>
    <mergeCell ref="AO4:AQ4"/>
    <mergeCell ref="AR4:AW4"/>
    <mergeCell ref="A1:AW1"/>
    <mergeCell ref="AT2:AU2"/>
    <mergeCell ref="AV2:AW2"/>
    <mergeCell ref="A4:A5"/>
    <mergeCell ref="B4:H4"/>
    <mergeCell ref="I4:N4"/>
    <mergeCell ref="O4:T4"/>
    <mergeCell ref="U4:Y4"/>
    <mergeCell ref="Z4:AB4"/>
    <mergeCell ref="AC4:AE4"/>
    <mergeCell ref="A38:A39"/>
    <mergeCell ref="A42:A43"/>
    <mergeCell ref="A60:A61"/>
    <mergeCell ref="A22:A23"/>
    <mergeCell ref="A24:A25"/>
    <mergeCell ref="A26:A27"/>
    <mergeCell ref="A28:A29"/>
    <mergeCell ref="A32:A33"/>
    <mergeCell ref="A34:A35"/>
    <mergeCell ref="A36:A37"/>
  </mergeCells>
  <printOptions horizontalCentered="1"/>
  <pageMargins left="0.5905511811023623" right="0.3937007874015748" top="0.3937007874015748" bottom="0.3937007874015748" header="0.7874015748031497" footer="0"/>
  <pageSetup fitToHeight="5" horizontalDpi="600" verticalDpi="600" orientation="portrait" pageOrder="overThenDown" paperSize="9" scale="46" r:id="rId1"/>
  <rowBreaks count="1" manualBreakCount="1">
    <brk id="59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2007-01-16T04:49:18Z</cp:lastPrinted>
  <dcterms:created xsi:type="dcterms:W3CDTF">2007-01-16T01:57:38Z</dcterms:created>
  <dcterms:modified xsi:type="dcterms:W3CDTF">2007-01-16T04:49:20Z</dcterms:modified>
  <cp:category/>
  <cp:version/>
  <cp:contentType/>
  <cp:contentStatus/>
</cp:coreProperties>
</file>