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1-1土地利用" sheetId="1" r:id="rId1"/>
    <sheet name="1-2保有形態別" sheetId="2" r:id="rId2"/>
    <sheet name="1-3樹種別林種別" sheetId="3" r:id="rId3"/>
    <sheet name="1-4林種別" sheetId="4" r:id="rId4"/>
  </sheets>
  <definedNames/>
  <calcPr fullCalcOnLoad="1"/>
</workbook>
</file>

<file path=xl/sharedStrings.xml><?xml version="1.0" encoding="utf-8"?>
<sst xmlns="http://schemas.openxmlformats.org/spreadsheetml/2006/main" count="89" uniqueCount="82">
  <si>
    <t>（３）樹種別面積・蓄積</t>
  </si>
  <si>
    <t>樹  種</t>
  </si>
  <si>
    <t>面　積</t>
  </si>
  <si>
    <t>蓄　積</t>
  </si>
  <si>
    <t>す　ぎ</t>
  </si>
  <si>
    <t>ひのき</t>
  </si>
  <si>
    <t>ま　つ</t>
  </si>
  <si>
    <t>からまつ</t>
  </si>
  <si>
    <t>その他</t>
  </si>
  <si>
    <t>未立木地</t>
  </si>
  <si>
    <t>（４）林種別面積・蓄積</t>
  </si>
  <si>
    <t>総　　　　数</t>
  </si>
  <si>
    <t>蓄　　積</t>
  </si>
  <si>
    <t>総　　　　　数</t>
  </si>
  <si>
    <t>国　 　有　 　林</t>
  </si>
  <si>
    <t>民　　有　　林</t>
  </si>
  <si>
    <t>面　　積</t>
  </si>
  <si>
    <t>蓄　　積</t>
  </si>
  <si>
    <t>総      数</t>
  </si>
  <si>
    <t>そ の 他</t>
  </si>
  <si>
    <t>林業公社</t>
  </si>
  <si>
    <t>（単位：ha）</t>
  </si>
  <si>
    <t>年　度</t>
  </si>
  <si>
    <t>耕　　　　　　地</t>
  </si>
  <si>
    <t>林　　　　　　野</t>
  </si>
  <si>
    <t>その他</t>
  </si>
  <si>
    <t>総数</t>
  </si>
  <si>
    <t>田</t>
  </si>
  <si>
    <t>総数</t>
  </si>
  <si>
    <t>民有</t>
  </si>
  <si>
    <t>国有</t>
  </si>
  <si>
    <t>（単位：ha）</t>
  </si>
  <si>
    <t>総数</t>
  </si>
  <si>
    <t>林野庁　所　管</t>
  </si>
  <si>
    <t>その他</t>
  </si>
  <si>
    <t>総数</t>
  </si>
  <si>
    <t>私有</t>
  </si>
  <si>
    <t>県有</t>
  </si>
  <si>
    <t>市長村有</t>
  </si>
  <si>
    <t>森林開　発公団</t>
  </si>
  <si>
    <t>平成２年</t>
  </si>
  <si>
    <t>平成７年</t>
  </si>
  <si>
    <t>平成１０年</t>
  </si>
  <si>
    <t>総面積</t>
  </si>
  <si>
    <t>国　　有　　林</t>
  </si>
  <si>
    <t>民　　　　有　　　　林</t>
  </si>
  <si>
    <t>樹園地</t>
  </si>
  <si>
    <t>平成２年</t>
  </si>
  <si>
    <t>平成７年</t>
  </si>
  <si>
    <t>平成１０年</t>
  </si>
  <si>
    <t>第１表　森林資源の概要</t>
  </si>
  <si>
    <t>（２）保有形態別面積</t>
  </si>
  <si>
    <t>（単位：ha・m3）</t>
  </si>
  <si>
    <t>総面積</t>
  </si>
  <si>
    <t>畑</t>
  </si>
  <si>
    <t>（１）土地利用</t>
  </si>
  <si>
    <t>〔資料〕１．総面積、耕地面積は群馬県統計年鑑（第４５回）</t>
  </si>
  <si>
    <t>　　　　２．国有林は森林管理局（事業統計書）及び１９９０年世界農林業センサス、民有林は林政課</t>
  </si>
  <si>
    <t>〔資料〕　１．国有林は森林管理局（事業統計書）、民有林は林政課</t>
  </si>
  <si>
    <t>（注）　１．国有林の「その他」は林野庁所管以外のもの</t>
  </si>
  <si>
    <t>　　 　　２．国有林には官行造林地を含む</t>
  </si>
  <si>
    <t>　　 　　３．民有林は地域森林計画対象区域である</t>
  </si>
  <si>
    <t>　　　　 　 ２．国有林の「その他」は１９９０年世界農林業センサス</t>
  </si>
  <si>
    <t>総    　数</t>
  </si>
  <si>
    <t>針 葉 樹</t>
  </si>
  <si>
    <t>広 葉 樹</t>
  </si>
  <si>
    <t>竹   　林</t>
  </si>
  <si>
    <t>伐 跡 地</t>
  </si>
  <si>
    <t>そ の 他</t>
  </si>
  <si>
    <t>林　　種</t>
  </si>
  <si>
    <t>国　有　林</t>
  </si>
  <si>
    <t>民　有　林</t>
  </si>
  <si>
    <t>面　　積　</t>
  </si>
  <si>
    <t>人 工 林</t>
  </si>
  <si>
    <t>天 然 林</t>
  </si>
  <si>
    <t>無立木地</t>
  </si>
  <si>
    <t>〔資料〕国有林は営林局（事業統計書）、民有林は林政課</t>
  </si>
  <si>
    <t>〔資料〕国有林は営林局（事業統計書）、民有林は林政課</t>
  </si>
  <si>
    <t>（注）　１．伐跡地は無立木地の伐跡地を、未立木地は無立木地の改植予定地と未立木地を合算した。</t>
  </si>
  <si>
    <t>　　　　２．まつには、アカマツ・クロマツ・リキダマツ・ストローブマツ・ヒメコマツを計上した。</t>
  </si>
  <si>
    <t>　　　　３．国有林面積は林野庁所管以外は含めない。</t>
  </si>
  <si>
    <t>（単位 : ha・m3）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</si>
</sst>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1"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/>
    </xf>
    <xf numFmtId="176" fontId="8" fillId="0" borderId="24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0" fontId="8" fillId="2" borderId="26" xfId="0" applyNumberFormat="1" applyFont="1" applyFill="1" applyBorder="1" applyAlignment="1">
      <alignment horizontal="left" vertical="center"/>
    </xf>
    <xf numFmtId="176" fontId="8" fillId="0" borderId="27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0" fontId="8" fillId="2" borderId="26" xfId="0" applyFont="1" applyFill="1" applyBorder="1" applyAlignment="1">
      <alignment horizontal="left" vertical="center"/>
    </xf>
    <xf numFmtId="0" fontId="8" fillId="3" borderId="29" xfId="0" applyNumberFormat="1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5" fillId="3" borderId="31" xfId="0" applyNumberFormat="1" applyFont="1" applyFill="1" applyBorder="1" applyAlignment="1">
      <alignment horizontal="center" vertical="center"/>
    </xf>
    <xf numFmtId="0" fontId="5" fillId="3" borderId="32" xfId="0" applyNumberFormat="1" applyFont="1" applyFill="1" applyBorder="1" applyAlignment="1">
      <alignment horizontal="center" vertical="center"/>
    </xf>
    <xf numFmtId="0" fontId="5" fillId="3" borderId="34" xfId="0" applyNumberFormat="1" applyFont="1" applyFill="1" applyBorder="1" applyAlignment="1">
      <alignment horizontal="center" vertical="center"/>
    </xf>
    <xf numFmtId="0" fontId="5" fillId="3" borderId="33" xfId="0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left" vertical="center"/>
    </xf>
    <xf numFmtId="176" fontId="8" fillId="0" borderId="43" xfId="0" applyNumberFormat="1" applyFont="1" applyBorder="1" applyAlignment="1">
      <alignment vertical="center"/>
    </xf>
    <xf numFmtId="0" fontId="8" fillId="2" borderId="44" xfId="0" applyNumberFormat="1" applyFont="1" applyFill="1" applyBorder="1" applyAlignment="1">
      <alignment horizontal="left" vertical="center"/>
    </xf>
    <xf numFmtId="176" fontId="8" fillId="0" borderId="45" xfId="0" applyNumberFormat="1" applyFont="1" applyBorder="1" applyAlignment="1">
      <alignment vertical="center"/>
    </xf>
    <xf numFmtId="0" fontId="8" fillId="2" borderId="44" xfId="0" applyFont="1" applyFill="1" applyBorder="1" applyAlignment="1">
      <alignment horizontal="left" vertical="center"/>
    </xf>
    <xf numFmtId="0" fontId="8" fillId="2" borderId="44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  <xf numFmtId="176" fontId="8" fillId="0" borderId="48" xfId="0" applyNumberFormat="1" applyFont="1" applyBorder="1" applyAlignment="1">
      <alignment vertical="center"/>
    </xf>
    <xf numFmtId="176" fontId="8" fillId="0" borderId="49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0" fontId="8" fillId="3" borderId="51" xfId="0" applyNumberFormat="1" applyFont="1" applyFill="1" applyBorder="1" applyAlignment="1">
      <alignment horizontal="center" vertical="center"/>
    </xf>
    <xf numFmtId="0" fontId="8" fillId="3" borderId="52" xfId="0" applyNumberFormat="1" applyFont="1" applyFill="1" applyBorder="1" applyAlignment="1">
      <alignment horizontal="center" vertical="center"/>
    </xf>
    <xf numFmtId="0" fontId="8" fillId="3" borderId="53" xfId="0" applyNumberFormat="1" applyFont="1" applyFill="1" applyBorder="1" applyAlignment="1">
      <alignment horizontal="center" vertical="center"/>
    </xf>
    <xf numFmtId="0" fontId="8" fillId="3" borderId="54" xfId="0" applyNumberFormat="1" applyFont="1" applyFill="1" applyBorder="1" applyAlignment="1">
      <alignment horizontal="center" vertical="center"/>
    </xf>
    <xf numFmtId="0" fontId="8" fillId="2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0" fontId="8" fillId="2" borderId="57" xfId="0" applyNumberFormat="1" applyFont="1" applyFill="1" applyBorder="1" applyAlignment="1">
      <alignment vertical="center"/>
    </xf>
    <xf numFmtId="176" fontId="8" fillId="0" borderId="58" xfId="0" applyNumberFormat="1" applyFont="1" applyBorder="1" applyAlignment="1">
      <alignment vertical="center"/>
    </xf>
    <xf numFmtId="0" fontId="8" fillId="2" borderId="59" xfId="0" applyNumberFormat="1" applyFont="1" applyFill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8" fillId="0" borderId="62" xfId="0" applyNumberFormat="1" applyFont="1" applyBorder="1" applyAlignment="1">
      <alignment vertical="center"/>
    </xf>
    <xf numFmtId="176" fontId="8" fillId="0" borderId="63" xfId="0" applyNumberFormat="1" applyFont="1" applyBorder="1" applyAlignment="1">
      <alignment vertical="center"/>
    </xf>
    <xf numFmtId="176" fontId="8" fillId="0" borderId="64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/>
    </xf>
    <xf numFmtId="0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vertical="center"/>
    </xf>
    <xf numFmtId="0" fontId="8" fillId="3" borderId="36" xfId="0" applyNumberFormat="1" applyFont="1" applyFill="1" applyBorder="1" applyAlignment="1">
      <alignment horizontal="center" vertical="center"/>
    </xf>
    <xf numFmtId="0" fontId="8" fillId="3" borderId="65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1" sqref="A1"/>
    </sheetView>
  </sheetViews>
  <sheetFormatPr defaultColWidth="9.00390625" defaultRowHeight="9"/>
  <cols>
    <col min="1" max="1" width="9.00390625" style="9" customWidth="1"/>
    <col min="2" max="2" width="10.625" style="9" customWidth="1"/>
    <col min="3" max="6" width="9.00390625" style="9" customWidth="1"/>
    <col min="7" max="7" width="9.625" style="9" bestFit="1" customWidth="1"/>
    <col min="8" max="16384" width="9.00390625" style="9" customWidth="1"/>
  </cols>
  <sheetData>
    <row r="1" ht="14.25" customHeight="1">
      <c r="A1" s="16" t="s">
        <v>50</v>
      </c>
    </row>
    <row r="2" ht="12" customHeight="1">
      <c r="A2" s="8"/>
    </row>
    <row r="3" ht="14.25" customHeight="1">
      <c r="A3" s="17" t="s">
        <v>55</v>
      </c>
    </row>
    <row r="4" spans="2:10" ht="12" customHeight="1" thickBot="1">
      <c r="B4" s="10"/>
      <c r="C4" s="10"/>
      <c r="D4" s="10"/>
      <c r="E4" s="10"/>
      <c r="F4" s="10"/>
      <c r="G4" s="10"/>
      <c r="H4" s="10"/>
      <c r="J4" s="33" t="s">
        <v>21</v>
      </c>
    </row>
    <row r="5" spans="1:10" ht="12" customHeight="1">
      <c r="A5" s="58" t="s">
        <v>22</v>
      </c>
      <c r="B5" s="60" t="s">
        <v>53</v>
      </c>
      <c r="C5" s="62" t="s">
        <v>23</v>
      </c>
      <c r="D5" s="63"/>
      <c r="E5" s="63"/>
      <c r="F5" s="64"/>
      <c r="G5" s="62" t="s">
        <v>24</v>
      </c>
      <c r="H5" s="63"/>
      <c r="I5" s="64"/>
      <c r="J5" s="56" t="s">
        <v>25</v>
      </c>
    </row>
    <row r="6" spans="1:10" ht="12" customHeight="1">
      <c r="A6" s="59"/>
      <c r="B6" s="61"/>
      <c r="C6" s="20" t="s">
        <v>26</v>
      </c>
      <c r="D6" s="20" t="s">
        <v>27</v>
      </c>
      <c r="E6" s="20" t="s">
        <v>54</v>
      </c>
      <c r="F6" s="20" t="s">
        <v>46</v>
      </c>
      <c r="G6" s="20" t="s">
        <v>28</v>
      </c>
      <c r="H6" s="20" t="s">
        <v>29</v>
      </c>
      <c r="I6" s="20" t="s">
        <v>30</v>
      </c>
      <c r="J6" s="57"/>
    </row>
    <row r="7" spans="1:10" ht="12" customHeight="1">
      <c r="A7" s="18" t="s">
        <v>47</v>
      </c>
      <c r="B7" s="11">
        <v>636318</v>
      </c>
      <c r="C7" s="11">
        <f>SUM(D7:F7)</f>
        <v>71999</v>
      </c>
      <c r="D7" s="11">
        <v>29126</v>
      </c>
      <c r="E7" s="11">
        <v>31029</v>
      </c>
      <c r="F7" s="11">
        <v>11844</v>
      </c>
      <c r="G7" s="11">
        <f>SUM(H7:I7)</f>
        <v>426077</v>
      </c>
      <c r="H7" s="11">
        <v>227876</v>
      </c>
      <c r="I7" s="11">
        <v>198201</v>
      </c>
      <c r="J7" s="12">
        <f>B7-C7-G7</f>
        <v>138242</v>
      </c>
    </row>
    <row r="8" spans="1:10" ht="12" customHeight="1">
      <c r="A8" s="18" t="s">
        <v>48</v>
      </c>
      <c r="B8" s="11">
        <v>636318</v>
      </c>
      <c r="C8" s="11">
        <f>SUM(D8:F8)</f>
        <v>72005</v>
      </c>
      <c r="D8" s="11">
        <v>29126</v>
      </c>
      <c r="E8" s="11">
        <v>31033</v>
      </c>
      <c r="F8" s="11">
        <v>11846</v>
      </c>
      <c r="G8" s="11">
        <f>SUM(H8:I8)</f>
        <v>425209</v>
      </c>
      <c r="H8" s="11">
        <v>227308</v>
      </c>
      <c r="I8" s="11">
        <v>197901</v>
      </c>
      <c r="J8" s="12">
        <f>B8-C8-G8</f>
        <v>139104</v>
      </c>
    </row>
    <row r="9" spans="1:10" ht="12" customHeight="1" thickBot="1">
      <c r="A9" s="19" t="s">
        <v>49</v>
      </c>
      <c r="B9" s="13">
        <v>636318</v>
      </c>
      <c r="C9" s="13">
        <f>SUM(D9:F9)</f>
        <v>65115</v>
      </c>
      <c r="D9" s="13">
        <v>26465</v>
      </c>
      <c r="E9" s="13">
        <v>31743</v>
      </c>
      <c r="F9" s="13">
        <v>6907</v>
      </c>
      <c r="G9" s="13">
        <f>SUM(H9:I9)</f>
        <v>424478</v>
      </c>
      <c r="H9" s="13">
        <v>226994</v>
      </c>
      <c r="I9" s="13">
        <v>197484</v>
      </c>
      <c r="J9" s="14">
        <f>B9-C9-G9</f>
        <v>146725</v>
      </c>
    </row>
    <row r="10" ht="12" customHeight="1"/>
    <row r="11" ht="12" customHeight="1">
      <c r="A11" s="70" t="s">
        <v>56</v>
      </c>
    </row>
    <row r="12" ht="12" customHeight="1">
      <c r="A12" s="70" t="s">
        <v>57</v>
      </c>
    </row>
    <row r="13" ht="12" customHeight="1"/>
    <row r="14" ht="12" customHeight="1"/>
    <row r="15" ht="12" customHeight="1"/>
    <row r="16" ht="12" customHeight="1">
      <c r="A16" s="15"/>
    </row>
    <row r="17" ht="12" customHeight="1"/>
    <row r="18" ht="12" customHeight="1"/>
    <row r="19" ht="12" customHeight="1">
      <c r="A19" s="15"/>
    </row>
    <row r="20" ht="12" customHeight="1"/>
    <row r="21" ht="12" customHeight="1"/>
  </sheetData>
  <mergeCells count="5">
    <mergeCell ref="J5:J6"/>
    <mergeCell ref="A5:A6"/>
    <mergeCell ref="B5:B6"/>
    <mergeCell ref="C5:F5"/>
    <mergeCell ref="G5:I5"/>
  </mergeCells>
  <printOptions/>
  <pageMargins left="0.75" right="0.75" top="1" bottom="1" header="0.512" footer="0.512"/>
  <pageSetup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00390625" defaultRowHeight="9"/>
  <cols>
    <col min="1" max="1" width="9.625" style="7" customWidth="1"/>
    <col min="2" max="2" width="9.00390625" style="7" customWidth="1"/>
    <col min="3" max="11" width="9.625" style="7" customWidth="1"/>
    <col min="12" max="16384" width="9.00390625" style="7" customWidth="1"/>
  </cols>
  <sheetData>
    <row r="1" s="1" customFormat="1" ht="14.25" customHeight="1">
      <c r="A1" s="21" t="s">
        <v>51</v>
      </c>
    </row>
    <row r="2" s="1" customFormat="1" ht="12" customHeight="1" thickBot="1">
      <c r="K2" s="1" t="s">
        <v>31</v>
      </c>
    </row>
    <row r="3" spans="1:11" s="2" customFormat="1" ht="12" customHeight="1">
      <c r="A3" s="22" t="s">
        <v>22</v>
      </c>
      <c r="B3" s="23" t="s">
        <v>43</v>
      </c>
      <c r="C3" s="65" t="s">
        <v>44</v>
      </c>
      <c r="D3" s="66"/>
      <c r="E3" s="68"/>
      <c r="F3" s="65" t="s">
        <v>45</v>
      </c>
      <c r="G3" s="66"/>
      <c r="H3" s="66"/>
      <c r="I3" s="66"/>
      <c r="J3" s="66"/>
      <c r="K3" s="67"/>
    </row>
    <row r="4" spans="1:11" s="2" customFormat="1" ht="12" customHeight="1">
      <c r="A4" s="24"/>
      <c r="B4" s="25"/>
      <c r="C4" s="26" t="s">
        <v>32</v>
      </c>
      <c r="D4" s="26" t="s">
        <v>33</v>
      </c>
      <c r="E4" s="26" t="s">
        <v>34</v>
      </c>
      <c r="F4" s="26" t="s">
        <v>35</v>
      </c>
      <c r="G4" s="26" t="s">
        <v>36</v>
      </c>
      <c r="H4" s="26" t="s">
        <v>37</v>
      </c>
      <c r="I4" s="26" t="s">
        <v>38</v>
      </c>
      <c r="J4" s="26" t="s">
        <v>39</v>
      </c>
      <c r="K4" s="27" t="s">
        <v>20</v>
      </c>
    </row>
    <row r="5" spans="1:11" s="2" customFormat="1" ht="12" customHeight="1">
      <c r="A5" s="28" t="s">
        <v>40</v>
      </c>
      <c r="B5" s="3">
        <f>C5+F5</f>
        <v>426077</v>
      </c>
      <c r="C5" s="3">
        <f>SUM(D5:E5)</f>
        <v>198201</v>
      </c>
      <c r="D5" s="3">
        <v>196512</v>
      </c>
      <c r="E5" s="3">
        <v>1689</v>
      </c>
      <c r="F5" s="3">
        <f>SUM(G5:K5)</f>
        <v>227876</v>
      </c>
      <c r="G5" s="3">
        <v>200634</v>
      </c>
      <c r="H5" s="3">
        <v>6842</v>
      </c>
      <c r="I5" s="3">
        <v>12321</v>
      </c>
      <c r="J5" s="3">
        <v>4558</v>
      </c>
      <c r="K5" s="4">
        <v>3521</v>
      </c>
    </row>
    <row r="6" spans="1:11" s="2" customFormat="1" ht="12" customHeight="1">
      <c r="A6" s="28" t="s">
        <v>41</v>
      </c>
      <c r="B6" s="3">
        <f>C6+F6</f>
        <v>425209</v>
      </c>
      <c r="C6" s="3">
        <f>SUM(D6:E6)</f>
        <v>197901</v>
      </c>
      <c r="D6" s="3">
        <v>196212</v>
      </c>
      <c r="E6" s="3">
        <v>1689</v>
      </c>
      <c r="F6" s="3">
        <f>SUM(G6:K6)</f>
        <v>227308</v>
      </c>
      <c r="G6" s="3">
        <v>197173</v>
      </c>
      <c r="H6" s="3">
        <v>6614</v>
      </c>
      <c r="I6" s="3">
        <v>12910</v>
      </c>
      <c r="J6" s="3">
        <v>6247</v>
      </c>
      <c r="K6" s="4">
        <v>4364</v>
      </c>
    </row>
    <row r="7" spans="1:11" s="2" customFormat="1" ht="12" customHeight="1" thickBot="1">
      <c r="A7" s="29" t="s">
        <v>42</v>
      </c>
      <c r="B7" s="5">
        <f>C7+F7</f>
        <v>424478</v>
      </c>
      <c r="C7" s="5">
        <f>SUM(D7:E7)</f>
        <v>197484</v>
      </c>
      <c r="D7" s="5">
        <v>195795</v>
      </c>
      <c r="E7" s="5">
        <v>1689</v>
      </c>
      <c r="F7" s="5">
        <f>SUM(G7:K7)</f>
        <v>226994</v>
      </c>
      <c r="G7" s="5">
        <v>196657</v>
      </c>
      <c r="H7" s="5">
        <v>6630</v>
      </c>
      <c r="I7" s="5">
        <v>12882</v>
      </c>
      <c r="J7" s="5">
        <v>6207</v>
      </c>
      <c r="K7" s="6">
        <v>4618</v>
      </c>
    </row>
    <row r="8" s="2" customFormat="1" ht="12" customHeight="1"/>
    <row r="9" s="2" customFormat="1" ht="12" customHeight="1">
      <c r="A9" s="71" t="s">
        <v>58</v>
      </c>
    </row>
    <row r="10" s="2" customFormat="1" ht="12" customHeight="1">
      <c r="A10" s="71" t="s">
        <v>62</v>
      </c>
    </row>
    <row r="11" s="2" customFormat="1" ht="12" customHeight="1">
      <c r="A11" s="71"/>
    </row>
    <row r="12" s="2" customFormat="1" ht="12" customHeight="1">
      <c r="A12" s="71" t="s">
        <v>59</v>
      </c>
    </row>
    <row r="13" s="2" customFormat="1" ht="12" customHeight="1">
      <c r="A13" s="71" t="s">
        <v>60</v>
      </c>
    </row>
    <row r="14" s="2" customFormat="1" ht="12" customHeight="1">
      <c r="A14" s="71" t="s">
        <v>61</v>
      </c>
    </row>
  </sheetData>
  <mergeCells count="2">
    <mergeCell ref="F3:K3"/>
    <mergeCell ref="C3:E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OutlineSymbols="0" zoomScaleSheetLayoutView="100" workbookViewId="0" topLeftCell="A1">
      <selection activeCell="A1" sqref="A1"/>
    </sheetView>
  </sheetViews>
  <sheetFormatPr defaultColWidth="9.00390625" defaultRowHeight="9"/>
  <cols>
    <col min="1" max="1" width="3.125" style="9" customWidth="1"/>
    <col min="2" max="2" width="9.75390625" style="9" customWidth="1"/>
    <col min="3" max="3" width="10.75390625" style="9" customWidth="1"/>
    <col min="4" max="4" width="12.75390625" style="9" customWidth="1"/>
    <col min="5" max="5" width="10.75390625" style="9" customWidth="1"/>
    <col min="6" max="6" width="12.75390625" style="9" customWidth="1"/>
    <col min="7" max="7" width="10.75390625" style="9" customWidth="1"/>
    <col min="8" max="8" width="12.75390625" style="9" customWidth="1"/>
    <col min="9" max="16384" width="10.75390625" style="9" customWidth="1"/>
  </cols>
  <sheetData>
    <row r="1" ht="14.25" customHeight="1">
      <c r="A1" s="30" t="s">
        <v>0</v>
      </c>
    </row>
    <row r="2" spans="3:8" ht="12" customHeight="1" thickBot="1">
      <c r="C2" s="10"/>
      <c r="D2" s="10"/>
      <c r="E2" s="10"/>
      <c r="F2" s="10"/>
      <c r="G2" s="10"/>
      <c r="H2" s="33" t="s">
        <v>81</v>
      </c>
    </row>
    <row r="3" spans="1:8" ht="12" customHeight="1">
      <c r="A3" s="72" t="s">
        <v>1</v>
      </c>
      <c r="B3" s="73"/>
      <c r="C3" s="74" t="s">
        <v>13</v>
      </c>
      <c r="D3" s="74"/>
      <c r="E3" s="74" t="s">
        <v>14</v>
      </c>
      <c r="F3" s="74"/>
      <c r="G3" s="74" t="s">
        <v>15</v>
      </c>
      <c r="H3" s="75"/>
    </row>
    <row r="4" spans="1:9" ht="12" customHeight="1">
      <c r="A4" s="76"/>
      <c r="B4" s="69"/>
      <c r="C4" s="47" t="s">
        <v>2</v>
      </c>
      <c r="D4" s="48" t="s">
        <v>3</v>
      </c>
      <c r="E4" s="47" t="s">
        <v>2</v>
      </c>
      <c r="F4" s="48" t="s">
        <v>3</v>
      </c>
      <c r="G4" s="47" t="s">
        <v>2</v>
      </c>
      <c r="H4" s="77" t="s">
        <v>3</v>
      </c>
      <c r="I4" s="34"/>
    </row>
    <row r="5" spans="1:9" ht="12" customHeight="1">
      <c r="A5" s="78" t="s">
        <v>63</v>
      </c>
      <c r="B5" s="49"/>
      <c r="C5" s="50">
        <f>E5+G5</f>
        <v>424478</v>
      </c>
      <c r="D5" s="51">
        <f>F5+H5</f>
        <v>72623733</v>
      </c>
      <c r="E5" s="50">
        <f>SUM(E14:E18)+E7</f>
        <v>197484</v>
      </c>
      <c r="F5" s="51">
        <f>F7+F14+F17</f>
        <v>22789420</v>
      </c>
      <c r="G5" s="50">
        <f>SUM(G14:G18)+G7</f>
        <v>226994</v>
      </c>
      <c r="H5" s="79">
        <f>SUM(H14:H18)+H7</f>
        <v>49834313</v>
      </c>
      <c r="I5" s="34"/>
    </row>
    <row r="6" spans="1:9" ht="12" customHeight="1">
      <c r="A6" s="80"/>
      <c r="B6" s="52"/>
      <c r="C6" s="53"/>
      <c r="D6" s="54"/>
      <c r="E6" s="53"/>
      <c r="F6" s="54"/>
      <c r="G6" s="53"/>
      <c r="H6" s="81"/>
      <c r="I6" s="34"/>
    </row>
    <row r="7" spans="1:9" ht="12" customHeight="1">
      <c r="A7" s="82" t="s">
        <v>64</v>
      </c>
      <c r="B7" s="55"/>
      <c r="C7" s="53">
        <f aca="true" t="shared" si="0" ref="C7:D12">E7+G7</f>
        <v>203451</v>
      </c>
      <c r="D7" s="54">
        <f t="shared" si="0"/>
        <v>50151040</v>
      </c>
      <c r="E7" s="53">
        <f>SUM(E8:E12)</f>
        <v>84290</v>
      </c>
      <c r="F7" s="54">
        <f>SUM(F8:F12)</f>
        <v>12257994</v>
      </c>
      <c r="G7" s="53">
        <f>SUM(G8:G12)</f>
        <v>119161</v>
      </c>
      <c r="H7" s="81">
        <f>SUM(H8:H12)</f>
        <v>37893046</v>
      </c>
      <c r="I7" s="34"/>
    </row>
    <row r="8" spans="1:9" ht="12" customHeight="1">
      <c r="A8" s="83"/>
      <c r="B8" s="55" t="s">
        <v>4</v>
      </c>
      <c r="C8" s="53">
        <f t="shared" si="0"/>
        <v>82810</v>
      </c>
      <c r="D8" s="54">
        <f t="shared" si="0"/>
        <v>29908310</v>
      </c>
      <c r="E8" s="53">
        <v>18720</v>
      </c>
      <c r="F8" s="54">
        <v>3375987</v>
      </c>
      <c r="G8" s="53">
        <v>64090</v>
      </c>
      <c r="H8" s="81">
        <v>26532323</v>
      </c>
      <c r="I8" s="34"/>
    </row>
    <row r="9" spans="1:9" ht="12" customHeight="1">
      <c r="A9" s="83"/>
      <c r="B9" s="55" t="s">
        <v>5</v>
      </c>
      <c r="C9" s="53">
        <f t="shared" si="0"/>
        <v>22416</v>
      </c>
      <c r="D9" s="54">
        <f t="shared" si="0"/>
        <v>2462246</v>
      </c>
      <c r="E9" s="53">
        <v>8307</v>
      </c>
      <c r="F9" s="54">
        <v>735906</v>
      </c>
      <c r="G9" s="53">
        <v>14109</v>
      </c>
      <c r="H9" s="81">
        <v>1726340</v>
      </c>
      <c r="I9" s="34"/>
    </row>
    <row r="10" spans="1:9" ht="12" customHeight="1">
      <c r="A10" s="83"/>
      <c r="B10" s="55" t="s">
        <v>6</v>
      </c>
      <c r="C10" s="53">
        <f t="shared" si="0"/>
        <v>20336</v>
      </c>
      <c r="D10" s="54">
        <f t="shared" si="0"/>
        <v>4846135</v>
      </c>
      <c r="E10" s="53">
        <v>6580</v>
      </c>
      <c r="F10" s="54">
        <v>1059939</v>
      </c>
      <c r="G10" s="53">
        <v>13756</v>
      </c>
      <c r="H10" s="81">
        <v>3786196</v>
      </c>
      <c r="I10" s="34"/>
    </row>
    <row r="11" spans="1:9" ht="12" customHeight="1">
      <c r="A11" s="83"/>
      <c r="B11" s="55" t="s">
        <v>7</v>
      </c>
      <c r="C11" s="53">
        <f t="shared" si="0"/>
        <v>49942</v>
      </c>
      <c r="D11" s="54">
        <f t="shared" si="0"/>
        <v>9049201</v>
      </c>
      <c r="E11" s="53">
        <v>32402</v>
      </c>
      <c r="F11" s="54">
        <v>4708250</v>
      </c>
      <c r="G11" s="53">
        <v>17540</v>
      </c>
      <c r="H11" s="81">
        <v>4340951</v>
      </c>
      <c r="I11" s="34"/>
    </row>
    <row r="12" spans="1:9" ht="12" customHeight="1">
      <c r="A12" s="83"/>
      <c r="B12" s="55" t="s">
        <v>8</v>
      </c>
      <c r="C12" s="53">
        <f t="shared" si="0"/>
        <v>27947</v>
      </c>
      <c r="D12" s="54">
        <f t="shared" si="0"/>
        <v>3885148</v>
      </c>
      <c r="E12" s="53">
        <v>18281</v>
      </c>
      <c r="F12" s="54">
        <v>2377912</v>
      </c>
      <c r="G12" s="53">
        <v>9666</v>
      </c>
      <c r="H12" s="81">
        <v>1507236</v>
      </c>
      <c r="I12" s="34"/>
    </row>
    <row r="13" spans="1:9" ht="12" customHeight="1">
      <c r="A13" s="83"/>
      <c r="B13" s="52"/>
      <c r="C13" s="53"/>
      <c r="D13" s="54"/>
      <c r="E13" s="53"/>
      <c r="F13" s="54"/>
      <c r="G13" s="53"/>
      <c r="H13" s="81"/>
      <c r="I13" s="34"/>
    </row>
    <row r="14" spans="1:9" ht="12" customHeight="1">
      <c r="A14" s="82" t="s">
        <v>65</v>
      </c>
      <c r="B14" s="55"/>
      <c r="C14" s="53">
        <f aca="true" t="shared" si="1" ref="C14:D18">E14+G14</f>
        <v>191968</v>
      </c>
      <c r="D14" s="54">
        <f t="shared" si="1"/>
        <v>22444689</v>
      </c>
      <c r="E14" s="53">
        <v>92416</v>
      </c>
      <c r="F14" s="54">
        <v>10503422</v>
      </c>
      <c r="G14" s="53">
        <v>99552</v>
      </c>
      <c r="H14" s="81">
        <v>11941267</v>
      </c>
      <c r="I14" s="34"/>
    </row>
    <row r="15" spans="1:9" ht="12" customHeight="1">
      <c r="A15" s="82" t="s">
        <v>66</v>
      </c>
      <c r="B15" s="55"/>
      <c r="C15" s="53">
        <f t="shared" si="1"/>
        <v>1238</v>
      </c>
      <c r="D15" s="54">
        <f t="shared" si="1"/>
        <v>0</v>
      </c>
      <c r="E15" s="53"/>
      <c r="F15" s="54"/>
      <c r="G15" s="53">
        <v>1238</v>
      </c>
      <c r="H15" s="81"/>
      <c r="I15" s="34"/>
    </row>
    <row r="16" spans="1:9" ht="12" customHeight="1">
      <c r="A16" s="82" t="s">
        <v>67</v>
      </c>
      <c r="B16" s="55"/>
      <c r="C16" s="53">
        <f t="shared" si="1"/>
        <v>1321</v>
      </c>
      <c r="D16" s="54">
        <f t="shared" si="1"/>
        <v>0</v>
      </c>
      <c r="E16" s="53"/>
      <c r="F16" s="54"/>
      <c r="G16" s="53">
        <v>1321</v>
      </c>
      <c r="H16" s="81"/>
      <c r="I16" s="34"/>
    </row>
    <row r="17" spans="1:9" ht="12" customHeight="1">
      <c r="A17" s="82" t="s">
        <v>9</v>
      </c>
      <c r="B17" s="55"/>
      <c r="C17" s="53">
        <f t="shared" si="1"/>
        <v>22074</v>
      </c>
      <c r="D17" s="54">
        <f t="shared" si="1"/>
        <v>28004</v>
      </c>
      <c r="E17" s="53">
        <v>19089</v>
      </c>
      <c r="F17" s="54">
        <v>28004</v>
      </c>
      <c r="G17" s="53">
        <v>2985</v>
      </c>
      <c r="H17" s="81"/>
      <c r="I17" s="34"/>
    </row>
    <row r="18" spans="1:9" ht="12" customHeight="1" thickBot="1">
      <c r="A18" s="84" t="s">
        <v>68</v>
      </c>
      <c r="B18" s="85"/>
      <c r="C18" s="86">
        <f t="shared" si="1"/>
        <v>4426</v>
      </c>
      <c r="D18" s="87">
        <f t="shared" si="1"/>
        <v>0</v>
      </c>
      <c r="E18" s="86">
        <v>1689</v>
      </c>
      <c r="F18" s="87"/>
      <c r="G18" s="86">
        <v>2737</v>
      </c>
      <c r="H18" s="88"/>
      <c r="I18" s="34"/>
    </row>
    <row r="19" spans="1:9" ht="12" customHeight="1">
      <c r="A19" s="35"/>
      <c r="D19" s="31"/>
      <c r="E19" s="31"/>
      <c r="F19" s="31"/>
      <c r="G19" s="31"/>
      <c r="H19" s="31"/>
      <c r="I19" s="34"/>
    </row>
    <row r="20" spans="1:10" ht="12" customHeight="1">
      <c r="A20" s="106" t="s">
        <v>77</v>
      </c>
      <c r="B20" s="107"/>
      <c r="D20" s="31"/>
      <c r="E20" s="31"/>
      <c r="F20" s="31"/>
      <c r="G20" s="31"/>
      <c r="H20" s="31"/>
      <c r="I20" s="34"/>
      <c r="J20" s="36"/>
    </row>
    <row r="21" spans="1:10" ht="12" customHeight="1">
      <c r="A21" s="106"/>
      <c r="B21" s="107"/>
      <c r="D21" s="31"/>
      <c r="E21" s="31"/>
      <c r="F21" s="31"/>
      <c r="G21" s="31"/>
      <c r="H21" s="31"/>
      <c r="I21" s="34"/>
      <c r="J21" s="36"/>
    </row>
    <row r="22" spans="1:8" ht="12" customHeight="1">
      <c r="A22" s="106" t="s">
        <v>78</v>
      </c>
      <c r="B22" s="107"/>
      <c r="D22" s="32"/>
      <c r="E22" s="32"/>
      <c r="F22" s="32"/>
      <c r="G22" s="32"/>
      <c r="H22" s="32"/>
    </row>
    <row r="23" spans="1:8" ht="12" customHeight="1">
      <c r="A23" s="108" t="s">
        <v>79</v>
      </c>
      <c r="B23" s="108"/>
      <c r="D23" s="32"/>
      <c r="E23" s="32"/>
      <c r="F23" s="32"/>
      <c r="G23" s="32"/>
      <c r="H23" s="32"/>
    </row>
    <row r="24" spans="1:8" ht="12" customHeight="1">
      <c r="A24" s="108" t="s">
        <v>80</v>
      </c>
      <c r="B24" s="108"/>
      <c r="D24" s="32"/>
      <c r="E24" s="32"/>
      <c r="F24" s="32"/>
      <c r="G24" s="32"/>
      <c r="H24" s="3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mergeCells count="4">
    <mergeCell ref="A3:B4"/>
    <mergeCell ref="C3:D3"/>
    <mergeCell ref="E3:F3"/>
    <mergeCell ref="G3:H3"/>
  </mergeCells>
  <printOptions/>
  <pageMargins left="0.64" right="0.5" top="0.5" bottom="0.5" header="0.512" footer="0.512"/>
  <pageSetup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9"/>
  <cols>
    <col min="1" max="7" width="11.625" style="7" customWidth="1"/>
    <col min="8" max="16384" width="9.00390625" style="7" customWidth="1"/>
  </cols>
  <sheetData>
    <row r="1" spans="1:7" s="104" customFormat="1" ht="14.25" customHeight="1">
      <c r="A1" s="30" t="s">
        <v>10</v>
      </c>
      <c r="B1" s="103"/>
      <c r="C1" s="103"/>
      <c r="D1" s="103"/>
      <c r="E1" s="103"/>
      <c r="F1" s="103"/>
      <c r="G1" s="103"/>
    </row>
    <row r="2" spans="2:7" s="9" customFormat="1" ht="12" customHeight="1" thickBot="1">
      <c r="B2" s="10"/>
      <c r="C2" s="10"/>
      <c r="D2" s="10"/>
      <c r="E2" s="10"/>
      <c r="F2" s="10"/>
      <c r="G2" s="33" t="s">
        <v>52</v>
      </c>
    </row>
    <row r="3" spans="1:7" s="9" customFormat="1" ht="12" customHeight="1">
      <c r="A3" s="109" t="s">
        <v>69</v>
      </c>
      <c r="B3" s="90" t="s">
        <v>11</v>
      </c>
      <c r="C3" s="89"/>
      <c r="D3" s="90" t="s">
        <v>70</v>
      </c>
      <c r="E3" s="89"/>
      <c r="F3" s="90" t="s">
        <v>71</v>
      </c>
      <c r="G3" s="91"/>
    </row>
    <row r="4" spans="1:7" s="9" customFormat="1" ht="12" customHeight="1">
      <c r="A4" s="110"/>
      <c r="B4" s="37" t="s">
        <v>16</v>
      </c>
      <c r="C4" s="38" t="s">
        <v>17</v>
      </c>
      <c r="D4" s="37" t="s">
        <v>16</v>
      </c>
      <c r="E4" s="38" t="s">
        <v>17</v>
      </c>
      <c r="F4" s="37" t="s">
        <v>72</v>
      </c>
      <c r="G4" s="92" t="s">
        <v>12</v>
      </c>
    </row>
    <row r="5" spans="1:7" s="9" customFormat="1" ht="12" customHeight="1">
      <c r="A5" s="93" t="s">
        <v>18</v>
      </c>
      <c r="B5" s="39">
        <f>SUM(B7:B10)</f>
        <v>422401</v>
      </c>
      <c r="C5" s="40">
        <f>SUM(C7:C10)</f>
        <v>72623733</v>
      </c>
      <c r="D5" s="41">
        <v>195405</v>
      </c>
      <c r="E5" s="42">
        <f>SUM(E7:E10)</f>
        <v>22789420</v>
      </c>
      <c r="F5" s="39">
        <f>SUM(F7:F10)</f>
        <v>226994</v>
      </c>
      <c r="G5" s="94">
        <f>SUM(G7:G10)</f>
        <v>49834313</v>
      </c>
    </row>
    <row r="6" spans="1:7" s="9" customFormat="1" ht="12" customHeight="1">
      <c r="A6" s="95"/>
      <c r="B6" s="43"/>
      <c r="C6" s="44"/>
      <c r="D6" s="45"/>
      <c r="E6" s="46"/>
      <c r="F6" s="43"/>
      <c r="G6" s="96"/>
    </row>
    <row r="7" spans="1:7" s="9" customFormat="1" ht="12" customHeight="1">
      <c r="A7" s="95" t="s">
        <v>73</v>
      </c>
      <c r="B7" s="43">
        <f aca="true" t="shared" si="0" ref="B7:C10">D7+F7</f>
        <v>182934</v>
      </c>
      <c r="C7" s="44">
        <f t="shared" si="0"/>
        <v>47293231</v>
      </c>
      <c r="D7" s="45">
        <v>72342</v>
      </c>
      <c r="E7" s="46">
        <v>10791259</v>
      </c>
      <c r="F7" s="43">
        <v>110592</v>
      </c>
      <c r="G7" s="96">
        <v>36501972</v>
      </c>
    </row>
    <row r="8" spans="1:7" s="9" customFormat="1" ht="12" customHeight="1">
      <c r="A8" s="95" t="s">
        <v>74</v>
      </c>
      <c r="B8" s="43">
        <f t="shared" si="0"/>
        <v>212120</v>
      </c>
      <c r="C8" s="44">
        <f t="shared" si="0"/>
        <v>25302498</v>
      </c>
      <c r="D8" s="45">
        <v>103999</v>
      </c>
      <c r="E8" s="46">
        <v>11970157</v>
      </c>
      <c r="F8" s="43">
        <v>108121</v>
      </c>
      <c r="G8" s="96">
        <v>13332341</v>
      </c>
    </row>
    <row r="9" spans="1:7" s="9" customFormat="1" ht="12" customHeight="1">
      <c r="A9" s="95" t="s">
        <v>75</v>
      </c>
      <c r="B9" s="43">
        <f t="shared" si="0"/>
        <v>21684</v>
      </c>
      <c r="C9" s="44">
        <f t="shared" si="0"/>
        <v>28004</v>
      </c>
      <c r="D9" s="45">
        <v>17377</v>
      </c>
      <c r="E9" s="46">
        <v>28004</v>
      </c>
      <c r="F9" s="43">
        <v>4307</v>
      </c>
      <c r="G9" s="96"/>
    </row>
    <row r="10" spans="1:7" s="9" customFormat="1" ht="12" customHeight="1" thickBot="1">
      <c r="A10" s="97" t="s">
        <v>19</v>
      </c>
      <c r="B10" s="98">
        <f t="shared" si="0"/>
        <v>5663</v>
      </c>
      <c r="C10" s="99">
        <f t="shared" si="0"/>
        <v>0</v>
      </c>
      <c r="D10" s="100">
        <v>1689</v>
      </c>
      <c r="E10" s="101"/>
      <c r="F10" s="98">
        <v>3974</v>
      </c>
      <c r="G10" s="102"/>
    </row>
    <row r="11" s="9" customFormat="1" ht="12" customHeight="1"/>
    <row r="12" ht="12">
      <c r="A12" s="105" t="s">
        <v>76</v>
      </c>
    </row>
  </sheetData>
  <mergeCells count="3"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林政課</cp:lastModifiedBy>
  <cp:lastPrinted>2000-02-14T10:44:04Z</cp:lastPrinted>
  <dcterms:created xsi:type="dcterms:W3CDTF">1999-12-17T04:39:44Z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