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240" windowHeight="6915" activeTab="0"/>
  </bookViews>
  <sheets>
    <sheet name="1-1土地利用" sheetId="1" r:id="rId1"/>
    <sheet name="1-2保有形態別" sheetId="2" r:id="rId2"/>
    <sheet name="1-3樹種別林種別" sheetId="3" r:id="rId3"/>
    <sheet name="1-4林種別" sheetId="4" r:id="rId4"/>
  </sheets>
  <definedNames/>
  <calcPr fullCalcOnLoad="1"/>
</workbook>
</file>

<file path=xl/sharedStrings.xml><?xml version="1.0" encoding="utf-8"?>
<sst xmlns="http://schemas.openxmlformats.org/spreadsheetml/2006/main" count="99" uniqueCount="87">
  <si>
    <t>（３）樹種別面積・蓄積</t>
  </si>
  <si>
    <t>樹  種</t>
  </si>
  <si>
    <t>面　積</t>
  </si>
  <si>
    <t>蓄　積</t>
  </si>
  <si>
    <t>す　ぎ</t>
  </si>
  <si>
    <t>ひのき</t>
  </si>
  <si>
    <t>ま　つ</t>
  </si>
  <si>
    <t>からまつ</t>
  </si>
  <si>
    <t>その他</t>
  </si>
  <si>
    <t>未立木地</t>
  </si>
  <si>
    <t>（４）林種別面積・蓄積</t>
  </si>
  <si>
    <t>総　　　　数</t>
  </si>
  <si>
    <t>蓄　　積</t>
  </si>
  <si>
    <t>総　　　　　数</t>
  </si>
  <si>
    <t>国　 　有　 　林</t>
  </si>
  <si>
    <t>民　　有　　林</t>
  </si>
  <si>
    <t>面　　積</t>
  </si>
  <si>
    <t>蓄　　積</t>
  </si>
  <si>
    <t>総      数</t>
  </si>
  <si>
    <t>そ の 他</t>
  </si>
  <si>
    <t>林業公社</t>
  </si>
  <si>
    <t>（単位：ha）</t>
  </si>
  <si>
    <t>年　度</t>
  </si>
  <si>
    <t>耕　　　　　　地</t>
  </si>
  <si>
    <t>林　　　　　　野</t>
  </si>
  <si>
    <t>その他</t>
  </si>
  <si>
    <t>総数</t>
  </si>
  <si>
    <t>田</t>
  </si>
  <si>
    <t>総数</t>
  </si>
  <si>
    <t>民有</t>
  </si>
  <si>
    <t>国有</t>
  </si>
  <si>
    <t>（単位：ha）</t>
  </si>
  <si>
    <t>総数</t>
  </si>
  <si>
    <t>その他</t>
  </si>
  <si>
    <t>総数</t>
  </si>
  <si>
    <t>私有</t>
  </si>
  <si>
    <t>県有</t>
  </si>
  <si>
    <t>市長村有</t>
  </si>
  <si>
    <t>樹園地</t>
  </si>
  <si>
    <t>第１表　森林資源の概要</t>
  </si>
  <si>
    <t>総面積</t>
  </si>
  <si>
    <t>畑</t>
  </si>
  <si>
    <t>（１）土地利用</t>
  </si>
  <si>
    <t>総    　数</t>
  </si>
  <si>
    <t>針 葉 樹</t>
  </si>
  <si>
    <t>広 葉 樹</t>
  </si>
  <si>
    <t>竹   　林</t>
  </si>
  <si>
    <t>伐 跡 地</t>
  </si>
  <si>
    <t>そ の 他</t>
  </si>
  <si>
    <t>林　　種</t>
  </si>
  <si>
    <t>国　有　林</t>
  </si>
  <si>
    <t>民　有　林</t>
  </si>
  <si>
    <t>面　　積　</t>
  </si>
  <si>
    <t>人 工 林</t>
  </si>
  <si>
    <t>天 然 林</t>
  </si>
  <si>
    <t>無立木地</t>
  </si>
  <si>
    <t>（注）　１．伐跡地は無立木地の伐跡地を、未立木地は無立木地の改植予定地と未立木地を合算した。</t>
  </si>
  <si>
    <t>　　　　２．まつには、アカマツ・クロマツ・リキダマツ・ストローブマツ・ヒメコマツを計上した。</t>
  </si>
  <si>
    <t>　　　　３．国有林面積は林野庁所管以外は含めない。</t>
  </si>
  <si>
    <t>昭和60年</t>
  </si>
  <si>
    <t>平成2年</t>
  </si>
  <si>
    <t>平成5年</t>
  </si>
  <si>
    <t>〔資料〕１．総面積、耕地面積は群馬県統計年鑑（第４０回）</t>
  </si>
  <si>
    <t>　　　　　　（総面積の変更は下仁田町及び南牧村並びに長野県佐久市との境界が確定したことによる）</t>
  </si>
  <si>
    <t>　　　　２．国有林は営林局（事業統計書）及び１９９０年世界農林業センサス、民有林は林業経営課。</t>
  </si>
  <si>
    <t>〔資料〕　１．国有林は営林局（事業統計書）、民有林は林業経営課。</t>
  </si>
  <si>
    <t>　　　　 　 ２．国有林の「その他」は１９９０年世界農林業センサス。</t>
  </si>
  <si>
    <t>（注）　１．国有林の「その他」は林野庁所管以外のもの。</t>
  </si>
  <si>
    <t>　　 　　２．国有林には官行造林地を含む。</t>
  </si>
  <si>
    <t>　　 　　３．民有林は地域森林計画対象区域である。</t>
  </si>
  <si>
    <t>-</t>
  </si>
  <si>
    <t>〔資料〕国有林は営林局（事業統計書）、民有林は林業経営課。</t>
  </si>
  <si>
    <t>（２）保有形態別面積</t>
  </si>
  <si>
    <t>年　度</t>
  </si>
  <si>
    <t>総面積</t>
  </si>
  <si>
    <t>国　　有　　林</t>
  </si>
  <si>
    <t>民　　　　有　　　　林</t>
  </si>
  <si>
    <t>昭和60年</t>
  </si>
  <si>
    <t>平成２年</t>
  </si>
  <si>
    <t>平成５年</t>
  </si>
  <si>
    <t>林野庁　</t>
  </si>
  <si>
    <t>所　管</t>
  </si>
  <si>
    <t>森　林　開</t>
  </si>
  <si>
    <t>発　公　団</t>
  </si>
  <si>
    <t>〔資料〕国有林野は営林局（事業統計書）、民有林は林業経営課。</t>
  </si>
  <si>
    <t>（単位 : ha・㎥）</t>
  </si>
  <si>
    <t>（単位：ha・㎥）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</si>
</sst>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3">
    <font>
      <sz val="12"/>
      <name val="ＭＳ Ｐゴシック"/>
      <family val="3"/>
    </font>
    <font>
      <b/>
      <sz val="10"/>
      <name val="Arial"/>
      <family val="2"/>
    </font>
    <font>
      <i/>
      <sz val="10"/>
      <name val="Arial"/>
      <family val="2"/>
    </font>
    <font>
      <b/>
      <i/>
      <sz val="10"/>
      <name val="Arial"/>
      <family val="2"/>
    </font>
    <font>
      <sz val="6"/>
      <name val="ＭＳ Ｐゴシック"/>
      <family val="3"/>
    </font>
    <font>
      <sz val="10"/>
      <name val="ＭＳ Ｐ明朝"/>
      <family val="1"/>
    </font>
    <font>
      <sz val="10"/>
      <name val="ＭＳ Ｐゴシック"/>
      <family val="3"/>
    </font>
    <font>
      <b/>
      <sz val="10"/>
      <name val="ＭＳ 明朝"/>
      <family val="1"/>
    </font>
    <font>
      <sz val="10"/>
      <name val="ＭＳ 明朝"/>
      <family val="1"/>
    </font>
    <font>
      <b/>
      <sz val="12"/>
      <name val="ＭＳ 明朝"/>
      <family val="1"/>
    </font>
    <font>
      <sz val="8"/>
      <name val="ＭＳ 明朝"/>
      <family val="1"/>
    </font>
    <font>
      <sz val="8"/>
      <name val="ＭＳ Ｐ明朝"/>
      <family val="1"/>
    </font>
    <font>
      <sz val="12"/>
      <name val="ＭＳ 明朝"/>
      <family val="1"/>
    </font>
  </fonts>
  <fills count="4">
    <fill>
      <patternFill/>
    </fill>
    <fill>
      <patternFill patternType="gray125"/>
    </fill>
    <fill>
      <patternFill patternType="solid">
        <fgColor indexed="43"/>
        <bgColor indexed="64"/>
      </patternFill>
    </fill>
    <fill>
      <patternFill patternType="solid">
        <fgColor indexed="44"/>
        <bgColor indexed="64"/>
      </patternFill>
    </fill>
  </fills>
  <borders count="46">
    <border>
      <left/>
      <right/>
      <top/>
      <bottom/>
      <diagonal/>
    </border>
    <border>
      <left style="thin"/>
      <right style="thin"/>
      <top style="thin"/>
      <bottom style="thin"/>
    </border>
    <border>
      <left style="medium"/>
      <right>
        <color indexed="63"/>
      </right>
      <top style="medium"/>
      <bottom>
        <color indexed="63"/>
      </bottom>
    </border>
    <border>
      <left style="medium"/>
      <right>
        <color indexed="63"/>
      </right>
      <top>
        <color indexed="63"/>
      </top>
      <bottom style="thin"/>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medium"/>
      <right>
        <color indexed="63"/>
      </right>
      <top style="thin">
        <color indexed="8"/>
      </top>
      <bottom>
        <color indexed="63"/>
      </bottom>
    </border>
    <border>
      <left>
        <color indexed="63"/>
      </left>
      <right>
        <color indexed="63"/>
      </right>
      <top style="thin">
        <color indexed="8"/>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border>
    <border>
      <left>
        <color indexed="63"/>
      </left>
      <right style="medium"/>
      <top>
        <color indexed="63"/>
      </top>
      <bottom style="thin">
        <color indexed="8"/>
      </bottom>
    </border>
    <border>
      <left>
        <color indexed="63"/>
      </left>
      <right style="medium"/>
      <top style="thin">
        <color indexed="8"/>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thin"/>
      <right style="medium"/>
      <top style="thin"/>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style="medium"/>
      <bottom>
        <color indexed="63"/>
      </bottom>
    </border>
    <border>
      <left style="medium"/>
      <right>
        <color indexed="63"/>
      </right>
      <top>
        <color indexed="63"/>
      </top>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99">
    <xf numFmtId="0" fontId="4" fillId="0" borderId="0" xfId="0" applyNumberFormat="1" applyFont="1" applyAlignment="1">
      <alignment/>
    </xf>
    <xf numFmtId="0" fontId="5" fillId="0" borderId="0" xfId="0" applyNumberFormat="1" applyFont="1" applyAlignment="1">
      <alignment vertical="center"/>
    </xf>
    <xf numFmtId="0" fontId="5" fillId="0" borderId="0" xfId="0" applyNumberFormat="1" applyFont="1" applyAlignment="1">
      <alignment/>
    </xf>
    <xf numFmtId="0" fontId="6" fillId="0" borderId="0" xfId="0" applyNumberFormat="1" applyFont="1" applyAlignment="1">
      <alignment/>
    </xf>
    <xf numFmtId="0" fontId="7" fillId="0" borderId="0" xfId="0" applyNumberFormat="1" applyFont="1" applyAlignment="1">
      <alignment/>
    </xf>
    <xf numFmtId="0" fontId="8" fillId="0" borderId="0" xfId="0" applyNumberFormat="1" applyFont="1" applyAlignment="1">
      <alignment/>
    </xf>
    <xf numFmtId="0" fontId="8" fillId="0" borderId="0" xfId="0" applyNumberFormat="1" applyFont="1" applyAlignment="1">
      <alignment vertical="center"/>
    </xf>
    <xf numFmtId="0" fontId="8" fillId="0" borderId="0" xfId="0" applyNumberFormat="1" applyFont="1" applyAlignment="1">
      <alignment horizontal="right"/>
    </xf>
    <xf numFmtId="0" fontId="9" fillId="0" borderId="0" xfId="0" applyNumberFormat="1" applyFont="1" applyAlignment="1">
      <alignment/>
    </xf>
    <xf numFmtId="0" fontId="9" fillId="0" borderId="0" xfId="0" applyNumberFormat="1" applyFont="1" applyAlignment="1">
      <alignment vertical="center"/>
    </xf>
    <xf numFmtId="0" fontId="8" fillId="2" borderId="1" xfId="0" applyNumberFormat="1" applyFont="1" applyFill="1" applyBorder="1" applyAlignment="1">
      <alignment horizontal="center" vertical="center"/>
    </xf>
    <xf numFmtId="0" fontId="9" fillId="0" borderId="0" xfId="0" applyFont="1" applyAlignment="1">
      <alignment vertical="center"/>
    </xf>
    <xf numFmtId="3" fontId="8"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horizontal="right" vertical="center"/>
    </xf>
    <xf numFmtId="0" fontId="8" fillId="0" borderId="0" xfId="0" applyNumberFormat="1" applyFont="1" applyBorder="1" applyAlignment="1">
      <alignment/>
    </xf>
    <xf numFmtId="0" fontId="8" fillId="0" borderId="0" xfId="0" applyFont="1" applyBorder="1" applyAlignment="1">
      <alignment horizontal="left" vertical="center"/>
    </xf>
    <xf numFmtId="0" fontId="8" fillId="0" borderId="0" xfId="0" applyNumberFormat="1" applyFont="1" applyBorder="1" applyAlignment="1">
      <alignment/>
    </xf>
    <xf numFmtId="0" fontId="10" fillId="0" borderId="0" xfId="0" applyNumberFormat="1" applyFont="1" applyAlignment="1">
      <alignment/>
    </xf>
    <xf numFmtId="0" fontId="11" fillId="0" borderId="0" xfId="0" applyNumberFormat="1" applyFont="1" applyAlignment="1">
      <alignment/>
    </xf>
    <xf numFmtId="0" fontId="12" fillId="0" borderId="0" xfId="0" applyNumberFormat="1" applyFont="1" applyAlignment="1">
      <alignment vertical="center"/>
    </xf>
    <xf numFmtId="0" fontId="12" fillId="0" borderId="0" xfId="0" applyNumberFormat="1" applyFont="1" applyAlignment="1">
      <alignment/>
    </xf>
    <xf numFmtId="0" fontId="10" fillId="0" borderId="0" xfId="0" applyNumberFormat="1" applyFont="1" applyAlignment="1">
      <alignment vertical="center"/>
    </xf>
    <xf numFmtId="3" fontId="10" fillId="0" borderId="0" xfId="0" applyNumberFormat="1" applyFont="1" applyBorder="1" applyAlignment="1">
      <alignment vertical="center"/>
    </xf>
    <xf numFmtId="0" fontId="10" fillId="0" borderId="0" xfId="0" applyFont="1" applyBorder="1" applyAlignment="1">
      <alignment horizontal="right" vertical="center"/>
    </xf>
    <xf numFmtId="0" fontId="10" fillId="0" borderId="0" xfId="0" applyNumberFormat="1" applyFont="1" applyBorder="1" applyAlignment="1">
      <alignment vertical="center"/>
    </xf>
    <xf numFmtId="0" fontId="8" fillId="2" borderId="2" xfId="0" applyNumberFormat="1" applyFont="1" applyFill="1" applyBorder="1" applyAlignment="1">
      <alignment horizontal="center" vertical="center"/>
    </xf>
    <xf numFmtId="0" fontId="8" fillId="2" borderId="3"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8" fillId="3" borderId="0" xfId="0" applyFont="1" applyFill="1" applyBorder="1" applyAlignment="1">
      <alignment horizontal="left" vertical="center"/>
    </xf>
    <xf numFmtId="0" fontId="8" fillId="3" borderId="9" xfId="0" applyNumberFormat="1" applyFont="1" applyFill="1" applyBorder="1" applyAlignment="1">
      <alignment horizontal="left" vertical="center"/>
    </xf>
    <xf numFmtId="0" fontId="8" fillId="3" borderId="10" xfId="0" applyFont="1" applyFill="1" applyBorder="1" applyAlignment="1">
      <alignment horizontal="left" vertical="center"/>
    </xf>
    <xf numFmtId="0" fontId="8" fillId="3" borderId="11" xfId="0" applyFont="1" applyFill="1" applyBorder="1" applyAlignment="1">
      <alignment horizontal="left" vertical="center"/>
    </xf>
    <xf numFmtId="176" fontId="8" fillId="0" borderId="12" xfId="0" applyNumberFormat="1" applyFont="1" applyBorder="1" applyAlignment="1">
      <alignment vertical="center"/>
    </xf>
    <xf numFmtId="176" fontId="8" fillId="0" borderId="13" xfId="0" applyNumberFormat="1" applyFont="1" applyBorder="1" applyAlignment="1">
      <alignment vertical="center"/>
    </xf>
    <xf numFmtId="176" fontId="8" fillId="0" borderId="14" xfId="0" applyNumberFormat="1" applyFont="1" applyBorder="1" applyAlignment="1">
      <alignment vertical="center"/>
    </xf>
    <xf numFmtId="0" fontId="8" fillId="2" borderId="15" xfId="0" applyFont="1" applyFill="1" applyBorder="1" applyAlignment="1">
      <alignment horizontal="center" vertical="center"/>
    </xf>
    <xf numFmtId="176" fontId="8" fillId="0" borderId="16" xfId="0" applyNumberFormat="1" applyFont="1" applyBorder="1" applyAlignment="1">
      <alignment vertical="center"/>
    </xf>
    <xf numFmtId="176" fontId="8" fillId="0" borderId="17" xfId="0" applyNumberFormat="1" applyFont="1" applyBorder="1" applyAlignment="1">
      <alignment vertical="center"/>
    </xf>
    <xf numFmtId="176" fontId="8" fillId="0" borderId="18" xfId="0" applyNumberFormat="1" applyFont="1" applyBorder="1" applyAlignment="1">
      <alignment vertical="center"/>
    </xf>
    <xf numFmtId="176" fontId="8" fillId="0" borderId="17" xfId="0" applyNumberFormat="1" applyFont="1" applyBorder="1" applyAlignment="1">
      <alignment horizontal="right" vertical="center"/>
    </xf>
    <xf numFmtId="0" fontId="8" fillId="2" borderId="19" xfId="0" applyFont="1" applyFill="1" applyBorder="1" applyAlignment="1">
      <alignment horizontal="center" vertical="center"/>
    </xf>
    <xf numFmtId="176" fontId="8" fillId="0" borderId="20" xfId="0" applyNumberFormat="1" applyFont="1" applyBorder="1" applyAlignment="1">
      <alignment vertical="center"/>
    </xf>
    <xf numFmtId="176" fontId="8" fillId="0" borderId="21" xfId="0" applyNumberFormat="1" applyFont="1" applyBorder="1" applyAlignment="1">
      <alignment vertical="center"/>
    </xf>
    <xf numFmtId="176" fontId="8" fillId="0" borderId="21" xfId="0" applyNumberFormat="1" applyFont="1" applyBorder="1" applyAlignment="1">
      <alignment horizontal="right" vertical="center"/>
    </xf>
    <xf numFmtId="176" fontId="8" fillId="0" borderId="22" xfId="0" applyNumberFormat="1" applyFont="1" applyBorder="1" applyAlignment="1">
      <alignment horizontal="right" vertical="center"/>
    </xf>
    <xf numFmtId="0" fontId="8" fillId="3" borderId="23" xfId="0" applyNumberFormat="1" applyFont="1" applyFill="1" applyBorder="1" applyAlignment="1">
      <alignment vertical="center"/>
    </xf>
    <xf numFmtId="0" fontId="8" fillId="3" borderId="9" xfId="0" applyNumberFormat="1" applyFont="1" applyFill="1" applyBorder="1" applyAlignment="1">
      <alignment vertical="center"/>
    </xf>
    <xf numFmtId="0" fontId="8" fillId="3" borderId="10" xfId="0" applyNumberFormat="1" applyFont="1" applyFill="1" applyBorder="1" applyAlignment="1">
      <alignment vertical="center"/>
    </xf>
    <xf numFmtId="0" fontId="8" fillId="2" borderId="24" xfId="0" applyNumberFormat="1" applyFont="1" applyFill="1" applyBorder="1" applyAlignment="1">
      <alignment horizontal="center" vertical="center"/>
    </xf>
    <xf numFmtId="176" fontId="8" fillId="0" borderId="5" xfId="0" applyNumberFormat="1" applyFont="1" applyBorder="1" applyAlignment="1">
      <alignment vertical="center"/>
    </xf>
    <xf numFmtId="176" fontId="8" fillId="0" borderId="25" xfId="0" applyNumberFormat="1" applyFont="1" applyBorder="1" applyAlignment="1">
      <alignment vertical="center"/>
    </xf>
    <xf numFmtId="176" fontId="8" fillId="0" borderId="26" xfId="0" applyNumberFormat="1" applyFont="1" applyBorder="1" applyAlignment="1">
      <alignment vertical="center"/>
    </xf>
    <xf numFmtId="176" fontId="8" fillId="0" borderId="27" xfId="0" applyNumberFormat="1" applyFont="1" applyBorder="1" applyAlignment="1">
      <alignment vertical="center"/>
    </xf>
    <xf numFmtId="176" fontId="8" fillId="0" borderId="27" xfId="0" applyNumberFormat="1" applyFont="1" applyBorder="1" applyAlignment="1">
      <alignment horizontal="right" vertical="center"/>
    </xf>
    <xf numFmtId="176" fontId="8" fillId="0" borderId="28" xfId="0" applyNumberFormat="1" applyFont="1" applyBorder="1" applyAlignment="1">
      <alignment vertical="center"/>
    </xf>
    <xf numFmtId="176" fontId="8" fillId="0" borderId="29" xfId="0" applyNumberFormat="1" applyFont="1" applyBorder="1" applyAlignment="1">
      <alignment horizontal="right" vertical="center"/>
    </xf>
    <xf numFmtId="0" fontId="4" fillId="0" borderId="6" xfId="0" applyNumberFormat="1" applyFont="1" applyBorder="1" applyAlignment="1">
      <alignment horizontal="center" vertical="center"/>
    </xf>
    <xf numFmtId="0" fontId="8" fillId="2" borderId="30" xfId="0" applyNumberFormat="1" applyFont="1" applyFill="1" applyBorder="1" applyAlignment="1">
      <alignment horizontal="center" vertical="center"/>
    </xf>
    <xf numFmtId="0" fontId="8" fillId="3" borderId="31" xfId="0" applyNumberFormat="1" applyFont="1" applyFill="1" applyBorder="1" applyAlignment="1">
      <alignment horizontal="distributed" vertical="center"/>
    </xf>
    <xf numFmtId="3" fontId="8" fillId="0" borderId="5" xfId="0" applyNumberFormat="1" applyFont="1" applyBorder="1" applyAlignment="1">
      <alignment vertical="center"/>
    </xf>
    <xf numFmtId="3" fontId="8" fillId="0" borderId="25" xfId="0" applyNumberFormat="1" applyFont="1" applyBorder="1" applyAlignment="1">
      <alignment vertical="center"/>
    </xf>
    <xf numFmtId="0" fontId="8" fillId="3" borderId="32" xfId="0" applyNumberFormat="1" applyFont="1" applyFill="1" applyBorder="1" applyAlignment="1">
      <alignment horizontal="distributed" vertical="center"/>
    </xf>
    <xf numFmtId="3" fontId="8" fillId="0" borderId="26" xfId="0" applyNumberFormat="1" applyFont="1" applyBorder="1" applyAlignment="1">
      <alignment vertical="center"/>
    </xf>
    <xf numFmtId="3" fontId="8" fillId="0" borderId="27" xfId="0" applyNumberFormat="1" applyFont="1" applyBorder="1" applyAlignment="1">
      <alignment vertical="center"/>
    </xf>
    <xf numFmtId="0" fontId="8" fillId="3" borderId="33" xfId="0" applyNumberFormat="1" applyFont="1" applyFill="1" applyBorder="1" applyAlignment="1">
      <alignment horizontal="distributed" vertical="center"/>
    </xf>
    <xf numFmtId="3" fontId="8" fillId="0" borderId="28" xfId="0" applyNumberFormat="1" applyFont="1" applyBorder="1" applyAlignment="1">
      <alignment vertical="center"/>
    </xf>
    <xf numFmtId="3" fontId="8" fillId="0" borderId="29" xfId="0" applyNumberFormat="1" applyFont="1" applyBorder="1" applyAlignment="1">
      <alignment vertical="center"/>
    </xf>
    <xf numFmtId="0" fontId="8" fillId="3" borderId="31" xfId="0" applyNumberFormat="1" applyFont="1" applyFill="1" applyBorder="1" applyAlignment="1">
      <alignment horizontal="center" vertical="center"/>
    </xf>
    <xf numFmtId="0" fontId="8" fillId="3" borderId="32" xfId="0" applyNumberFormat="1" applyFont="1" applyFill="1" applyBorder="1" applyAlignment="1">
      <alignment horizontal="center" vertical="center"/>
    </xf>
    <xf numFmtId="0" fontId="8" fillId="3" borderId="33" xfId="0" applyNumberFormat="1" applyFont="1" applyFill="1" applyBorder="1" applyAlignment="1">
      <alignment horizontal="center" vertical="center"/>
    </xf>
    <xf numFmtId="0" fontId="8" fillId="2" borderId="34" xfId="0" applyNumberFormat="1" applyFont="1" applyFill="1" applyBorder="1" applyAlignment="1">
      <alignment horizontal="center" vertical="center"/>
    </xf>
    <xf numFmtId="0" fontId="8" fillId="2" borderId="35" xfId="0" applyNumberFormat="1" applyFont="1" applyFill="1" applyBorder="1" applyAlignment="1">
      <alignment horizontal="center" vertical="center"/>
    </xf>
    <xf numFmtId="0" fontId="8" fillId="2" borderId="36"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8" fillId="2" borderId="38" xfId="0" applyNumberFormat="1" applyFont="1" applyFill="1" applyBorder="1" applyAlignment="1">
      <alignment horizontal="center" vertical="center"/>
    </xf>
    <xf numFmtId="0" fontId="8" fillId="2" borderId="6" xfId="0" applyNumberFormat="1" applyFont="1" applyFill="1" applyBorder="1" applyAlignment="1">
      <alignment horizontal="center" vertical="center"/>
    </xf>
    <xf numFmtId="0" fontId="8" fillId="2" borderId="39"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41" xfId="0" applyNumberFormat="1" applyFont="1" applyFill="1" applyBorder="1" applyAlignment="1">
      <alignment horizontal="center" vertical="center"/>
    </xf>
    <xf numFmtId="0" fontId="8" fillId="2" borderId="5"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25" xfId="0" applyNumberFormat="1" applyFont="1" applyFill="1" applyBorder="1" applyAlignment="1">
      <alignment horizontal="center" vertical="center" wrapText="1"/>
    </xf>
    <xf numFmtId="0" fontId="8" fillId="2" borderId="35" xfId="0" applyNumberFormat="1" applyFont="1" applyFill="1" applyBorder="1" applyAlignment="1">
      <alignment horizontal="center" vertical="center" wrapText="1"/>
    </xf>
    <xf numFmtId="0" fontId="4" fillId="0" borderId="32" xfId="0" applyNumberFormat="1" applyFont="1" applyBorder="1" applyAlignment="1">
      <alignment horizontal="center" vertical="center"/>
    </xf>
    <xf numFmtId="0" fontId="4" fillId="0" borderId="37"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8" fillId="2" borderId="2"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5" fillId="0" borderId="11" xfId="0" applyNumberFormat="1" applyFont="1" applyBorder="1" applyAlignment="1">
      <alignment horizontal="right"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0"/>
  <sheetViews>
    <sheetView tabSelected="1" zoomScaleSheetLayoutView="100" workbookViewId="0" topLeftCell="A1">
      <selection activeCell="A1" sqref="A1"/>
    </sheetView>
  </sheetViews>
  <sheetFormatPr defaultColWidth="9.00390625" defaultRowHeight="9"/>
  <cols>
    <col min="1" max="1" width="9.00390625" style="5" customWidth="1"/>
    <col min="2" max="2" width="10.625" style="5" customWidth="1"/>
    <col min="3" max="6" width="9.00390625" style="5" customWidth="1"/>
    <col min="7" max="7" width="9.625" style="5" bestFit="1" customWidth="1"/>
    <col min="8" max="16384" width="9.00390625" style="5" customWidth="1"/>
  </cols>
  <sheetData>
    <row r="1" ht="14.25" customHeight="1">
      <c r="A1" s="8" t="s">
        <v>39</v>
      </c>
    </row>
    <row r="2" ht="12" customHeight="1">
      <c r="A2" s="4"/>
    </row>
    <row r="3" ht="14.25" customHeight="1">
      <c r="A3" s="9" t="s">
        <v>42</v>
      </c>
    </row>
    <row r="4" spans="2:10" ht="12" customHeight="1" thickBot="1">
      <c r="B4" s="6"/>
      <c r="C4" s="6"/>
      <c r="D4" s="6"/>
      <c r="E4" s="6"/>
      <c r="F4" s="6"/>
      <c r="G4" s="6"/>
      <c r="H4" s="6"/>
      <c r="J4" s="14" t="s">
        <v>21</v>
      </c>
    </row>
    <row r="5" spans="1:10" ht="12" customHeight="1">
      <c r="A5" s="78" t="s">
        <v>22</v>
      </c>
      <c r="B5" s="80" t="s">
        <v>40</v>
      </c>
      <c r="C5" s="82" t="s">
        <v>23</v>
      </c>
      <c r="D5" s="83"/>
      <c r="E5" s="83"/>
      <c r="F5" s="84"/>
      <c r="G5" s="82" t="s">
        <v>24</v>
      </c>
      <c r="H5" s="83"/>
      <c r="I5" s="84"/>
      <c r="J5" s="76" t="s">
        <v>25</v>
      </c>
    </row>
    <row r="6" spans="1:10" ht="12" customHeight="1">
      <c r="A6" s="79"/>
      <c r="B6" s="81"/>
      <c r="C6" s="10" t="s">
        <v>26</v>
      </c>
      <c r="D6" s="10" t="s">
        <v>27</v>
      </c>
      <c r="E6" s="10" t="s">
        <v>41</v>
      </c>
      <c r="F6" s="10" t="s">
        <v>38</v>
      </c>
      <c r="G6" s="10" t="s">
        <v>28</v>
      </c>
      <c r="H6" s="10" t="s">
        <v>29</v>
      </c>
      <c r="I6" s="10" t="s">
        <v>30</v>
      </c>
      <c r="J6" s="77"/>
    </row>
    <row r="7" spans="1:10" ht="12" customHeight="1">
      <c r="A7" s="64" t="s">
        <v>59</v>
      </c>
      <c r="B7" s="65">
        <v>635561</v>
      </c>
      <c r="C7" s="65">
        <f>SUM(D7:F7)</f>
        <v>78230</v>
      </c>
      <c r="D7" s="65">
        <v>30500</v>
      </c>
      <c r="E7" s="65">
        <v>28877</v>
      </c>
      <c r="F7" s="65">
        <v>18853</v>
      </c>
      <c r="G7" s="65">
        <f>SUM(H7:I7)</f>
        <v>427679</v>
      </c>
      <c r="H7" s="65">
        <v>228743</v>
      </c>
      <c r="I7" s="65">
        <v>198936</v>
      </c>
      <c r="J7" s="66">
        <f>B7-C7-G7</f>
        <v>129652</v>
      </c>
    </row>
    <row r="8" spans="1:10" ht="12" customHeight="1">
      <c r="A8" s="67" t="s">
        <v>60</v>
      </c>
      <c r="B8" s="68">
        <v>635561</v>
      </c>
      <c r="C8" s="68">
        <f>SUM(D8:F8)</f>
        <v>71999</v>
      </c>
      <c r="D8" s="68">
        <v>29126</v>
      </c>
      <c r="E8" s="68">
        <v>31029</v>
      </c>
      <c r="F8" s="68">
        <v>11844</v>
      </c>
      <c r="G8" s="68">
        <f>SUM(H8:I8)</f>
        <v>426077</v>
      </c>
      <c r="H8" s="68">
        <v>227876</v>
      </c>
      <c r="I8" s="68">
        <v>198201</v>
      </c>
      <c r="J8" s="69">
        <f>B8-C8-G8</f>
        <v>137485</v>
      </c>
    </row>
    <row r="9" spans="1:10" ht="12" customHeight="1" thickBot="1">
      <c r="A9" s="70" t="s">
        <v>61</v>
      </c>
      <c r="B9" s="71">
        <v>636318</v>
      </c>
      <c r="C9" s="71">
        <f>SUM(D9:F9)</f>
        <v>71999</v>
      </c>
      <c r="D9" s="71">
        <v>29126</v>
      </c>
      <c r="E9" s="71">
        <v>31029</v>
      </c>
      <c r="F9" s="71">
        <v>11844</v>
      </c>
      <c r="G9" s="71">
        <f>SUM(H9:I9)</f>
        <v>426216</v>
      </c>
      <c r="H9" s="71">
        <v>228261</v>
      </c>
      <c r="I9" s="71">
        <v>197955</v>
      </c>
      <c r="J9" s="72">
        <f>B9-C9-G9</f>
        <v>138103</v>
      </c>
    </row>
    <row r="10" ht="12" customHeight="1"/>
    <row r="11" ht="12" customHeight="1">
      <c r="A11" s="18" t="s">
        <v>62</v>
      </c>
    </row>
    <row r="12" ht="12" customHeight="1">
      <c r="A12" s="18" t="s">
        <v>63</v>
      </c>
    </row>
    <row r="13" ht="12" customHeight="1">
      <c r="A13" s="18" t="s">
        <v>64</v>
      </c>
    </row>
    <row r="14" ht="12" customHeight="1"/>
    <row r="15" ht="12" customHeight="1"/>
    <row r="16" ht="12" customHeight="1"/>
    <row r="17" ht="12" customHeight="1">
      <c r="A17" s="7"/>
    </row>
    <row r="18" ht="12" customHeight="1"/>
    <row r="19" ht="12" customHeight="1"/>
    <row r="20" ht="12" customHeight="1">
      <c r="A20" s="7"/>
    </row>
    <row r="21" ht="12" customHeight="1"/>
    <row r="22" ht="12" customHeight="1"/>
  </sheetData>
  <mergeCells count="5">
    <mergeCell ref="J5:J6"/>
    <mergeCell ref="A5:A6"/>
    <mergeCell ref="B5:B6"/>
    <mergeCell ref="C5:F5"/>
    <mergeCell ref="G5:I5"/>
  </mergeCells>
  <printOptions/>
  <pageMargins left="0.75" right="0.75" top="1" bottom="1" header="0.512" footer="0.512"/>
  <pageSetup orientation="portrait" paperSize="9" scale="79" r:id="rId1"/>
</worksheet>
</file>

<file path=xl/worksheets/sheet2.xml><?xml version="1.0" encoding="utf-8"?>
<worksheet xmlns="http://schemas.openxmlformats.org/spreadsheetml/2006/main" xmlns:r="http://schemas.openxmlformats.org/officeDocument/2006/relationships">
  <dimension ref="A1:K15"/>
  <sheetViews>
    <sheetView workbookViewId="0" topLeftCell="A1">
      <selection activeCell="C2" sqref="C2"/>
    </sheetView>
  </sheetViews>
  <sheetFormatPr defaultColWidth="9.00390625" defaultRowHeight="9"/>
  <cols>
    <col min="1" max="1" width="9.625" style="3" customWidth="1"/>
    <col min="2" max="2" width="9.00390625" style="3" customWidth="1"/>
    <col min="3" max="11" width="9.625" style="3" customWidth="1"/>
    <col min="12" max="16384" width="9.00390625" style="3" customWidth="1"/>
  </cols>
  <sheetData>
    <row r="1" s="1" customFormat="1" ht="14.25" customHeight="1">
      <c r="A1" s="9" t="s">
        <v>72</v>
      </c>
    </row>
    <row r="2" spans="10:11" s="1" customFormat="1" ht="12" customHeight="1" thickBot="1">
      <c r="J2" s="98" t="s">
        <v>31</v>
      </c>
      <c r="K2" s="98"/>
    </row>
    <row r="3" spans="1:11" s="2" customFormat="1" ht="12" customHeight="1">
      <c r="A3" s="78" t="s">
        <v>73</v>
      </c>
      <c r="B3" s="80" t="s">
        <v>74</v>
      </c>
      <c r="C3" s="82" t="s">
        <v>75</v>
      </c>
      <c r="D3" s="83"/>
      <c r="E3" s="84"/>
      <c r="F3" s="82" t="s">
        <v>76</v>
      </c>
      <c r="G3" s="83"/>
      <c r="H3" s="83"/>
      <c r="I3" s="83"/>
      <c r="J3" s="83"/>
      <c r="K3" s="63"/>
    </row>
    <row r="4" spans="1:11" s="2" customFormat="1" ht="12" customHeight="1">
      <c r="A4" s="89"/>
      <c r="B4" s="91"/>
      <c r="C4" s="85" t="s">
        <v>32</v>
      </c>
      <c r="D4" s="29" t="s">
        <v>80</v>
      </c>
      <c r="E4" s="85" t="s">
        <v>33</v>
      </c>
      <c r="F4" s="85" t="s">
        <v>34</v>
      </c>
      <c r="G4" s="85" t="s">
        <v>35</v>
      </c>
      <c r="H4" s="85" t="s">
        <v>36</v>
      </c>
      <c r="I4" s="85" t="s">
        <v>37</v>
      </c>
      <c r="J4" s="29" t="s">
        <v>82</v>
      </c>
      <c r="K4" s="87" t="s">
        <v>20</v>
      </c>
    </row>
    <row r="5" spans="1:11" s="2" customFormat="1" ht="12" customHeight="1">
      <c r="A5" s="90"/>
      <c r="B5" s="62"/>
      <c r="C5" s="86"/>
      <c r="D5" s="30" t="s">
        <v>81</v>
      </c>
      <c r="E5" s="86"/>
      <c r="F5" s="86"/>
      <c r="G5" s="86"/>
      <c r="H5" s="86"/>
      <c r="I5" s="86"/>
      <c r="J5" s="30" t="s">
        <v>83</v>
      </c>
      <c r="K5" s="88"/>
    </row>
    <row r="6" spans="1:11" s="2" customFormat="1" ht="12" customHeight="1">
      <c r="A6" s="73" t="s">
        <v>77</v>
      </c>
      <c r="B6" s="65">
        <f>C6+F6</f>
        <v>427679</v>
      </c>
      <c r="C6" s="65">
        <f>SUM(D6:E6)</f>
        <v>198936</v>
      </c>
      <c r="D6" s="65">
        <v>197378</v>
      </c>
      <c r="E6" s="65">
        <v>1558</v>
      </c>
      <c r="F6" s="65">
        <f>SUM(G6:K6)</f>
        <v>228743</v>
      </c>
      <c r="G6" s="65">
        <v>202544</v>
      </c>
      <c r="H6" s="65">
        <v>6685</v>
      </c>
      <c r="I6" s="65">
        <v>12185</v>
      </c>
      <c r="J6" s="65">
        <v>4234</v>
      </c>
      <c r="K6" s="66">
        <v>3095</v>
      </c>
    </row>
    <row r="7" spans="1:11" s="2" customFormat="1" ht="12" customHeight="1">
      <c r="A7" s="74" t="s">
        <v>78</v>
      </c>
      <c r="B7" s="68">
        <f>C7+F7</f>
        <v>426077</v>
      </c>
      <c r="C7" s="68">
        <f>SUM(D7:E7)</f>
        <v>198201</v>
      </c>
      <c r="D7" s="68">
        <v>196512</v>
      </c>
      <c r="E7" s="68">
        <v>1689</v>
      </c>
      <c r="F7" s="68">
        <v>227876</v>
      </c>
      <c r="G7" s="68">
        <v>200635</v>
      </c>
      <c r="H7" s="68">
        <v>6842</v>
      </c>
      <c r="I7" s="68">
        <v>12321</v>
      </c>
      <c r="J7" s="68">
        <v>4558</v>
      </c>
      <c r="K7" s="69">
        <v>3521</v>
      </c>
    </row>
    <row r="8" spans="1:11" s="2" customFormat="1" ht="12" customHeight="1" thickBot="1">
      <c r="A8" s="75" t="s">
        <v>79</v>
      </c>
      <c r="B8" s="71">
        <f>C8+F8</f>
        <v>426216</v>
      </c>
      <c r="C8" s="71">
        <f>SUM(D8:E8)</f>
        <v>197955</v>
      </c>
      <c r="D8" s="71">
        <v>196266</v>
      </c>
      <c r="E8" s="71">
        <v>1689</v>
      </c>
      <c r="F8" s="71">
        <v>228261</v>
      </c>
      <c r="G8" s="71">
        <v>199260</v>
      </c>
      <c r="H8" s="71">
        <v>6730</v>
      </c>
      <c r="I8" s="71">
        <v>13008</v>
      </c>
      <c r="J8" s="71">
        <v>5380</v>
      </c>
      <c r="K8" s="72">
        <v>3882</v>
      </c>
    </row>
    <row r="9" s="2" customFormat="1" ht="12" customHeight="1"/>
    <row r="10" s="2" customFormat="1" ht="12" customHeight="1">
      <c r="A10" s="19" t="s">
        <v>65</v>
      </c>
    </row>
    <row r="11" s="2" customFormat="1" ht="12" customHeight="1">
      <c r="A11" s="19" t="s">
        <v>66</v>
      </c>
    </row>
    <row r="12" s="2" customFormat="1" ht="12" customHeight="1">
      <c r="A12" s="19"/>
    </row>
    <row r="13" s="2" customFormat="1" ht="12" customHeight="1">
      <c r="A13" s="19" t="s">
        <v>67</v>
      </c>
    </row>
    <row r="14" s="2" customFormat="1" ht="12" customHeight="1">
      <c r="A14" s="19" t="s">
        <v>68</v>
      </c>
    </row>
    <row r="15" s="2" customFormat="1" ht="12" customHeight="1">
      <c r="A15" s="19" t="s">
        <v>69</v>
      </c>
    </row>
  </sheetData>
  <mergeCells count="12">
    <mergeCell ref="G4:G5"/>
    <mergeCell ref="J2:K2"/>
    <mergeCell ref="H4:H5"/>
    <mergeCell ref="I4:I5"/>
    <mergeCell ref="K4:K5"/>
    <mergeCell ref="A3:A5"/>
    <mergeCell ref="B3:B5"/>
    <mergeCell ref="F3:K3"/>
    <mergeCell ref="C3:E3"/>
    <mergeCell ref="C4:C5"/>
    <mergeCell ref="E4:E5"/>
    <mergeCell ref="F4:F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J22"/>
  <sheetViews>
    <sheetView showOutlineSymbols="0" zoomScaleSheetLayoutView="100" workbookViewId="0" topLeftCell="A1">
      <selection activeCell="A21" sqref="A21"/>
    </sheetView>
  </sheetViews>
  <sheetFormatPr defaultColWidth="9.00390625" defaultRowHeight="9"/>
  <cols>
    <col min="1" max="1" width="3.125" style="5" customWidth="1"/>
    <col min="2" max="2" width="9.75390625" style="5" customWidth="1"/>
    <col min="3" max="3" width="10.75390625" style="5" customWidth="1"/>
    <col min="4" max="4" width="12.75390625" style="5" customWidth="1"/>
    <col min="5" max="5" width="10.75390625" style="5" customWidth="1"/>
    <col min="6" max="6" width="12.75390625" style="5" customWidth="1"/>
    <col min="7" max="7" width="10.75390625" style="5" customWidth="1"/>
    <col min="8" max="8" width="12.75390625" style="5" customWidth="1"/>
    <col min="9" max="16384" width="10.75390625" style="5" customWidth="1"/>
  </cols>
  <sheetData>
    <row r="1" ht="14.25" customHeight="1">
      <c r="A1" s="11" t="s">
        <v>0</v>
      </c>
    </row>
    <row r="2" spans="3:8" ht="12" customHeight="1" thickBot="1">
      <c r="C2" s="6"/>
      <c r="D2" s="6"/>
      <c r="E2" s="6"/>
      <c r="F2" s="6"/>
      <c r="G2" s="6"/>
      <c r="H2" s="14" t="s">
        <v>85</v>
      </c>
    </row>
    <row r="3" spans="1:8" ht="12" customHeight="1">
      <c r="A3" s="92" t="s">
        <v>1</v>
      </c>
      <c r="B3" s="93"/>
      <c r="C3" s="96" t="s">
        <v>13</v>
      </c>
      <c r="D3" s="96"/>
      <c r="E3" s="96" t="s">
        <v>14</v>
      </c>
      <c r="F3" s="96"/>
      <c r="G3" s="96" t="s">
        <v>15</v>
      </c>
      <c r="H3" s="97"/>
    </row>
    <row r="4" spans="1:9" ht="12" customHeight="1">
      <c r="A4" s="94"/>
      <c r="B4" s="95"/>
      <c r="C4" s="41" t="s">
        <v>2</v>
      </c>
      <c r="D4" s="28" t="s">
        <v>3</v>
      </c>
      <c r="E4" s="41" t="s">
        <v>2</v>
      </c>
      <c r="F4" s="28" t="s">
        <v>3</v>
      </c>
      <c r="G4" s="41" t="s">
        <v>2</v>
      </c>
      <c r="H4" s="46" t="s">
        <v>3</v>
      </c>
      <c r="I4" s="15"/>
    </row>
    <row r="5" spans="1:9" ht="12" customHeight="1">
      <c r="A5" s="31" t="s">
        <v>43</v>
      </c>
      <c r="B5" s="32"/>
      <c r="C5" s="42">
        <f>E5+G5</f>
        <v>424527</v>
      </c>
      <c r="D5" s="38">
        <f>F5+H5</f>
        <v>64930324</v>
      </c>
      <c r="E5" s="42">
        <v>196266</v>
      </c>
      <c r="F5" s="38">
        <v>20994648</v>
      </c>
      <c r="G5" s="42">
        <v>228261</v>
      </c>
      <c r="H5" s="47">
        <f>SUM(H12:H16)+H6</f>
        <v>43935676</v>
      </c>
      <c r="I5" s="15"/>
    </row>
    <row r="6" spans="1:9" ht="12" customHeight="1">
      <c r="A6" s="33" t="s">
        <v>44</v>
      </c>
      <c r="B6" s="34"/>
      <c r="C6" s="43">
        <f aca="true" t="shared" si="0" ref="C6:D11">E6+G6</f>
        <v>204599</v>
      </c>
      <c r="D6" s="39">
        <f t="shared" si="0"/>
        <v>43663065</v>
      </c>
      <c r="E6" s="43">
        <f>SUM(E7:E11)</f>
        <v>85453</v>
      </c>
      <c r="F6" s="39">
        <f>SUM(F7:F11)</f>
        <v>10893352</v>
      </c>
      <c r="G6" s="43">
        <f>SUM(G7:G11)</f>
        <v>119146</v>
      </c>
      <c r="H6" s="48">
        <f>SUM(H7:H11)</f>
        <v>32769713</v>
      </c>
      <c r="I6" s="15"/>
    </row>
    <row r="7" spans="1:9" ht="12" customHeight="1">
      <c r="A7" s="35"/>
      <c r="B7" s="34" t="s">
        <v>4</v>
      </c>
      <c r="C7" s="43">
        <f t="shared" si="0"/>
        <v>83776</v>
      </c>
      <c r="D7" s="39">
        <f t="shared" si="0"/>
        <v>25625522</v>
      </c>
      <c r="E7" s="43">
        <v>19014</v>
      </c>
      <c r="F7" s="39">
        <v>2854941</v>
      </c>
      <c r="G7" s="43">
        <v>64762</v>
      </c>
      <c r="H7" s="48">
        <v>22770581</v>
      </c>
      <c r="I7" s="15"/>
    </row>
    <row r="8" spans="1:9" ht="12" customHeight="1">
      <c r="A8" s="35"/>
      <c r="B8" s="34" t="s">
        <v>5</v>
      </c>
      <c r="C8" s="43">
        <f t="shared" si="0"/>
        <v>20867</v>
      </c>
      <c r="D8" s="39">
        <f t="shared" si="0"/>
        <v>1879999</v>
      </c>
      <c r="E8" s="43">
        <v>8102</v>
      </c>
      <c r="F8" s="39">
        <v>591377</v>
      </c>
      <c r="G8" s="43">
        <v>12765</v>
      </c>
      <c r="H8" s="48">
        <v>1288622</v>
      </c>
      <c r="I8" s="15"/>
    </row>
    <row r="9" spans="1:9" ht="12" customHeight="1">
      <c r="A9" s="35"/>
      <c r="B9" s="34" t="s">
        <v>6</v>
      </c>
      <c r="C9" s="43">
        <f t="shared" si="0"/>
        <v>21229</v>
      </c>
      <c r="D9" s="39">
        <f t="shared" si="0"/>
        <v>4366870</v>
      </c>
      <c r="E9" s="43">
        <v>6906</v>
      </c>
      <c r="F9" s="39">
        <v>953235</v>
      </c>
      <c r="G9" s="43">
        <v>14323</v>
      </c>
      <c r="H9" s="48">
        <v>3413635</v>
      </c>
      <c r="I9" s="15"/>
    </row>
    <row r="10" spans="1:9" ht="12" customHeight="1">
      <c r="A10" s="35"/>
      <c r="B10" s="34" t="s">
        <v>7</v>
      </c>
      <c r="C10" s="43">
        <f t="shared" si="0"/>
        <v>50828</v>
      </c>
      <c r="D10" s="39">
        <f t="shared" si="0"/>
        <v>7889931</v>
      </c>
      <c r="E10" s="43">
        <v>33176</v>
      </c>
      <c r="F10" s="39">
        <v>4141677</v>
      </c>
      <c r="G10" s="43">
        <v>17652</v>
      </c>
      <c r="H10" s="48">
        <v>3748254</v>
      </c>
      <c r="I10" s="15"/>
    </row>
    <row r="11" spans="1:9" ht="12" customHeight="1">
      <c r="A11" s="35"/>
      <c r="B11" s="34" t="s">
        <v>8</v>
      </c>
      <c r="C11" s="43">
        <f t="shared" si="0"/>
        <v>27899</v>
      </c>
      <c r="D11" s="39">
        <f t="shared" si="0"/>
        <v>3900743</v>
      </c>
      <c r="E11" s="43">
        <v>18255</v>
      </c>
      <c r="F11" s="39">
        <v>2352122</v>
      </c>
      <c r="G11" s="43">
        <v>9644</v>
      </c>
      <c r="H11" s="48">
        <v>1548621</v>
      </c>
      <c r="I11" s="15"/>
    </row>
    <row r="12" spans="1:9" ht="12" customHeight="1">
      <c r="A12" s="33" t="s">
        <v>45</v>
      </c>
      <c r="B12" s="34"/>
      <c r="C12" s="43">
        <f aca="true" t="shared" si="1" ref="C12:D16">E12+G12</f>
        <v>191034</v>
      </c>
      <c r="D12" s="39">
        <f t="shared" si="1"/>
        <v>21183159</v>
      </c>
      <c r="E12" s="43">
        <v>90467</v>
      </c>
      <c r="F12" s="39">
        <v>10017196</v>
      </c>
      <c r="G12" s="43">
        <v>100567</v>
      </c>
      <c r="H12" s="48">
        <v>11165963</v>
      </c>
      <c r="I12" s="15"/>
    </row>
    <row r="13" spans="1:9" ht="12" customHeight="1">
      <c r="A13" s="33" t="s">
        <v>46</v>
      </c>
      <c r="B13" s="34"/>
      <c r="C13" s="43">
        <v>1250</v>
      </c>
      <c r="D13" s="39"/>
      <c r="E13" s="45" t="s">
        <v>70</v>
      </c>
      <c r="F13" s="39"/>
      <c r="G13" s="43">
        <v>1250</v>
      </c>
      <c r="H13" s="49" t="s">
        <v>70</v>
      </c>
      <c r="I13" s="15"/>
    </row>
    <row r="14" spans="1:9" ht="12" customHeight="1">
      <c r="A14" s="33" t="s">
        <v>47</v>
      </c>
      <c r="B14" s="34"/>
      <c r="C14" s="43">
        <f t="shared" si="1"/>
        <v>3216</v>
      </c>
      <c r="D14" s="39"/>
      <c r="E14" s="43">
        <v>1525</v>
      </c>
      <c r="F14" s="39"/>
      <c r="G14" s="43">
        <v>1691</v>
      </c>
      <c r="H14" s="49" t="s">
        <v>70</v>
      </c>
      <c r="I14" s="15"/>
    </row>
    <row r="15" spans="1:9" ht="12" customHeight="1">
      <c r="A15" s="33" t="s">
        <v>9</v>
      </c>
      <c r="B15" s="34"/>
      <c r="C15" s="43">
        <f t="shared" si="1"/>
        <v>2911</v>
      </c>
      <c r="D15" s="39"/>
      <c r="E15" s="43">
        <v>12</v>
      </c>
      <c r="F15" s="39"/>
      <c r="G15" s="43">
        <v>2899</v>
      </c>
      <c r="H15" s="49" t="s">
        <v>70</v>
      </c>
      <c r="I15" s="15"/>
    </row>
    <row r="16" spans="1:9" ht="12" customHeight="1" thickBot="1">
      <c r="A16" s="36" t="s">
        <v>48</v>
      </c>
      <c r="B16" s="37"/>
      <c r="C16" s="44">
        <f t="shared" si="1"/>
        <v>21517</v>
      </c>
      <c r="D16" s="40">
        <v>84100</v>
      </c>
      <c r="E16" s="44">
        <v>18808</v>
      </c>
      <c r="F16" s="40">
        <v>84100</v>
      </c>
      <c r="G16" s="44">
        <v>2709</v>
      </c>
      <c r="H16" s="50" t="s">
        <v>70</v>
      </c>
      <c r="I16" s="15"/>
    </row>
    <row r="17" spans="1:9" ht="12" customHeight="1">
      <c r="A17" s="16"/>
      <c r="D17" s="12"/>
      <c r="E17" s="12"/>
      <c r="F17" s="12"/>
      <c r="G17" s="12"/>
      <c r="H17" s="12"/>
      <c r="I17" s="15"/>
    </row>
    <row r="18" spans="1:10" ht="12" customHeight="1">
      <c r="A18" s="23" t="s">
        <v>71</v>
      </c>
      <c r="B18" s="24"/>
      <c r="D18" s="12"/>
      <c r="E18" s="12"/>
      <c r="F18" s="12"/>
      <c r="G18" s="12"/>
      <c r="H18" s="12"/>
      <c r="I18" s="15"/>
      <c r="J18" s="17"/>
    </row>
    <row r="19" spans="1:10" ht="12" customHeight="1">
      <c r="A19" s="23" t="s">
        <v>56</v>
      </c>
      <c r="B19" s="24"/>
      <c r="D19" s="12"/>
      <c r="E19" s="12"/>
      <c r="F19" s="12"/>
      <c r="G19" s="12"/>
      <c r="H19" s="12"/>
      <c r="I19" s="15"/>
      <c r="J19" s="17"/>
    </row>
    <row r="20" spans="1:8" ht="12" customHeight="1">
      <c r="A20" s="25" t="s">
        <v>57</v>
      </c>
      <c r="B20" s="24"/>
      <c r="D20" s="13"/>
      <c r="E20" s="13"/>
      <c r="F20" s="13"/>
      <c r="G20" s="13"/>
      <c r="H20" s="13"/>
    </row>
    <row r="21" spans="1:8" ht="12" customHeight="1">
      <c r="A21" s="25" t="s">
        <v>58</v>
      </c>
      <c r="B21" s="25"/>
      <c r="D21" s="13"/>
      <c r="E21" s="13"/>
      <c r="F21" s="13"/>
      <c r="G21" s="13"/>
      <c r="H21" s="13"/>
    </row>
    <row r="22" spans="2:8" ht="12" customHeight="1">
      <c r="B22" s="25"/>
      <c r="D22" s="13"/>
      <c r="E22" s="13"/>
      <c r="F22" s="13"/>
      <c r="G22" s="13"/>
      <c r="H22" s="13"/>
    </row>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sheetData>
  <mergeCells count="4">
    <mergeCell ref="A3:B4"/>
    <mergeCell ref="C3:D3"/>
    <mergeCell ref="E3:F3"/>
    <mergeCell ref="G3:H3"/>
  </mergeCells>
  <printOptions/>
  <pageMargins left="0.64" right="0.5" top="0.5" bottom="0.5" header="0.512" footer="0.512"/>
  <pageSetup orientation="portrait" paperSize="9" scale="96" r:id="rId1"/>
</worksheet>
</file>

<file path=xl/worksheets/sheet4.xml><?xml version="1.0" encoding="utf-8"?>
<worksheet xmlns="http://schemas.openxmlformats.org/spreadsheetml/2006/main" xmlns:r="http://schemas.openxmlformats.org/officeDocument/2006/relationships">
  <dimension ref="A1:G11"/>
  <sheetViews>
    <sheetView workbookViewId="0" topLeftCell="A1">
      <selection activeCell="F3" sqref="F3:G3"/>
    </sheetView>
  </sheetViews>
  <sheetFormatPr defaultColWidth="9.00390625" defaultRowHeight="9"/>
  <cols>
    <col min="1" max="7" width="11.625" style="3" customWidth="1"/>
    <col min="8" max="16384" width="9.00390625" style="3" customWidth="1"/>
  </cols>
  <sheetData>
    <row r="1" spans="1:7" s="21" customFormat="1" ht="14.25" customHeight="1">
      <c r="A1" s="11" t="s">
        <v>10</v>
      </c>
      <c r="B1" s="20"/>
      <c r="C1" s="20"/>
      <c r="D1" s="20"/>
      <c r="E1" s="20"/>
      <c r="F1" s="20"/>
      <c r="G1" s="20"/>
    </row>
    <row r="2" spans="2:7" s="5" customFormat="1" ht="12" customHeight="1" thickBot="1">
      <c r="B2" s="6"/>
      <c r="C2" s="6"/>
      <c r="D2" s="6"/>
      <c r="E2" s="6"/>
      <c r="F2" s="6"/>
      <c r="G2" s="14" t="s">
        <v>86</v>
      </c>
    </row>
    <row r="3" spans="1:7" s="5" customFormat="1" ht="12" customHeight="1">
      <c r="A3" s="26" t="s">
        <v>49</v>
      </c>
      <c r="B3" s="82" t="s">
        <v>11</v>
      </c>
      <c r="C3" s="84"/>
      <c r="D3" s="82" t="s">
        <v>50</v>
      </c>
      <c r="E3" s="84"/>
      <c r="F3" s="82" t="s">
        <v>51</v>
      </c>
      <c r="G3" s="63"/>
    </row>
    <row r="4" spans="1:7" s="5" customFormat="1" ht="12" customHeight="1">
      <c r="A4" s="27"/>
      <c r="B4" s="10" t="s">
        <v>16</v>
      </c>
      <c r="C4" s="10" t="s">
        <v>17</v>
      </c>
      <c r="D4" s="10" t="s">
        <v>16</v>
      </c>
      <c r="E4" s="10" t="s">
        <v>17</v>
      </c>
      <c r="F4" s="10" t="s">
        <v>52</v>
      </c>
      <c r="G4" s="54" t="s">
        <v>12</v>
      </c>
    </row>
    <row r="5" spans="1:7" s="5" customFormat="1" ht="12" customHeight="1">
      <c r="A5" s="51" t="s">
        <v>18</v>
      </c>
      <c r="B5" s="55">
        <f>SUM(B6:B9)</f>
        <v>424527</v>
      </c>
      <c r="C5" s="55">
        <f>SUM(C6:C9)</f>
        <v>64930324</v>
      </c>
      <c r="D5" s="55">
        <v>196266</v>
      </c>
      <c r="E5" s="55">
        <f>SUM(E6:E9)</f>
        <v>20994648</v>
      </c>
      <c r="F5" s="55">
        <v>228261</v>
      </c>
      <c r="G5" s="56">
        <f>SUM(G6:G9)</f>
        <v>43935676</v>
      </c>
    </row>
    <row r="6" spans="1:7" s="5" customFormat="1" ht="12" customHeight="1">
      <c r="A6" s="52" t="s">
        <v>53</v>
      </c>
      <c r="B6" s="57">
        <v>183682</v>
      </c>
      <c r="C6" s="57">
        <v>40582413</v>
      </c>
      <c r="D6" s="57">
        <v>73332</v>
      </c>
      <c r="E6" s="57">
        <v>9276442</v>
      </c>
      <c r="F6" s="57">
        <v>110350</v>
      </c>
      <c r="G6" s="58">
        <v>31305971</v>
      </c>
    </row>
    <row r="7" spans="1:7" s="5" customFormat="1" ht="12" customHeight="1">
      <c r="A7" s="52" t="s">
        <v>54</v>
      </c>
      <c r="B7" s="57">
        <v>211951</v>
      </c>
      <c r="C7" s="57">
        <v>24263811</v>
      </c>
      <c r="D7" s="57">
        <v>102588</v>
      </c>
      <c r="E7" s="57">
        <v>11634106</v>
      </c>
      <c r="F7" s="57">
        <v>109363</v>
      </c>
      <c r="G7" s="58">
        <v>12629705</v>
      </c>
    </row>
    <row r="8" spans="1:7" s="5" customFormat="1" ht="12" customHeight="1">
      <c r="A8" s="52" t="s">
        <v>55</v>
      </c>
      <c r="B8" s="57">
        <v>6127</v>
      </c>
      <c r="C8" s="57"/>
      <c r="D8" s="57">
        <v>1537</v>
      </c>
      <c r="E8" s="57"/>
      <c r="F8" s="57">
        <v>4590</v>
      </c>
      <c r="G8" s="59" t="s">
        <v>70</v>
      </c>
    </row>
    <row r="9" spans="1:7" s="5" customFormat="1" ht="12" customHeight="1" thickBot="1">
      <c r="A9" s="53" t="s">
        <v>19</v>
      </c>
      <c r="B9" s="60">
        <v>22767</v>
      </c>
      <c r="C9" s="60">
        <v>84100</v>
      </c>
      <c r="D9" s="60">
        <v>18808</v>
      </c>
      <c r="E9" s="60">
        <v>84100</v>
      </c>
      <c r="F9" s="60">
        <v>3959</v>
      </c>
      <c r="G9" s="61" t="s">
        <v>70</v>
      </c>
    </row>
    <row r="10" s="5" customFormat="1" ht="12" customHeight="1"/>
    <row r="11" ht="12">
      <c r="A11" s="22" t="s">
        <v>84</v>
      </c>
    </row>
  </sheetData>
  <mergeCells count="3">
    <mergeCell ref="B3:C3"/>
    <mergeCell ref="D3:E3"/>
    <mergeCell ref="F3:G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株式会社ナブ・アシスト</cp:lastModifiedBy>
  <cp:lastPrinted>2002-02-12T00:14:40Z</cp:lastPrinted>
  <dcterms:created xsi:type="dcterms:W3CDTF">1999-12-17T04:39:44Z</dcterms:created>
  <dcterms:modified xsi:type="dcterms:W3CDTF">2002-03-07T04:23:51Z</dcterms:modified>
  <cp:category/>
  <cp:version/>
  <cp:contentType/>
  <cp:contentStatus/>
</cp:coreProperties>
</file>