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0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<sst xmlns="http://schemas.openxmlformats.org/spreadsheetml/2006/main" count="109" uniqueCount="77">
  <si>
    <t>夏季賃上げ産業別要求・妥結状況</t>
  </si>
  <si>
    <t>区　　　分</t>
  </si>
  <si>
    <t>平均年齢</t>
  </si>
  <si>
    <t>平均勤続</t>
  </si>
  <si>
    <t>妥結前</t>
  </si>
  <si>
    <t>要求額</t>
  </si>
  <si>
    <t>妥結額</t>
  </si>
  <si>
    <t>月　数</t>
  </si>
  <si>
    <t>妥結額対前年伸び率</t>
  </si>
  <si>
    <t>参考：前年度調査結果</t>
  </si>
  <si>
    <t>事業所数</t>
  </si>
  <si>
    <t>年数</t>
  </si>
  <si>
    <t>平均賃金</t>
  </si>
  <si>
    <t>対前年差</t>
  </si>
  <si>
    <t>（所）</t>
  </si>
  <si>
    <t>（歳）</t>
  </si>
  <si>
    <t>（年）</t>
  </si>
  <si>
    <t>（円）</t>
  </si>
  <si>
    <t>（月）</t>
  </si>
  <si>
    <t>（％）</t>
  </si>
  <si>
    <t>全　産　業</t>
  </si>
  <si>
    <t>（加重平均）</t>
  </si>
  <si>
    <t>製造業計</t>
  </si>
  <si>
    <t>食料品・たばこ</t>
  </si>
  <si>
    <t>繊維、衣服</t>
  </si>
  <si>
    <t>木材、家具・装備品</t>
  </si>
  <si>
    <t>パルプ・紙・紙加工品</t>
  </si>
  <si>
    <t>印刷・同関連</t>
  </si>
  <si>
    <t>化学</t>
  </si>
  <si>
    <t>石油・石炭製品</t>
  </si>
  <si>
    <t>プラスチック製品</t>
  </si>
  <si>
    <t>ゴム、皮革製品</t>
  </si>
  <si>
    <t>窯業・土石製品</t>
  </si>
  <si>
    <t>鉄鋼</t>
  </si>
  <si>
    <t>非鉄金属</t>
  </si>
  <si>
    <t>金属製品</t>
  </si>
  <si>
    <t>一般機械器具</t>
  </si>
  <si>
    <t>電気機械器具</t>
  </si>
  <si>
    <t>情報通信機械器具</t>
  </si>
  <si>
    <t>電子部品・デバイス</t>
  </si>
  <si>
    <t>輸送用機械器具</t>
  </si>
  <si>
    <t>精密機械器具</t>
  </si>
  <si>
    <t>その他製造</t>
  </si>
  <si>
    <t>農林水産業</t>
  </si>
  <si>
    <t>鉱業</t>
  </si>
  <si>
    <t>建設業</t>
  </si>
  <si>
    <t>電気・ガス・熱供給・水道業</t>
  </si>
  <si>
    <t>情報通信業</t>
  </si>
  <si>
    <t>運輸業</t>
  </si>
  <si>
    <t>卸売・小売業</t>
  </si>
  <si>
    <t>金融・保険業、不動産業</t>
  </si>
  <si>
    <t>飲食店、宿泊業</t>
  </si>
  <si>
    <t>医療、福祉</t>
  </si>
  <si>
    <t>教育、学習支援業</t>
  </si>
  <si>
    <t>複合サービス業</t>
  </si>
  <si>
    <t>サービス業</t>
  </si>
  <si>
    <t>(181)</t>
  </si>
  <si>
    <t>(38.0)</t>
  </si>
  <si>
    <t>(16.1)</t>
  </si>
  <si>
    <t>(290,385)</t>
  </si>
  <si>
    <t>(666,938)</t>
  </si>
  <si>
    <t>(624,756)</t>
  </si>
  <si>
    <t>(2.15)</t>
  </si>
  <si>
    <t>(2.35)</t>
  </si>
  <si>
    <t>(0.03)</t>
  </si>
  <si>
    <t>(175)</t>
  </si>
  <si>
    <t>(610,411)</t>
  </si>
  <si>
    <t>(2.12)</t>
  </si>
  <si>
    <t>＊</t>
  </si>
  <si>
    <t>＊</t>
  </si>
  <si>
    <t>＊</t>
  </si>
  <si>
    <t>＊</t>
  </si>
  <si>
    <t>集　計</t>
  </si>
  <si>
    <t>注）１  数値は、１事業所当たりの単純平均値を示す。ただし、最上段の（ ）内の数値は、組合員（従業員）１人当たりの加重平均値を示す。</t>
  </si>
  <si>
    <t>　　２  ＊は集計数が少ないため公表しない。</t>
  </si>
  <si>
    <t>　　３  対前年差は調査対象が同一でないため参考程度にとどめられたい。</t>
  </si>
  <si>
    <t>資料：県労働政策課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</si>
</sst>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_ ;[Red]\-#,##0.00\ "/>
    <numFmt numFmtId="179" formatCode="0.0_ "/>
    <numFmt numFmtId="180" formatCode="#,##0_ "/>
    <numFmt numFmtId="181" formatCode="0.00_ "/>
    <numFmt numFmtId="182" formatCode="#,##0.00_ "/>
    <numFmt numFmtId="183" formatCode="#,##0.0_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4">
    <xf numFmtId="0" fontId="0" fillId="0" borderId="0" xfId="0" applyAlignment="1">
      <alignment vertical="center"/>
    </xf>
    <xf numFmtId="0" fontId="0" fillId="0" borderId="0" xfId="20">
      <alignment/>
      <protection/>
    </xf>
    <xf numFmtId="38" fontId="2" fillId="0" borderId="0" xfId="16" applyFont="1" applyAlignment="1">
      <alignment/>
    </xf>
    <xf numFmtId="38" fontId="0" fillId="0" borderId="0" xfId="16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 horizontal="right"/>
    </xf>
    <xf numFmtId="0" fontId="0" fillId="0" borderId="0" xfId="0" applyBorder="1" applyAlignment="1">
      <alignment vertical="center"/>
    </xf>
    <xf numFmtId="179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3" fillId="0" borderId="1" xfId="0" applyFont="1" applyBorder="1" applyAlignment="1">
      <alignment vertical="center"/>
    </xf>
    <xf numFmtId="179" fontId="3" fillId="0" borderId="1" xfId="0" applyNumberFormat="1" applyFont="1" applyBorder="1" applyAlignment="1">
      <alignment vertical="center"/>
    </xf>
    <xf numFmtId="180" fontId="3" fillId="0" borderId="1" xfId="0" applyNumberFormat="1" applyFont="1" applyBorder="1" applyAlignment="1">
      <alignment vertical="center"/>
    </xf>
    <xf numFmtId="181" fontId="3" fillId="0" borderId="1" xfId="0" applyNumberFormat="1" applyFont="1" applyBorder="1" applyAlignment="1">
      <alignment vertical="center"/>
    </xf>
    <xf numFmtId="182" fontId="3" fillId="0" borderId="1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179" fontId="3" fillId="0" borderId="3" xfId="0" applyNumberFormat="1" applyFont="1" applyBorder="1" applyAlignment="1">
      <alignment vertical="center"/>
    </xf>
    <xf numFmtId="180" fontId="3" fillId="0" borderId="3" xfId="0" applyNumberFormat="1" applyFont="1" applyBorder="1" applyAlignment="1">
      <alignment vertical="center"/>
    </xf>
    <xf numFmtId="181" fontId="3" fillId="0" borderId="3" xfId="0" applyNumberFormat="1" applyFont="1" applyBorder="1" applyAlignment="1">
      <alignment vertical="center"/>
    </xf>
    <xf numFmtId="182" fontId="3" fillId="2" borderId="1" xfId="0" applyNumberFormat="1" applyFont="1" applyFill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183" fontId="3" fillId="0" borderId="3" xfId="0" applyNumberFormat="1" applyFont="1" applyBorder="1" applyAlignment="1">
      <alignment horizontal="right" vertical="center"/>
    </xf>
    <xf numFmtId="180" fontId="3" fillId="0" borderId="3" xfId="0" applyNumberFormat="1" applyFont="1" applyBorder="1" applyAlignment="1">
      <alignment horizontal="right" vertical="center"/>
    </xf>
    <xf numFmtId="182" fontId="3" fillId="0" borderId="3" xfId="0" applyNumberFormat="1" applyFont="1" applyBorder="1" applyAlignment="1">
      <alignment horizontal="right" vertical="center"/>
    </xf>
    <xf numFmtId="181" fontId="3" fillId="2" borderId="1" xfId="0" applyNumberFormat="1" applyFont="1" applyFill="1" applyBorder="1" applyAlignment="1">
      <alignment vertical="center"/>
    </xf>
    <xf numFmtId="179" fontId="3" fillId="0" borderId="3" xfId="0" applyNumberFormat="1" applyFont="1" applyBorder="1" applyAlignment="1">
      <alignment horizontal="center" vertical="center"/>
    </xf>
    <xf numFmtId="181" fontId="3" fillId="0" borderId="3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right" vertical="center"/>
    </xf>
    <xf numFmtId="179" fontId="3" fillId="0" borderId="3" xfId="0" applyNumberFormat="1" applyFont="1" applyBorder="1" applyAlignment="1">
      <alignment horizontal="right" vertical="center"/>
    </xf>
    <xf numFmtId="182" fontId="3" fillId="0" borderId="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33">
      <selection activeCell="A58" sqref="A58"/>
    </sheetView>
  </sheetViews>
  <sheetFormatPr defaultColWidth="9.00390625" defaultRowHeight="13.5"/>
  <cols>
    <col min="1" max="2" width="2.625" style="0" customWidth="1"/>
    <col min="3" max="3" width="24.00390625" style="0" customWidth="1"/>
    <col min="4" max="6" width="7.625" style="0" customWidth="1"/>
    <col min="7" max="9" width="9.125" style="0" customWidth="1"/>
    <col min="10" max="10" width="7.625" style="0" customWidth="1"/>
    <col min="11" max="15" width="9.125" style="0" customWidth="1"/>
  </cols>
  <sheetData>
    <row r="1" spans="1:15" ht="14.2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" customHeight="1">
      <c r="A2" s="1"/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2:15" ht="12" customHeight="1">
      <c r="B3" s="32" t="s">
        <v>1</v>
      </c>
      <c r="C3" s="33"/>
      <c r="D3" s="44" t="s">
        <v>72</v>
      </c>
      <c r="E3" s="49" t="s">
        <v>2</v>
      </c>
      <c r="F3" s="44" t="s">
        <v>3</v>
      </c>
      <c r="G3" s="44" t="s">
        <v>4</v>
      </c>
      <c r="H3" s="49" t="s">
        <v>5</v>
      </c>
      <c r="I3" s="49" t="s">
        <v>6</v>
      </c>
      <c r="J3" s="49" t="s">
        <v>7</v>
      </c>
      <c r="K3" s="51" t="s">
        <v>8</v>
      </c>
      <c r="L3" s="44" t="s">
        <v>7</v>
      </c>
      <c r="M3" s="53" t="s">
        <v>9</v>
      </c>
      <c r="N3" s="53"/>
      <c r="O3" s="53"/>
    </row>
    <row r="4" spans="2:15" ht="12" customHeight="1">
      <c r="B4" s="34"/>
      <c r="C4" s="35"/>
      <c r="D4" s="45" t="s">
        <v>10</v>
      </c>
      <c r="E4" s="50"/>
      <c r="F4" s="45" t="s">
        <v>11</v>
      </c>
      <c r="G4" s="45" t="s">
        <v>12</v>
      </c>
      <c r="H4" s="50"/>
      <c r="I4" s="50"/>
      <c r="J4" s="50"/>
      <c r="K4" s="52"/>
      <c r="L4" s="45" t="s">
        <v>13</v>
      </c>
      <c r="M4" s="45" t="s">
        <v>10</v>
      </c>
      <c r="N4" s="45" t="s">
        <v>6</v>
      </c>
      <c r="O4" s="45" t="s">
        <v>7</v>
      </c>
    </row>
    <row r="5" spans="2:15" ht="12" customHeight="1">
      <c r="B5" s="36"/>
      <c r="C5" s="37"/>
      <c r="D5" s="46" t="s">
        <v>14</v>
      </c>
      <c r="E5" s="46" t="s">
        <v>15</v>
      </c>
      <c r="F5" s="46" t="s">
        <v>16</v>
      </c>
      <c r="G5" s="46" t="s">
        <v>17</v>
      </c>
      <c r="H5" s="46" t="s">
        <v>17</v>
      </c>
      <c r="I5" s="46" t="s">
        <v>17</v>
      </c>
      <c r="J5" s="46" t="s">
        <v>18</v>
      </c>
      <c r="K5" s="46" t="s">
        <v>19</v>
      </c>
      <c r="L5" s="46" t="s">
        <v>18</v>
      </c>
      <c r="M5" s="46" t="s">
        <v>14</v>
      </c>
      <c r="N5" s="46" t="s">
        <v>17</v>
      </c>
      <c r="O5" s="46" t="s">
        <v>18</v>
      </c>
    </row>
    <row r="6" spans="2:15" ht="12" customHeight="1">
      <c r="B6" s="32" t="s">
        <v>20</v>
      </c>
      <c r="C6" s="33"/>
      <c r="D6" s="10">
        <f>D8+(SUM(D29:D41))</f>
        <v>181</v>
      </c>
      <c r="E6" s="11">
        <v>39.2</v>
      </c>
      <c r="F6" s="11">
        <v>15.5</v>
      </c>
      <c r="G6" s="12">
        <v>269139</v>
      </c>
      <c r="H6" s="12">
        <v>606808</v>
      </c>
      <c r="I6" s="12">
        <v>521876</v>
      </c>
      <c r="J6" s="13">
        <f>I6/G6</f>
        <v>1.9390575130322993</v>
      </c>
      <c r="K6" s="14">
        <f>I6/N6*100-100</f>
        <v>0.305215572913454</v>
      </c>
      <c r="L6" s="13">
        <f>J6-O6</f>
        <v>0.009057513032299402</v>
      </c>
      <c r="M6" s="12">
        <v>175</v>
      </c>
      <c r="N6" s="12">
        <v>520288</v>
      </c>
      <c r="O6" s="13">
        <v>1.93</v>
      </c>
    </row>
    <row r="7" spans="2:15" ht="12" customHeight="1">
      <c r="B7" s="36" t="s">
        <v>21</v>
      </c>
      <c r="C7" s="37"/>
      <c r="D7" s="15" t="s">
        <v>56</v>
      </c>
      <c r="E7" s="15" t="s">
        <v>57</v>
      </c>
      <c r="F7" s="15" t="s">
        <v>58</v>
      </c>
      <c r="G7" s="15" t="s">
        <v>59</v>
      </c>
      <c r="H7" s="15" t="s">
        <v>60</v>
      </c>
      <c r="I7" s="15" t="s">
        <v>61</v>
      </c>
      <c r="J7" s="15" t="s">
        <v>62</v>
      </c>
      <c r="K7" s="15" t="s">
        <v>63</v>
      </c>
      <c r="L7" s="15" t="s">
        <v>64</v>
      </c>
      <c r="M7" s="15" t="s">
        <v>65</v>
      </c>
      <c r="N7" s="15" t="s">
        <v>66</v>
      </c>
      <c r="O7" s="15" t="s">
        <v>67</v>
      </c>
    </row>
    <row r="8" spans="2:15" ht="12" customHeight="1">
      <c r="B8" s="38"/>
      <c r="C8" s="39" t="s">
        <v>22</v>
      </c>
      <c r="D8" s="16">
        <f>SUM(D9:D28)</f>
        <v>109</v>
      </c>
      <c r="E8" s="17">
        <v>39.1</v>
      </c>
      <c r="F8" s="17">
        <v>15.3</v>
      </c>
      <c r="G8" s="18">
        <v>264814</v>
      </c>
      <c r="H8" s="18">
        <v>609275</v>
      </c>
      <c r="I8" s="18">
        <v>528100</v>
      </c>
      <c r="J8" s="13">
        <f>I8/G8</f>
        <v>1.994229912315814</v>
      </c>
      <c r="K8" s="14">
        <f>I8/N8*100-100</f>
        <v>-0.8571975684575364</v>
      </c>
      <c r="L8" s="13">
        <f>J8-O8</f>
        <v>0.004229912315814044</v>
      </c>
      <c r="M8" s="16">
        <f>SUM(M9:M28)</f>
        <v>108</v>
      </c>
      <c r="N8" s="18">
        <v>532666</v>
      </c>
      <c r="O8" s="19">
        <v>1.99</v>
      </c>
    </row>
    <row r="9" spans="2:15" ht="12" customHeight="1">
      <c r="B9" s="40"/>
      <c r="C9" s="41" t="s">
        <v>23</v>
      </c>
      <c r="D9" s="16">
        <v>10</v>
      </c>
      <c r="E9" s="17">
        <v>39.7</v>
      </c>
      <c r="F9" s="17">
        <v>14.8</v>
      </c>
      <c r="G9" s="18">
        <v>261643</v>
      </c>
      <c r="H9" s="18">
        <v>527103</v>
      </c>
      <c r="I9" s="18">
        <v>430450</v>
      </c>
      <c r="J9" s="13">
        <f aca="true" t="shared" si="0" ref="J9:J41">I9/G9</f>
        <v>1.6451806469120136</v>
      </c>
      <c r="K9" s="14">
        <f aca="true" t="shared" si="1" ref="K9:K41">I9/N9*100-100</f>
        <v>-5.978126726937944</v>
      </c>
      <c r="L9" s="13">
        <f aca="true" t="shared" si="2" ref="L9:L41">J9-O9</f>
        <v>-0.13481935308798643</v>
      </c>
      <c r="M9" s="16">
        <v>9</v>
      </c>
      <c r="N9" s="18">
        <v>457819</v>
      </c>
      <c r="O9" s="19">
        <v>1.78</v>
      </c>
    </row>
    <row r="10" spans="2:15" ht="12" customHeight="1">
      <c r="B10" s="40"/>
      <c r="C10" s="41" t="s">
        <v>24</v>
      </c>
      <c r="D10" s="16">
        <v>5</v>
      </c>
      <c r="E10" s="17">
        <v>36</v>
      </c>
      <c r="F10" s="17">
        <v>12.8</v>
      </c>
      <c r="G10" s="18">
        <v>221072</v>
      </c>
      <c r="H10" s="18">
        <v>488599</v>
      </c>
      <c r="I10" s="18">
        <v>272096</v>
      </c>
      <c r="J10" s="13">
        <f t="shared" si="0"/>
        <v>1.2308026344358398</v>
      </c>
      <c r="K10" s="14">
        <f t="shared" si="1"/>
        <v>-22.667045616029554</v>
      </c>
      <c r="L10" s="13">
        <f t="shared" si="2"/>
        <v>-0.32919736556416024</v>
      </c>
      <c r="M10" s="16">
        <v>4</v>
      </c>
      <c r="N10" s="18">
        <v>351850</v>
      </c>
      <c r="O10" s="19">
        <v>1.56</v>
      </c>
    </row>
    <row r="11" spans="2:15" ht="12" customHeight="1">
      <c r="B11" s="40"/>
      <c r="C11" s="41" t="s">
        <v>25</v>
      </c>
      <c r="D11" s="16">
        <v>3</v>
      </c>
      <c r="E11" s="17">
        <v>38.8</v>
      </c>
      <c r="F11" s="17">
        <v>15.2</v>
      </c>
      <c r="G11" s="18">
        <v>264662</v>
      </c>
      <c r="H11" s="18">
        <v>524407</v>
      </c>
      <c r="I11" s="18">
        <v>465573</v>
      </c>
      <c r="J11" s="13">
        <f t="shared" si="0"/>
        <v>1.759122956827954</v>
      </c>
      <c r="K11" s="20">
        <f t="shared" si="1"/>
        <v>-22.374614226477192</v>
      </c>
      <c r="L11" s="13">
        <f t="shared" si="2"/>
        <v>-0.300877043172046</v>
      </c>
      <c r="M11" s="16">
        <v>2</v>
      </c>
      <c r="N11" s="18">
        <v>599769</v>
      </c>
      <c r="O11" s="19">
        <v>2.06</v>
      </c>
    </row>
    <row r="12" spans="2:15" ht="12" customHeight="1">
      <c r="B12" s="40"/>
      <c r="C12" s="41" t="s">
        <v>26</v>
      </c>
      <c r="D12" s="21">
        <v>2</v>
      </c>
      <c r="E12" s="22">
        <v>39.2</v>
      </c>
      <c r="F12" s="22">
        <v>15.8</v>
      </c>
      <c r="G12" s="23">
        <v>271355</v>
      </c>
      <c r="H12" s="23">
        <v>708656</v>
      </c>
      <c r="I12" s="23">
        <v>632190</v>
      </c>
      <c r="J12" s="24">
        <f t="shared" si="0"/>
        <v>2.3297525381879827</v>
      </c>
      <c r="K12" s="20"/>
      <c r="L12" s="25"/>
      <c r="M12" s="21">
        <v>1</v>
      </c>
      <c r="N12" s="26" t="s">
        <v>68</v>
      </c>
      <c r="O12" s="26" t="s">
        <v>68</v>
      </c>
    </row>
    <row r="13" spans="2:15" ht="12" customHeight="1">
      <c r="B13" s="40"/>
      <c r="C13" s="41" t="s">
        <v>27</v>
      </c>
      <c r="D13" s="16"/>
      <c r="E13" s="17"/>
      <c r="F13" s="17"/>
      <c r="G13" s="18"/>
      <c r="H13" s="18"/>
      <c r="I13" s="18"/>
      <c r="J13" s="13"/>
      <c r="K13" s="14"/>
      <c r="L13" s="13"/>
      <c r="M13" s="16"/>
      <c r="N13" s="18"/>
      <c r="O13" s="19"/>
    </row>
    <row r="14" spans="2:15" ht="12" customHeight="1">
      <c r="B14" s="40"/>
      <c r="C14" s="41" t="s">
        <v>28</v>
      </c>
      <c r="D14" s="16">
        <v>8</v>
      </c>
      <c r="E14" s="17">
        <v>39.2</v>
      </c>
      <c r="F14" s="17">
        <v>17.1</v>
      </c>
      <c r="G14" s="18">
        <v>284475</v>
      </c>
      <c r="H14" s="18">
        <v>759513</v>
      </c>
      <c r="I14" s="18">
        <v>684094</v>
      </c>
      <c r="J14" s="13">
        <f t="shared" si="0"/>
        <v>2.404759644960014</v>
      </c>
      <c r="K14" s="14">
        <f t="shared" si="1"/>
        <v>7.056628930738867</v>
      </c>
      <c r="L14" s="13">
        <f t="shared" si="2"/>
        <v>0.11475964496001412</v>
      </c>
      <c r="M14" s="16">
        <v>9</v>
      </c>
      <c r="N14" s="18">
        <v>639002</v>
      </c>
      <c r="O14" s="19">
        <v>2.29</v>
      </c>
    </row>
    <row r="15" spans="2:15" ht="12" customHeight="1">
      <c r="B15" s="40"/>
      <c r="C15" s="41" t="s">
        <v>29</v>
      </c>
      <c r="D15" s="16"/>
      <c r="E15" s="17"/>
      <c r="F15" s="17"/>
      <c r="G15" s="18"/>
      <c r="H15" s="18"/>
      <c r="I15" s="18"/>
      <c r="J15" s="13"/>
      <c r="K15" s="14"/>
      <c r="L15" s="13"/>
      <c r="M15" s="16"/>
      <c r="N15" s="18"/>
      <c r="O15" s="19"/>
    </row>
    <row r="16" spans="2:15" ht="12" customHeight="1">
      <c r="B16" s="40"/>
      <c r="C16" s="41" t="s">
        <v>30</v>
      </c>
      <c r="D16" s="16">
        <v>4</v>
      </c>
      <c r="E16" s="17">
        <v>39.2</v>
      </c>
      <c r="F16" s="17">
        <v>14.6</v>
      </c>
      <c r="G16" s="18">
        <v>277423</v>
      </c>
      <c r="H16" s="18">
        <v>618099</v>
      </c>
      <c r="I16" s="18">
        <v>600058</v>
      </c>
      <c r="J16" s="13">
        <f t="shared" si="0"/>
        <v>2.162971347004394</v>
      </c>
      <c r="K16" s="14">
        <f t="shared" si="1"/>
        <v>-8.594625883499873</v>
      </c>
      <c r="L16" s="13">
        <f t="shared" si="2"/>
        <v>-0.18702865299560623</v>
      </c>
      <c r="M16" s="16">
        <v>4</v>
      </c>
      <c r="N16" s="18">
        <v>656480</v>
      </c>
      <c r="O16" s="19">
        <v>2.35</v>
      </c>
    </row>
    <row r="17" spans="2:15" ht="12" customHeight="1">
      <c r="B17" s="40"/>
      <c r="C17" s="41" t="s">
        <v>31</v>
      </c>
      <c r="D17" s="21">
        <v>2</v>
      </c>
      <c r="E17" s="22">
        <v>43</v>
      </c>
      <c r="F17" s="22">
        <v>14.8</v>
      </c>
      <c r="G17" s="23">
        <v>279086</v>
      </c>
      <c r="H17" s="23">
        <v>431447</v>
      </c>
      <c r="I17" s="23">
        <v>431447</v>
      </c>
      <c r="J17" s="13">
        <f t="shared" si="0"/>
        <v>1.5459284951591983</v>
      </c>
      <c r="K17" s="14">
        <f t="shared" si="1"/>
        <v>3.3527288232630923</v>
      </c>
      <c r="L17" s="13">
        <f t="shared" si="2"/>
        <v>0.0759284951591983</v>
      </c>
      <c r="M17" s="21">
        <v>2</v>
      </c>
      <c r="N17" s="23">
        <v>417451</v>
      </c>
      <c r="O17" s="27">
        <v>1.47</v>
      </c>
    </row>
    <row r="18" spans="2:15" ht="12" customHeight="1">
      <c r="B18" s="40"/>
      <c r="C18" s="41" t="s">
        <v>32</v>
      </c>
      <c r="D18" s="21">
        <v>2</v>
      </c>
      <c r="E18" s="22">
        <v>43.1</v>
      </c>
      <c r="F18" s="22">
        <v>7.5</v>
      </c>
      <c r="G18" s="23">
        <v>266143</v>
      </c>
      <c r="H18" s="23">
        <v>468308</v>
      </c>
      <c r="I18" s="23">
        <v>399050</v>
      </c>
      <c r="J18" s="13">
        <f>I18/G18</f>
        <v>1.4993819112281743</v>
      </c>
      <c r="K18" s="14"/>
      <c r="L18" s="13"/>
      <c r="M18" s="16"/>
      <c r="N18" s="22"/>
      <c r="O18" s="22"/>
    </row>
    <row r="19" spans="2:15" ht="12" customHeight="1">
      <c r="B19" s="40"/>
      <c r="C19" s="41" t="s">
        <v>33</v>
      </c>
      <c r="D19" s="16">
        <v>5</v>
      </c>
      <c r="E19" s="17">
        <v>40.5</v>
      </c>
      <c r="F19" s="17">
        <v>16.5</v>
      </c>
      <c r="G19" s="18">
        <v>308162</v>
      </c>
      <c r="H19" s="18">
        <v>812173</v>
      </c>
      <c r="I19" s="18">
        <v>705839</v>
      </c>
      <c r="J19" s="13">
        <f t="shared" si="0"/>
        <v>2.290480331773548</v>
      </c>
      <c r="K19" s="14">
        <f t="shared" si="1"/>
        <v>29.274542124542137</v>
      </c>
      <c r="L19" s="13">
        <f t="shared" si="2"/>
        <v>0.5404803317735478</v>
      </c>
      <c r="M19" s="16">
        <v>5</v>
      </c>
      <c r="N19" s="18">
        <v>546000</v>
      </c>
      <c r="O19" s="19">
        <v>1.75</v>
      </c>
    </row>
    <row r="20" spans="2:15" ht="12" customHeight="1">
      <c r="B20" s="40"/>
      <c r="C20" s="41" t="s">
        <v>34</v>
      </c>
      <c r="D20" s="16">
        <v>4</v>
      </c>
      <c r="E20" s="17">
        <v>41.2</v>
      </c>
      <c r="F20" s="17">
        <v>16.6</v>
      </c>
      <c r="G20" s="18">
        <v>241435</v>
      </c>
      <c r="H20" s="18">
        <v>614002</v>
      </c>
      <c r="I20" s="18">
        <v>500252</v>
      </c>
      <c r="J20" s="13">
        <f t="shared" si="0"/>
        <v>2.071994532689958</v>
      </c>
      <c r="K20" s="14">
        <f t="shared" si="1"/>
        <v>7.124701004965942</v>
      </c>
      <c r="L20" s="13">
        <f t="shared" si="2"/>
        <v>0.261994532689958</v>
      </c>
      <c r="M20" s="21">
        <v>4</v>
      </c>
      <c r="N20" s="23">
        <v>466981</v>
      </c>
      <c r="O20" s="27">
        <v>1.81</v>
      </c>
    </row>
    <row r="21" spans="2:15" ht="12" customHeight="1">
      <c r="B21" s="40"/>
      <c r="C21" s="41" t="s">
        <v>35</v>
      </c>
      <c r="D21" s="16">
        <v>4</v>
      </c>
      <c r="E21" s="17">
        <v>36.6</v>
      </c>
      <c r="F21" s="17">
        <v>15</v>
      </c>
      <c r="G21" s="18">
        <v>259840</v>
      </c>
      <c r="H21" s="18">
        <v>755044</v>
      </c>
      <c r="I21" s="18">
        <v>699641</v>
      </c>
      <c r="J21" s="13">
        <f t="shared" si="0"/>
        <v>2.6925838977832512</v>
      </c>
      <c r="K21" s="14">
        <f t="shared" si="1"/>
        <v>9.705274513677864</v>
      </c>
      <c r="L21" s="13">
        <f t="shared" si="2"/>
        <v>0.17258389778325123</v>
      </c>
      <c r="M21" s="16">
        <v>4</v>
      </c>
      <c r="N21" s="18">
        <v>637746</v>
      </c>
      <c r="O21" s="19">
        <v>2.52</v>
      </c>
    </row>
    <row r="22" spans="2:15" ht="12" customHeight="1">
      <c r="B22" s="40"/>
      <c r="C22" s="41" t="s">
        <v>36</v>
      </c>
      <c r="D22" s="16">
        <v>10</v>
      </c>
      <c r="E22" s="17">
        <v>41.4</v>
      </c>
      <c r="F22" s="17">
        <v>15.2</v>
      </c>
      <c r="G22" s="18">
        <v>261699</v>
      </c>
      <c r="H22" s="18">
        <v>588576</v>
      </c>
      <c r="I22" s="18">
        <v>465431</v>
      </c>
      <c r="J22" s="13">
        <f t="shared" si="0"/>
        <v>1.778497434075025</v>
      </c>
      <c r="K22" s="14">
        <f t="shared" si="1"/>
        <v>7.112594212070647</v>
      </c>
      <c r="L22" s="13">
        <f t="shared" si="2"/>
        <v>0.04849743407502505</v>
      </c>
      <c r="M22" s="16">
        <v>10</v>
      </c>
      <c r="N22" s="18">
        <v>434525</v>
      </c>
      <c r="O22" s="19">
        <v>1.73</v>
      </c>
    </row>
    <row r="23" spans="2:15" ht="12" customHeight="1">
      <c r="B23" s="40"/>
      <c r="C23" s="41" t="s">
        <v>37</v>
      </c>
      <c r="D23" s="16">
        <v>18</v>
      </c>
      <c r="E23" s="17">
        <v>40</v>
      </c>
      <c r="F23" s="17">
        <v>17</v>
      </c>
      <c r="G23" s="18">
        <v>274807</v>
      </c>
      <c r="H23" s="18">
        <v>593908</v>
      </c>
      <c r="I23" s="18">
        <v>521814</v>
      </c>
      <c r="J23" s="13">
        <f t="shared" si="0"/>
        <v>1.8988380936439029</v>
      </c>
      <c r="K23" s="14">
        <f t="shared" si="1"/>
        <v>-1.64881766881156</v>
      </c>
      <c r="L23" s="13">
        <f t="shared" si="2"/>
        <v>0.008838093643902978</v>
      </c>
      <c r="M23" s="16">
        <v>14</v>
      </c>
      <c r="N23" s="18">
        <v>530562</v>
      </c>
      <c r="O23" s="19">
        <v>1.89</v>
      </c>
    </row>
    <row r="24" spans="2:15" ht="12" customHeight="1">
      <c r="B24" s="40"/>
      <c r="C24" s="41" t="s">
        <v>38</v>
      </c>
      <c r="D24" s="21">
        <v>1</v>
      </c>
      <c r="E24" s="26" t="s">
        <v>69</v>
      </c>
      <c r="F24" s="26" t="s">
        <v>69</v>
      </c>
      <c r="G24" s="26" t="s">
        <v>69</v>
      </c>
      <c r="H24" s="26" t="s">
        <v>69</v>
      </c>
      <c r="I24" s="26" t="s">
        <v>69</v>
      </c>
      <c r="J24" s="13"/>
      <c r="K24" s="14"/>
      <c r="L24" s="13"/>
      <c r="M24" s="21">
        <v>1</v>
      </c>
      <c r="N24" s="26" t="s">
        <v>69</v>
      </c>
      <c r="O24" s="26" t="s">
        <v>69</v>
      </c>
    </row>
    <row r="25" spans="2:15" ht="12" customHeight="1">
      <c r="B25" s="40"/>
      <c r="C25" s="41" t="s">
        <v>39</v>
      </c>
      <c r="D25" s="16">
        <v>4</v>
      </c>
      <c r="E25" s="17">
        <v>37.2</v>
      </c>
      <c r="F25" s="17">
        <v>15.6</v>
      </c>
      <c r="G25" s="18">
        <v>270532</v>
      </c>
      <c r="H25" s="18">
        <v>660106</v>
      </c>
      <c r="I25" s="18">
        <v>603312</v>
      </c>
      <c r="J25" s="13">
        <f t="shared" si="0"/>
        <v>2.23009477621871</v>
      </c>
      <c r="K25" s="14">
        <f t="shared" si="1"/>
        <v>12.492518361479227</v>
      </c>
      <c r="L25" s="13">
        <f t="shared" si="2"/>
        <v>0.2000947762187102</v>
      </c>
      <c r="M25" s="16">
        <v>3</v>
      </c>
      <c r="N25" s="18">
        <v>536313</v>
      </c>
      <c r="O25" s="19">
        <v>2.03</v>
      </c>
    </row>
    <row r="26" spans="2:15" ht="12" customHeight="1">
      <c r="B26" s="40"/>
      <c r="C26" s="41" t="s">
        <v>40</v>
      </c>
      <c r="D26" s="16">
        <v>25</v>
      </c>
      <c r="E26" s="17">
        <v>37.9</v>
      </c>
      <c r="F26" s="17">
        <v>14.7</v>
      </c>
      <c r="G26" s="18">
        <v>252967</v>
      </c>
      <c r="H26" s="18">
        <v>575041</v>
      </c>
      <c r="I26" s="18">
        <v>521251</v>
      </c>
      <c r="J26" s="13">
        <f t="shared" si="0"/>
        <v>2.0605493997240747</v>
      </c>
      <c r="K26" s="14">
        <f t="shared" si="1"/>
        <v>-4.103533030635305</v>
      </c>
      <c r="L26" s="13">
        <f t="shared" si="2"/>
        <v>0.0005493997240746396</v>
      </c>
      <c r="M26" s="16">
        <v>33</v>
      </c>
      <c r="N26" s="18">
        <v>543556</v>
      </c>
      <c r="O26" s="19">
        <v>2.06</v>
      </c>
    </row>
    <row r="27" spans="2:15" ht="12" customHeight="1">
      <c r="B27" s="40"/>
      <c r="C27" s="41" t="s">
        <v>41</v>
      </c>
      <c r="D27" s="16">
        <v>1</v>
      </c>
      <c r="E27" s="26" t="s">
        <v>70</v>
      </c>
      <c r="F27" s="26" t="s">
        <v>70</v>
      </c>
      <c r="G27" s="26" t="s">
        <v>70</v>
      </c>
      <c r="H27" s="26" t="s">
        <v>70</v>
      </c>
      <c r="I27" s="26" t="s">
        <v>70</v>
      </c>
      <c r="J27" s="13"/>
      <c r="K27" s="14"/>
      <c r="L27" s="13"/>
      <c r="M27" s="16">
        <v>2</v>
      </c>
      <c r="N27" s="23">
        <v>694902</v>
      </c>
      <c r="O27" s="24">
        <v>2.33</v>
      </c>
    </row>
    <row r="28" spans="2:15" ht="12" customHeight="1">
      <c r="B28" s="42"/>
      <c r="C28" s="38" t="s">
        <v>42</v>
      </c>
      <c r="D28" s="16">
        <v>1</v>
      </c>
      <c r="E28" s="26" t="s">
        <v>71</v>
      </c>
      <c r="F28" s="26" t="s">
        <v>71</v>
      </c>
      <c r="G28" s="26" t="s">
        <v>71</v>
      </c>
      <c r="H28" s="26" t="s">
        <v>71</v>
      </c>
      <c r="I28" s="26" t="s">
        <v>71</v>
      </c>
      <c r="J28" s="13"/>
      <c r="K28" s="14"/>
      <c r="L28" s="13"/>
      <c r="M28" s="16">
        <v>1</v>
      </c>
      <c r="N28" s="26" t="s">
        <v>71</v>
      </c>
      <c r="O28" s="26" t="s">
        <v>71</v>
      </c>
    </row>
    <row r="29" spans="2:15" ht="12" customHeight="1">
      <c r="B29" s="41"/>
      <c r="C29" s="43" t="s">
        <v>43</v>
      </c>
      <c r="D29" s="16"/>
      <c r="E29" s="17"/>
      <c r="F29" s="17"/>
      <c r="G29" s="18"/>
      <c r="H29" s="18"/>
      <c r="I29" s="18"/>
      <c r="J29" s="13"/>
      <c r="K29" s="14"/>
      <c r="L29" s="13"/>
      <c r="M29" s="16"/>
      <c r="N29" s="18"/>
      <c r="O29" s="19"/>
    </row>
    <row r="30" spans="2:15" ht="12" customHeight="1">
      <c r="B30" s="41"/>
      <c r="C30" s="43" t="s">
        <v>44</v>
      </c>
      <c r="D30" s="16"/>
      <c r="E30" s="17"/>
      <c r="F30" s="17"/>
      <c r="G30" s="18"/>
      <c r="H30" s="18"/>
      <c r="I30" s="18"/>
      <c r="J30" s="13"/>
      <c r="K30" s="14"/>
      <c r="L30" s="13"/>
      <c r="M30" s="16"/>
      <c r="N30" s="18"/>
      <c r="O30" s="19"/>
    </row>
    <row r="31" spans="2:15" ht="12" customHeight="1">
      <c r="B31" s="41"/>
      <c r="C31" s="43" t="s">
        <v>45</v>
      </c>
      <c r="D31" s="16">
        <v>3</v>
      </c>
      <c r="E31" s="17">
        <v>34.3</v>
      </c>
      <c r="F31" s="17">
        <v>13</v>
      </c>
      <c r="G31" s="18">
        <v>246515</v>
      </c>
      <c r="H31" s="18">
        <v>619975</v>
      </c>
      <c r="I31" s="18">
        <v>556066</v>
      </c>
      <c r="J31" s="13">
        <f t="shared" si="0"/>
        <v>2.2557085775713444</v>
      </c>
      <c r="K31" s="14">
        <f t="shared" si="1"/>
        <v>5.71596958174905</v>
      </c>
      <c r="L31" s="13">
        <f t="shared" si="2"/>
        <v>0.1657085775713445</v>
      </c>
      <c r="M31" s="16">
        <v>2</v>
      </c>
      <c r="N31" s="18">
        <v>526000</v>
      </c>
      <c r="O31" s="19">
        <v>2.09</v>
      </c>
    </row>
    <row r="32" spans="2:15" ht="12" customHeight="1">
      <c r="B32" s="41"/>
      <c r="C32" s="43" t="s">
        <v>46</v>
      </c>
      <c r="D32" s="16">
        <v>6</v>
      </c>
      <c r="E32" s="17">
        <v>37.1</v>
      </c>
      <c r="F32" s="17">
        <v>15.1</v>
      </c>
      <c r="G32" s="18">
        <v>302615</v>
      </c>
      <c r="H32" s="18">
        <v>764273</v>
      </c>
      <c r="I32" s="18">
        <v>669470</v>
      </c>
      <c r="J32" s="13">
        <f t="shared" si="0"/>
        <v>2.212282933760719</v>
      </c>
      <c r="K32" s="14">
        <f t="shared" si="1"/>
        <v>-8.595793716242412</v>
      </c>
      <c r="L32" s="13">
        <f t="shared" si="2"/>
        <v>0.06228293376071914</v>
      </c>
      <c r="M32" s="16">
        <v>5</v>
      </c>
      <c r="N32" s="18">
        <v>732428</v>
      </c>
      <c r="O32" s="19">
        <v>2.15</v>
      </c>
    </row>
    <row r="33" spans="2:15" ht="12" customHeight="1">
      <c r="B33" s="41"/>
      <c r="C33" s="43" t="s">
        <v>47</v>
      </c>
      <c r="D33" s="16">
        <v>1</v>
      </c>
      <c r="E33" s="26" t="s">
        <v>69</v>
      </c>
      <c r="F33" s="26" t="s">
        <v>69</v>
      </c>
      <c r="G33" s="26" t="s">
        <v>69</v>
      </c>
      <c r="H33" s="26" t="s">
        <v>69</v>
      </c>
      <c r="I33" s="26" t="s">
        <v>69</v>
      </c>
      <c r="J33" s="13"/>
      <c r="K33" s="14"/>
      <c r="L33" s="13"/>
      <c r="M33" s="16">
        <v>2</v>
      </c>
      <c r="N33" s="23">
        <v>749355</v>
      </c>
      <c r="O33" s="24">
        <v>2.12</v>
      </c>
    </row>
    <row r="34" spans="2:15" ht="12" customHeight="1">
      <c r="B34" s="41"/>
      <c r="C34" s="43" t="s">
        <v>48</v>
      </c>
      <c r="D34" s="16">
        <v>18</v>
      </c>
      <c r="E34" s="17">
        <v>43.2</v>
      </c>
      <c r="F34" s="17">
        <v>16.1</v>
      </c>
      <c r="G34" s="18">
        <v>257498</v>
      </c>
      <c r="H34" s="18">
        <v>582622</v>
      </c>
      <c r="I34" s="18">
        <v>400948</v>
      </c>
      <c r="J34" s="13">
        <f t="shared" si="0"/>
        <v>1.5570917055666451</v>
      </c>
      <c r="K34" s="14">
        <f t="shared" si="1"/>
        <v>4.941803400974166</v>
      </c>
      <c r="L34" s="13">
        <f t="shared" si="2"/>
        <v>0.05709170556664511</v>
      </c>
      <c r="M34" s="16">
        <v>12</v>
      </c>
      <c r="N34" s="18">
        <v>382067</v>
      </c>
      <c r="O34" s="19">
        <v>1.5</v>
      </c>
    </row>
    <row r="35" spans="2:15" ht="12" customHeight="1">
      <c r="B35" s="41"/>
      <c r="C35" s="43" t="s">
        <v>49</v>
      </c>
      <c r="D35" s="16">
        <v>15</v>
      </c>
      <c r="E35" s="17">
        <v>37.1</v>
      </c>
      <c r="F35" s="17">
        <v>14.6</v>
      </c>
      <c r="G35" s="18">
        <v>271745</v>
      </c>
      <c r="H35" s="18">
        <v>516792</v>
      </c>
      <c r="I35" s="18">
        <v>493464</v>
      </c>
      <c r="J35" s="13">
        <f t="shared" si="0"/>
        <v>1.8159082963807982</v>
      </c>
      <c r="K35" s="14">
        <f t="shared" si="1"/>
        <v>8.802991583965223</v>
      </c>
      <c r="L35" s="13">
        <f t="shared" si="2"/>
        <v>0.07590829638079821</v>
      </c>
      <c r="M35" s="16">
        <v>17</v>
      </c>
      <c r="N35" s="18">
        <v>453539</v>
      </c>
      <c r="O35" s="19">
        <v>1.74</v>
      </c>
    </row>
    <row r="36" spans="2:15" ht="12" customHeight="1">
      <c r="B36" s="41"/>
      <c r="C36" s="43" t="s">
        <v>50</v>
      </c>
      <c r="D36" s="16">
        <v>7</v>
      </c>
      <c r="E36" s="17">
        <v>36.9</v>
      </c>
      <c r="F36" s="17">
        <v>15.3</v>
      </c>
      <c r="G36" s="18">
        <v>315957</v>
      </c>
      <c r="H36" s="18">
        <v>645350</v>
      </c>
      <c r="I36" s="18">
        <v>616997</v>
      </c>
      <c r="J36" s="13">
        <f t="shared" si="0"/>
        <v>1.952787879363331</v>
      </c>
      <c r="K36" s="14">
        <f t="shared" si="1"/>
        <v>16.97889629779901</v>
      </c>
      <c r="L36" s="13">
        <f t="shared" si="2"/>
        <v>0.17278787936333107</v>
      </c>
      <c r="M36" s="16">
        <v>7</v>
      </c>
      <c r="N36" s="18">
        <v>527443</v>
      </c>
      <c r="O36" s="19">
        <v>1.78</v>
      </c>
    </row>
    <row r="37" spans="2:15" ht="12" customHeight="1">
      <c r="B37" s="41"/>
      <c r="C37" s="43" t="s">
        <v>51</v>
      </c>
      <c r="D37" s="21"/>
      <c r="E37" s="21"/>
      <c r="F37" s="21"/>
      <c r="G37" s="21"/>
      <c r="H37" s="21"/>
      <c r="I37" s="21"/>
      <c r="J37" s="13"/>
      <c r="K37" s="14"/>
      <c r="L37" s="13"/>
      <c r="M37" s="21"/>
      <c r="N37" s="23"/>
      <c r="O37" s="27"/>
    </row>
    <row r="38" spans="2:15" ht="12" customHeight="1">
      <c r="B38" s="41"/>
      <c r="C38" s="43" t="s">
        <v>52</v>
      </c>
      <c r="D38" s="16">
        <v>2</v>
      </c>
      <c r="E38" s="17">
        <v>34</v>
      </c>
      <c r="F38" s="17">
        <v>10.9</v>
      </c>
      <c r="G38" s="18">
        <v>290456</v>
      </c>
      <c r="H38" s="18">
        <v>917116</v>
      </c>
      <c r="I38" s="18">
        <v>562661</v>
      </c>
      <c r="J38" s="13">
        <f t="shared" si="0"/>
        <v>1.9371643209298481</v>
      </c>
      <c r="K38" s="14">
        <f t="shared" si="1"/>
        <v>23.283778306072605</v>
      </c>
      <c r="L38" s="13">
        <f t="shared" si="2"/>
        <v>-0.042835679070151844</v>
      </c>
      <c r="M38" s="16">
        <v>4</v>
      </c>
      <c r="N38" s="18">
        <v>456395</v>
      </c>
      <c r="O38" s="19">
        <v>1.98</v>
      </c>
    </row>
    <row r="39" spans="2:15" ht="12" customHeight="1">
      <c r="B39" s="41"/>
      <c r="C39" s="43" t="s">
        <v>53</v>
      </c>
      <c r="D39" s="28"/>
      <c r="E39" s="29"/>
      <c r="F39" s="29"/>
      <c r="G39" s="23"/>
      <c r="H39" s="23"/>
      <c r="I39" s="23"/>
      <c r="J39" s="13"/>
      <c r="K39" s="22"/>
      <c r="L39" s="22"/>
      <c r="M39" s="21">
        <v>2</v>
      </c>
      <c r="N39" s="23">
        <v>397075</v>
      </c>
      <c r="O39" s="24">
        <v>1.64</v>
      </c>
    </row>
    <row r="40" spans="2:15" ht="12" customHeight="1">
      <c r="B40" s="41"/>
      <c r="C40" s="43" t="s">
        <v>54</v>
      </c>
      <c r="D40" s="16">
        <v>14</v>
      </c>
      <c r="E40" s="17">
        <v>41.3</v>
      </c>
      <c r="F40" s="17">
        <v>19.3</v>
      </c>
      <c r="G40" s="18">
        <v>282245</v>
      </c>
      <c r="H40" s="18">
        <v>606654</v>
      </c>
      <c r="I40" s="18">
        <v>542606</v>
      </c>
      <c r="J40" s="13">
        <f t="shared" si="0"/>
        <v>1.9224645255008945</v>
      </c>
      <c r="K40" s="14">
        <f t="shared" si="1"/>
        <v>0.16096460624585518</v>
      </c>
      <c r="L40" s="13">
        <f t="shared" si="2"/>
        <v>-0.047535474499105446</v>
      </c>
      <c r="M40" s="16">
        <v>10</v>
      </c>
      <c r="N40" s="18">
        <v>541734</v>
      </c>
      <c r="O40" s="19">
        <v>1.97</v>
      </c>
    </row>
    <row r="41" spans="2:15" ht="12" customHeight="1">
      <c r="B41" s="41"/>
      <c r="C41" s="43" t="s">
        <v>55</v>
      </c>
      <c r="D41" s="16">
        <v>6</v>
      </c>
      <c r="E41" s="17">
        <v>39</v>
      </c>
      <c r="F41" s="17">
        <v>12.9</v>
      </c>
      <c r="G41" s="18">
        <v>254923</v>
      </c>
      <c r="H41" s="18">
        <v>519630</v>
      </c>
      <c r="I41" s="18">
        <v>481022</v>
      </c>
      <c r="J41" s="19">
        <f t="shared" si="0"/>
        <v>1.8869305633465792</v>
      </c>
      <c r="K41" s="30">
        <f t="shared" si="1"/>
        <v>-12.153652852958146</v>
      </c>
      <c r="L41" s="19">
        <f t="shared" si="2"/>
        <v>-0.273069436653421</v>
      </c>
      <c r="M41" s="16">
        <v>6</v>
      </c>
      <c r="N41" s="18">
        <v>547572</v>
      </c>
      <c r="O41" s="19">
        <v>2.16</v>
      </c>
    </row>
    <row r="42" spans="1:14" ht="12" customHeight="1">
      <c r="A42" s="6"/>
      <c r="B42" s="6"/>
      <c r="C42" s="6"/>
      <c r="D42" s="7"/>
      <c r="E42" s="7"/>
      <c r="F42" s="8"/>
      <c r="G42" s="8"/>
      <c r="H42" s="8"/>
      <c r="I42" s="9"/>
      <c r="J42" s="8"/>
      <c r="K42" s="9"/>
      <c r="L42" s="6"/>
      <c r="M42" s="8"/>
      <c r="N42" s="9"/>
    </row>
    <row r="43" spans="1:14" ht="12" customHeight="1">
      <c r="A43" s="6"/>
      <c r="B43" s="6"/>
      <c r="C43" s="48" t="s">
        <v>76</v>
      </c>
      <c r="D43" s="7"/>
      <c r="E43" s="7"/>
      <c r="F43" s="8"/>
      <c r="G43" s="8"/>
      <c r="H43" s="8"/>
      <c r="I43" s="9"/>
      <c r="J43" s="8"/>
      <c r="K43" s="9"/>
      <c r="L43" s="6"/>
      <c r="M43" s="8"/>
      <c r="N43" s="9"/>
    </row>
    <row r="44" spans="2:3" s="31" customFormat="1" ht="12" customHeight="1">
      <c r="B44" s="47"/>
      <c r="C44" s="31" t="s">
        <v>73</v>
      </c>
    </row>
    <row r="45" s="31" customFormat="1" ht="12" customHeight="1">
      <c r="C45" s="31" t="s">
        <v>74</v>
      </c>
    </row>
    <row r="46" s="31" customFormat="1" ht="12" customHeight="1">
      <c r="C46" s="31" t="s">
        <v>75</v>
      </c>
    </row>
  </sheetData>
  <mergeCells count="6">
    <mergeCell ref="J3:J4"/>
    <mergeCell ref="K3:K4"/>
    <mergeCell ref="M3:O3"/>
    <mergeCell ref="E3:E4"/>
    <mergeCell ref="H3:H4"/>
    <mergeCell ref="I3:I4"/>
  </mergeCells>
  <printOptions/>
  <pageMargins left="0.75" right="0.75" top="0.54" bottom="0.68" header="0.512" footer="0.51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2007-03-14T06:34:59Z</cp:lastPrinted>
  <dcterms:created xsi:type="dcterms:W3CDTF">2007-03-14T05:51:13Z</dcterms:created>
  <dcterms:modified xsi:type="dcterms:W3CDTF">2007-03-15T01:05:51Z</dcterms:modified>
  <cp:category/>
  <cp:version/>
  <cp:contentType/>
  <cp:contentStatus/>
</cp:coreProperties>
</file>